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30 Endfassung\Kapitel D\"/>
    </mc:Choice>
  </mc:AlternateContent>
  <bookViews>
    <workbookView xWindow="0" yWindow="0" windowWidth="28800" windowHeight="10740" activeTab="1"/>
  </bookViews>
  <sheets>
    <sheet name="Vorbemerkung" sheetId="14" r:id="rId1"/>
    <sheet name="SJ 2024 Kapitel D, II_a" sheetId="12" r:id="rId2"/>
    <sheet name="SJ 2024 Kapitel D, II a_b" sheetId="13" r:id="rId3"/>
  </sheets>
  <definedNames>
    <definedName name="_xlnm.Print_Area" localSheetId="2">'SJ 2024 Kapitel D, II a_b'!$A$1:$AC$52</definedName>
    <definedName name="_xlnm.Print_Area" localSheetId="1">'SJ 2024 Kapitel D, II_a'!$A$1:$AH$54</definedName>
    <definedName name="_xlnm.Print_Area" localSheetId="0">Vorbemerkung!$A$1:$H$5</definedName>
    <definedName name="OLE_LINK1" localSheetId="1">'SJ 2024 Kapitel D, II_a'!#REF!</definedName>
  </definedNames>
  <calcPr calcId="162913"/>
</workbook>
</file>

<file path=xl/calcChain.xml><?xml version="1.0" encoding="utf-8"?>
<calcChain xmlns="http://schemas.openxmlformats.org/spreadsheetml/2006/main">
  <c r="P52" i="12" l="1"/>
  <c r="T41" i="12"/>
  <c r="T39" i="12"/>
  <c r="T24" i="12"/>
  <c r="T23" i="12"/>
  <c r="T22" i="12"/>
  <c r="T21" i="12"/>
  <c r="AH10" i="12"/>
  <c r="T10" i="12"/>
</calcChain>
</file>

<file path=xl/sharedStrings.xml><?xml version="1.0" encoding="utf-8"?>
<sst xmlns="http://schemas.openxmlformats.org/spreadsheetml/2006/main" count="117" uniqueCount="91">
  <si>
    <t>Gliederung</t>
  </si>
  <si>
    <t>Insgesamt</t>
  </si>
  <si>
    <t>Merkmal</t>
  </si>
  <si>
    <t>Beanstandungen in %</t>
  </si>
  <si>
    <t>dar. Rohprotein</t>
  </si>
  <si>
    <t>Wasser</t>
  </si>
  <si>
    <t>Energie</t>
  </si>
  <si>
    <t>Unerwünschte Stoffe</t>
  </si>
  <si>
    <t>Sonstige Futtermittel-</t>
  </si>
  <si>
    <t xml:space="preserve">    Untersuchungen</t>
  </si>
  <si>
    <t xml:space="preserve">    kontrollen</t>
  </si>
  <si>
    <t xml:space="preserve">       Rohfett</t>
  </si>
  <si>
    <t xml:space="preserve">       Rohfaser</t>
  </si>
  <si>
    <t xml:space="preserve">       Mineralstoffe</t>
  </si>
  <si>
    <t xml:space="preserve">Mikrobiologische </t>
  </si>
  <si>
    <t>dar. mit festgesetztem</t>
  </si>
  <si>
    <t>Anzahl der</t>
  </si>
  <si>
    <t>Bestimmungen</t>
  </si>
  <si>
    <t>Beanstandungen</t>
  </si>
  <si>
    <t>Stoffgruppe</t>
  </si>
  <si>
    <t xml:space="preserve"> c. Unerwünschte Stoffe</t>
  </si>
  <si>
    <t>Zusammen</t>
  </si>
  <si>
    <t xml:space="preserve">         Höchstgehalt</t>
  </si>
  <si>
    <t>dar. Hersteller/Händler</t>
  </si>
  <si>
    <t>II. Lebensmittelsicherheit</t>
  </si>
  <si>
    <t>Futtermittelzusatzstoffe</t>
  </si>
  <si>
    <t xml:space="preserve"> dar. Vitamine</t>
  </si>
  <si>
    <t xml:space="preserve">in % </t>
  </si>
  <si>
    <t>Mykotoxine (außer</t>
  </si>
  <si>
    <t>Fußnoten siehe nächste Seite.</t>
  </si>
  <si>
    <t xml:space="preserve">Verschleppungen von </t>
  </si>
  <si>
    <t xml:space="preserve">    in unbearbeiteten</t>
  </si>
  <si>
    <t xml:space="preserve">   in bearbeiteten</t>
  </si>
  <si>
    <t xml:space="preserve">   Kokzidiostatika</t>
  </si>
  <si>
    <t>Anzahl der untersuchten Proben</t>
  </si>
  <si>
    <t>Anzahl der erfassten Betriebe</t>
  </si>
  <si>
    <t>a. Erfasste Betriebe und amtlich untersuchte Futtermittelproben</t>
  </si>
  <si>
    <t>17 304</t>
  </si>
  <si>
    <t>Pflanzenschutzmittel</t>
  </si>
  <si>
    <t>16 154</t>
  </si>
  <si>
    <t xml:space="preserve">  5 244</t>
  </si>
  <si>
    <t>16 722</t>
  </si>
  <si>
    <t xml:space="preserve"> 4 236</t>
  </si>
  <si>
    <t>12 428</t>
  </si>
  <si>
    <t>dar. ohne festgesetzen</t>
  </si>
  <si>
    <t>10 388</t>
  </si>
  <si>
    <r>
      <t xml:space="preserve">b. Einzelbestimmungen </t>
    </r>
    <r>
      <rPr>
        <b/>
        <vertAlign val="superscript"/>
        <sz val="7"/>
        <rFont val="Times New Roman"/>
        <family val="1"/>
      </rPr>
      <t>2)</t>
    </r>
  </si>
  <si>
    <t>Q u e l l e : BMEL (315).</t>
  </si>
  <si>
    <r>
      <t xml:space="preserve">41 637 </t>
    </r>
    <r>
      <rPr>
        <vertAlign val="superscript"/>
        <sz val="7.5"/>
        <rFont val="Times New Roman"/>
        <family val="1"/>
      </rPr>
      <t>5)</t>
    </r>
  </si>
  <si>
    <r>
      <t>13 970</t>
    </r>
    <r>
      <rPr>
        <vertAlign val="superscript"/>
        <sz val="7.5"/>
        <rFont val="Times New Roman"/>
        <family val="1"/>
      </rPr>
      <t>5)</t>
    </r>
  </si>
  <si>
    <t>Zahl der Einzelbestimmungen</t>
  </si>
  <si>
    <r>
      <t xml:space="preserve">Dioxine </t>
    </r>
    <r>
      <rPr>
        <vertAlign val="superscript"/>
        <sz val="7"/>
        <rFont val="Times New Roman"/>
        <family val="1"/>
      </rPr>
      <t>10)11)</t>
    </r>
  </si>
  <si>
    <r>
      <t xml:space="preserve">Verbotene Stoffe </t>
    </r>
    <r>
      <rPr>
        <vertAlign val="superscript"/>
        <sz val="7"/>
        <rFont val="Times New Roman"/>
        <family val="1"/>
      </rPr>
      <t>7)</t>
    </r>
  </si>
  <si>
    <r>
      <t xml:space="preserve">Unzulässige Stoffe </t>
    </r>
    <r>
      <rPr>
        <vertAlign val="superscript"/>
        <sz val="7"/>
        <rFont val="Times New Roman"/>
        <family val="1"/>
      </rPr>
      <t>4)</t>
    </r>
  </si>
  <si>
    <t xml:space="preserve"> 3)</t>
  </si>
  <si>
    <t xml:space="preserve"> 6)</t>
  </si>
  <si>
    <t xml:space="preserve"> 4 883</t>
  </si>
  <si>
    <t xml:space="preserve"> 9 640</t>
  </si>
  <si>
    <t>Fortsetzung Seite 156.</t>
  </si>
  <si>
    <t>5)</t>
  </si>
  <si>
    <t>D. Ernährungswirtschaft</t>
  </si>
  <si>
    <t>Vorbemerkungen: Die in den Abschnitten D.I bis D.X veröffentlichten Daten stammen überwiegend aus statistischen Arbeiten der BLE sowie weiterer Institutionen des BMEL-Geschäftsbereichs; im Abschnitt DXI wird zusätzlich auf Angaben des Statistischen Bundesamtes zurückgegriffen.</t>
  </si>
  <si>
    <t>Versorgungsbilanzen werden für die pflanzlichen Produkte nach Wirtschaftsjahren und für die tierischen Produkte nach Kalenderjahren ausgewiesen. Soweit sich Angaben nicht auf das übliche Wirtschaftsjahr (Juli/Juni) oder Kalenderjahr beziehen, ist dies in den Tabellen oder Vorbemerkungen der Kapitel kenntlich gemacht, wie z. B. bei Obst, Gemüse und Wein.</t>
  </si>
  <si>
    <t>Zum Themenbereich Lebensmittelsicherheit sind überwiegend Ergebnisse aus Kontrollen und Untersuchungen im Rahmen von Verwaltungsmaßnahmen zusammengestellt worden.</t>
  </si>
  <si>
    <t>12 506</t>
  </si>
  <si>
    <r>
      <t xml:space="preserve">    Futtermitteln </t>
    </r>
    <r>
      <rPr>
        <vertAlign val="superscript"/>
        <sz val="7"/>
        <rFont val="Times New Roman"/>
        <family val="1"/>
      </rPr>
      <t>13)</t>
    </r>
  </si>
  <si>
    <r>
      <t xml:space="preserve">   Futtermitteln </t>
    </r>
    <r>
      <rPr>
        <vertAlign val="superscript"/>
        <sz val="7"/>
        <rFont val="Times New Roman"/>
        <family val="1"/>
      </rPr>
      <t>14)</t>
    </r>
  </si>
  <si>
    <t>dioxinähnliche PCB</t>
  </si>
  <si>
    <r>
      <t xml:space="preserve">Primärproduzenten </t>
    </r>
    <r>
      <rPr>
        <vertAlign val="superscript"/>
        <sz val="7"/>
        <rFont val="Times New Roman"/>
        <family val="1"/>
      </rPr>
      <t>1)</t>
    </r>
  </si>
  <si>
    <t xml:space="preserve">         (außer Wasser)</t>
  </si>
  <si>
    <t>Inhaltsstoffe</t>
  </si>
  <si>
    <t xml:space="preserve">        Spurenelemente</t>
  </si>
  <si>
    <r>
      <t xml:space="preserve">         Stoffe </t>
    </r>
    <r>
      <rPr>
        <vertAlign val="superscript"/>
        <sz val="7"/>
        <rFont val="Times New Roman"/>
        <family val="1"/>
      </rPr>
      <t>5)</t>
    </r>
  </si>
  <si>
    <t xml:space="preserve">         dar. verbotene</t>
  </si>
  <si>
    <t>Kontrolle der</t>
  </si>
  <si>
    <t xml:space="preserve">    Zusammensetzung v.</t>
  </si>
  <si>
    <t xml:space="preserve">    Futtermitteln</t>
  </si>
  <si>
    <t xml:space="preserve">148. Amtliche Futtermittelüberwachung </t>
  </si>
  <si>
    <r>
      <t xml:space="preserve">Noch: </t>
    </r>
    <r>
      <rPr>
        <b/>
        <sz val="9"/>
        <rFont val="Times New Roman"/>
        <family val="1"/>
      </rPr>
      <t xml:space="preserve">148. Amtliche Futtermittelüberwachung </t>
    </r>
  </si>
  <si>
    <r>
      <t xml:space="preserve">Unerwünschte Stoffe </t>
    </r>
    <r>
      <rPr>
        <u/>
        <sz val="8"/>
        <rFont val="Times New Roman"/>
        <family val="1"/>
      </rPr>
      <t>mit</t>
    </r>
  </si>
  <si>
    <r>
      <t xml:space="preserve">   festgesetztem Höchstgehalt </t>
    </r>
    <r>
      <rPr>
        <vertAlign val="superscript"/>
        <sz val="8"/>
        <rFont val="Times New Roman"/>
        <family val="1"/>
      </rPr>
      <t>6)</t>
    </r>
  </si>
  <si>
    <r>
      <t xml:space="preserve">   Kohlenwasserstoffe </t>
    </r>
    <r>
      <rPr>
        <vertAlign val="superscript"/>
        <sz val="7"/>
        <rFont val="Times New Roman"/>
        <family val="1"/>
      </rPr>
      <t>8)</t>
    </r>
  </si>
  <si>
    <t>darunter:</t>
  </si>
  <si>
    <t>chlorierte</t>
  </si>
  <si>
    <r>
      <t>Aflatoxin B</t>
    </r>
    <r>
      <rPr>
        <vertAlign val="subscript"/>
        <sz val="8"/>
        <rFont val="Times New Roman"/>
        <family val="1"/>
      </rPr>
      <t>1</t>
    </r>
  </si>
  <si>
    <r>
      <t>Schwermetalle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9)</t>
    </r>
  </si>
  <si>
    <r>
      <t>darunter</t>
    </r>
    <r>
      <rPr>
        <vertAlign val="superscript"/>
        <sz val="8"/>
        <rFont val="Times New Roman"/>
        <family val="1"/>
      </rPr>
      <t>:</t>
    </r>
  </si>
  <si>
    <r>
      <t xml:space="preserve">   Aflatoxin B</t>
    </r>
    <r>
      <rPr>
        <vertAlign val="subscript"/>
        <sz val="8"/>
        <rFont val="Times New Roman"/>
        <family val="1"/>
      </rPr>
      <t xml:space="preserve">1) </t>
    </r>
    <r>
      <rPr>
        <vertAlign val="superscript"/>
        <sz val="7"/>
        <rFont val="Times New Roman"/>
        <family val="1"/>
      </rPr>
      <t>12)</t>
    </r>
  </si>
  <si>
    <t>13 535</t>
  </si>
  <si>
    <t>15 269</t>
  </si>
  <si>
    <r>
      <t xml:space="preserve">Unerwünschte Stoffe </t>
    </r>
    <r>
      <rPr>
        <u/>
        <sz val="8"/>
        <rFont val="Times New Roman"/>
        <family val="1"/>
      </rPr>
      <t>ohne</t>
    </r>
    <r>
      <rPr>
        <u/>
        <sz val="8"/>
        <rFont val="Times New Roman"/>
        <family val="1"/>
      </rPr>
      <t xml:space="preserve">
</t>
    </r>
    <r>
      <rPr>
        <sz val="8"/>
        <rFont val="Times New Roman"/>
        <family val="1"/>
      </rPr>
      <t xml:space="preserve"> festgesetzten Höchstgehalt </t>
    </r>
    <r>
      <rPr>
        <vertAlign val="superscript"/>
        <sz val="7"/>
        <rFont val="Times New Roman"/>
        <family val="1"/>
      </rPr>
      <t>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</si>
</sst>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\ "/>
    <numFmt numFmtId="165" formatCode="0.0\ \ \ "/>
    <numFmt numFmtId="166" formatCode="0.0"/>
    <numFmt numFmtId="167" formatCode="#\ ##0"/>
    <numFmt numFmtId="168" formatCode="\ 0.0"/>
    <numFmt numFmtId="169" formatCode="#\ ##0_)"/>
    <numFmt numFmtId="170" formatCode="0.0_)"/>
  </numFmts>
  <fonts count="35" x14ac:knownFonts="1">
    <font>
      <sz val="10"/>
      <name val="Times New Roman"/>
    </font>
    <font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b/>
      <i/>
      <sz val="7.5"/>
      <name val="Times New Roman"/>
      <family val="1"/>
    </font>
    <font>
      <sz val="7.5"/>
      <name val="Times New Roman"/>
      <family val="1"/>
    </font>
    <font>
      <sz val="9"/>
      <name val="Times New Roman"/>
      <family val="1"/>
    </font>
    <font>
      <i/>
      <sz val="7.5"/>
      <name val="Times New Roman"/>
      <family val="1"/>
    </font>
    <font>
      <b/>
      <sz val="8"/>
      <color indexed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vertAlign val="superscript"/>
      <sz val="7"/>
      <name val="Times New Roman"/>
      <family val="1"/>
    </font>
    <font>
      <vertAlign val="superscript"/>
      <sz val="7.5"/>
      <name val="Times New Roman"/>
      <family val="1"/>
    </font>
    <font>
      <vertAlign val="superscript"/>
      <sz val="7"/>
      <name val="Times New Roman"/>
      <family val="1"/>
    </font>
    <font>
      <b/>
      <vertAlign val="superscript"/>
      <sz val="7.5"/>
      <name val="Times New Roman"/>
      <family val="1"/>
    </font>
    <font>
      <b/>
      <sz val="14"/>
      <color rgb="FF000000"/>
      <name val="Times New Roman"/>
      <family val="1"/>
    </font>
    <font>
      <b/>
      <sz val="8.5"/>
      <color rgb="FF000000"/>
      <name val="Times New Roman"/>
      <family val="1"/>
    </font>
    <font>
      <sz val="8.5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8"/>
      <name val="Times New Roman"/>
      <family val="1"/>
    </font>
    <font>
      <b/>
      <i/>
      <sz val="8"/>
      <name val="Times New Roman"/>
      <family val="1"/>
    </font>
    <font>
      <u/>
      <sz val="8"/>
      <name val="Times New Roman"/>
      <family val="1"/>
    </font>
    <font>
      <vertAlign val="subscript"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83">
    <xf numFmtId="0" fontId="0" fillId="0" borderId="0" xfId="0"/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1" applyFont="1" applyFill="1" applyAlignment="1">
      <alignment horizontal="centerContinuous" vertical="center"/>
    </xf>
    <xf numFmtId="0" fontId="16" fillId="0" borderId="0" xfId="1" applyFill="1"/>
    <xf numFmtId="0" fontId="16" fillId="0" borderId="0" xfId="1" applyFill="1" applyAlignment="1">
      <alignment horizontal="centerContinuous" vertical="center"/>
    </xf>
    <xf numFmtId="0" fontId="12" fillId="0" borderId="2" xfId="1" applyFont="1" applyFill="1" applyBorder="1" applyAlignment="1">
      <alignment horizontal="centerContinuous" vertical="center"/>
    </xf>
    <xf numFmtId="0" fontId="12" fillId="0" borderId="6" xfId="1" applyFont="1" applyFill="1" applyBorder="1" applyAlignment="1">
      <alignment horizontal="centerContinuous" vertical="center"/>
    </xf>
    <xf numFmtId="0" fontId="12" fillId="0" borderId="3" xfId="1" applyFont="1" applyFill="1" applyBorder="1" applyAlignment="1">
      <alignment horizontal="center" vertical="center"/>
    </xf>
    <xf numFmtId="0" fontId="16" fillId="0" borderId="4" xfId="1" applyFill="1" applyBorder="1" applyAlignment="1">
      <alignment horizontal="centerContinuous" vertical="center"/>
    </xf>
    <xf numFmtId="0" fontId="12" fillId="0" borderId="10" xfId="1" applyFont="1" applyFill="1" applyBorder="1"/>
    <xf numFmtId="0" fontId="12" fillId="0" borderId="0" xfId="1" applyFont="1" applyFill="1" applyBorder="1"/>
    <xf numFmtId="0" fontId="16" fillId="0" borderId="5" xfId="1" applyFill="1" applyBorder="1"/>
    <xf numFmtId="0" fontId="16" fillId="0" borderId="0" xfId="1" applyFill="1" applyBorder="1"/>
    <xf numFmtId="0" fontId="12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horizontal="right" vertical="center"/>
    </xf>
    <xf numFmtId="164" fontId="16" fillId="0" borderId="0" xfId="1" applyNumberFormat="1" applyFill="1"/>
    <xf numFmtId="0" fontId="12" fillId="0" borderId="0" xfId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67" fontId="12" fillId="0" borderId="0" xfId="1" applyNumberFormat="1" applyFont="1" applyFill="1" applyBorder="1" applyAlignment="1">
      <alignment horizontal="right" vertical="center"/>
    </xf>
    <xf numFmtId="0" fontId="1" fillId="0" borderId="1" xfId="1" applyFont="1" applyFill="1" applyBorder="1"/>
    <xf numFmtId="0" fontId="16" fillId="0" borderId="1" xfId="1" applyFill="1" applyBorder="1"/>
    <xf numFmtId="0" fontId="12" fillId="0" borderId="1" xfId="1" applyFont="1" applyFill="1" applyBorder="1" applyAlignment="1">
      <alignment horizontal="center" vertical="center"/>
    </xf>
    <xf numFmtId="0" fontId="16" fillId="0" borderId="8" xfId="1" applyFill="1" applyBorder="1"/>
    <xf numFmtId="0" fontId="7" fillId="0" borderId="0" xfId="1" applyFont="1" applyFill="1" applyBorder="1" applyAlignment="1">
      <alignment horizontal="centerContinuous"/>
    </xf>
    <xf numFmtId="0" fontId="12" fillId="0" borderId="0" xfId="1" applyFont="1" applyFill="1" applyBorder="1" applyAlignment="1">
      <alignment horizontal="center" vertical="center"/>
    </xf>
    <xf numFmtId="165" fontId="3" fillId="0" borderId="1" xfId="1" applyNumberFormat="1" applyFont="1" applyFill="1" applyBorder="1"/>
    <xf numFmtId="0" fontId="12" fillId="0" borderId="2" xfId="1" applyNumberFormat="1" applyFont="1" applyFill="1" applyBorder="1" applyAlignment="1">
      <alignment horizontal="centerContinuous" vertical="center"/>
    </xf>
    <xf numFmtId="0" fontId="1" fillId="0" borderId="0" xfId="1" applyFont="1" applyFill="1"/>
    <xf numFmtId="0" fontId="12" fillId="0" borderId="10" xfId="1" applyFont="1" applyFill="1" applyBorder="1" applyAlignment="1">
      <alignment vertical="center"/>
    </xf>
    <xf numFmtId="164" fontId="12" fillId="0" borderId="0" xfId="1" applyNumberFormat="1" applyFont="1" applyFill="1" applyAlignment="1">
      <alignment vertical="center"/>
    </xf>
    <xf numFmtId="166" fontId="14" fillId="0" borderId="0" xfId="1" applyNumberFormat="1" applyFont="1" applyFill="1" applyBorder="1" applyAlignment="1">
      <alignment vertical="center"/>
    </xf>
    <xf numFmtId="0" fontId="3" fillId="0" borderId="0" xfId="1" applyFont="1" applyFill="1" applyBorder="1"/>
    <xf numFmtId="0" fontId="15" fillId="0" borderId="0" xfId="1" applyFont="1" applyFill="1"/>
    <xf numFmtId="0" fontId="10" fillId="0" borderId="10" xfId="1" applyFont="1" applyFill="1" applyBorder="1" applyAlignment="1">
      <alignment vertical="center"/>
    </xf>
    <xf numFmtId="164" fontId="10" fillId="0" borderId="0" xfId="1" applyNumberFormat="1" applyFont="1" applyFill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0" fontId="17" fillId="0" borderId="0" xfId="1" applyFont="1" applyFill="1" applyBorder="1"/>
    <xf numFmtId="0" fontId="2" fillId="0" borderId="0" xfId="1" applyFont="1" applyFill="1"/>
    <xf numFmtId="0" fontId="12" fillId="0" borderId="1" xfId="1" applyFont="1" applyFill="1" applyBorder="1"/>
    <xf numFmtId="0" fontId="8" fillId="0" borderId="0" xfId="1" applyFont="1" applyFill="1"/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/>
    <xf numFmtId="0" fontId="12" fillId="0" borderId="0" xfId="1" applyFont="1" applyFill="1" applyBorder="1" applyAlignment="1">
      <alignment horizontal="left" vertical="center" wrapText="1" indent="1"/>
    </xf>
    <xf numFmtId="0" fontId="12" fillId="0" borderId="0" xfId="1" applyFont="1" applyFill="1" applyBorder="1" applyAlignment="1">
      <alignment horizontal="left" vertical="center" indent="1"/>
    </xf>
    <xf numFmtId="164" fontId="10" fillId="0" borderId="0" xfId="1" applyNumberFormat="1" applyFont="1" applyFill="1" applyBorder="1" applyAlignment="1"/>
    <xf numFmtId="0" fontId="16" fillId="0" borderId="11" xfId="1" applyFill="1" applyBorder="1" applyAlignment="1"/>
    <xf numFmtId="0" fontId="1" fillId="0" borderId="1" xfId="1" applyFont="1" applyFill="1" applyBorder="1" applyAlignment="1">
      <alignment horizontal="left" vertical="center"/>
    </xf>
    <xf numFmtId="164" fontId="1" fillId="0" borderId="1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/>
    <xf numFmtId="165" fontId="4" fillId="0" borderId="0" xfId="1" applyNumberFormat="1" applyFont="1" applyFill="1" applyBorder="1" applyAlignment="1"/>
    <xf numFmtId="0" fontId="1" fillId="0" borderId="0" xfId="1" applyFont="1" applyFill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0" fontId="1" fillId="0" borderId="0" xfId="1" applyFont="1" applyFill="1" applyAlignment="1"/>
    <xf numFmtId="166" fontId="1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16" fillId="0" borderId="0" xfId="1" applyFont="1" applyFill="1"/>
    <xf numFmtId="0" fontId="12" fillId="0" borderId="2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center" vertical="center"/>
    </xf>
    <xf numFmtId="0" fontId="16" fillId="0" borderId="0" xfId="1"/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justify" vertical="center"/>
    </xf>
    <xf numFmtId="0" fontId="25" fillId="0" borderId="0" xfId="1" applyFont="1" applyAlignment="1">
      <alignment vertical="center"/>
    </xf>
    <xf numFmtId="0" fontId="1" fillId="2" borderId="0" xfId="1" applyFont="1" applyFill="1"/>
    <xf numFmtId="166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Alignment="1">
      <alignment vertical="center"/>
    </xf>
    <xf numFmtId="164" fontId="2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Continuous" vertical="center"/>
    </xf>
    <xf numFmtId="0" fontId="1" fillId="0" borderId="2" xfId="1" applyFont="1" applyFill="1" applyBorder="1" applyAlignment="1">
      <alignment vertical="center"/>
    </xf>
    <xf numFmtId="0" fontId="1" fillId="0" borderId="6" xfId="1" applyFont="1" applyFill="1" applyBorder="1"/>
    <xf numFmtId="167" fontId="1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70" fontId="4" fillId="0" borderId="0" xfId="1" applyNumberFormat="1" applyFont="1" applyFill="1" applyBorder="1" applyAlignment="1">
      <alignment vertical="center"/>
    </xf>
    <xf numFmtId="170" fontId="27" fillId="0" borderId="0" xfId="1" applyNumberFormat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166" fontId="18" fillId="0" borderId="0" xfId="1" applyNumberFormat="1" applyFont="1" applyFill="1" applyBorder="1" applyAlignment="1">
      <alignment horizontal="right" vertical="center"/>
    </xf>
    <xf numFmtId="169" fontId="1" fillId="0" borderId="0" xfId="1" applyNumberFormat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left" vertical="center" wrapText="1" indent="1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/>
    </xf>
    <xf numFmtId="164" fontId="19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/>
    <xf numFmtId="167" fontId="5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166" fontId="27" fillId="0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170" fontId="4" fillId="0" borderId="0" xfId="1" applyNumberFormat="1" applyFont="1" applyFill="1" applyBorder="1" applyAlignment="1">
      <alignment horizontal="right" vertical="center"/>
    </xf>
    <xf numFmtId="170" fontId="27" fillId="0" borderId="0" xfId="1" applyNumberFormat="1" applyFont="1" applyFill="1" applyBorder="1" applyAlignment="1">
      <alignment horizontal="right" vertical="center"/>
    </xf>
    <xf numFmtId="170" fontId="4" fillId="0" borderId="0" xfId="1" applyNumberFormat="1" applyFont="1" applyFill="1" applyBorder="1" applyAlignment="1">
      <alignment horizontal="right"/>
    </xf>
    <xf numFmtId="0" fontId="30" fillId="0" borderId="0" xfId="1" applyFont="1" applyFill="1"/>
    <xf numFmtId="10" fontId="1" fillId="0" borderId="0" xfId="1" applyNumberFormat="1" applyFont="1" applyFill="1"/>
    <xf numFmtId="0" fontId="1" fillId="0" borderId="0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/>
    <xf numFmtId="0" fontId="16" fillId="0" borderId="11" xfId="1" applyFont="1" applyFill="1" applyBorder="1"/>
    <xf numFmtId="0" fontId="16" fillId="0" borderId="1" xfId="1" applyFont="1" applyFill="1" applyBorder="1"/>
    <xf numFmtId="164" fontId="16" fillId="0" borderId="1" xfId="1" applyNumberFormat="1" applyFont="1" applyFill="1" applyBorder="1"/>
    <xf numFmtId="0" fontId="16" fillId="0" borderId="0" xfId="1" applyFont="1" applyFill="1" applyBorder="1" applyAlignment="1">
      <alignment vertical="center"/>
    </xf>
    <xf numFmtId="0" fontId="16" fillId="0" borderId="7" xfId="1" applyFont="1" applyFill="1" applyBorder="1"/>
    <xf numFmtId="0" fontId="16" fillId="0" borderId="9" xfId="1" applyFont="1" applyFill="1" applyBorder="1"/>
    <xf numFmtId="166" fontId="4" fillId="0" borderId="9" xfId="1" applyNumberFormat="1" applyFont="1" applyFill="1" applyBorder="1" applyAlignment="1">
      <alignment horizontal="center" vertical="center"/>
    </xf>
    <xf numFmtId="166" fontId="4" fillId="0" borderId="9" xfId="1" applyNumberFormat="1" applyFont="1" applyFill="1" applyBorder="1" applyAlignment="1">
      <alignment horizontal="right" vertical="center"/>
    </xf>
    <xf numFmtId="166" fontId="4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Continuous" vertical="center"/>
    </xf>
    <xf numFmtId="164" fontId="1" fillId="0" borderId="0" xfId="1" applyNumberFormat="1" applyFont="1" applyFill="1" applyBorder="1" applyAlignment="1">
      <alignment horizontal="right" vertical="center"/>
    </xf>
    <xf numFmtId="166" fontId="2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7" fontId="31" fillId="0" borderId="0" xfId="1" applyNumberFormat="1" applyFont="1" applyFill="1" applyBorder="1" applyAlignment="1">
      <alignment vertical="center"/>
    </xf>
    <xf numFmtId="167" fontId="30" fillId="0" borderId="0" xfId="1" applyNumberFormat="1" applyFont="1" applyFill="1" applyBorder="1" applyAlignment="1">
      <alignment vertical="center"/>
    </xf>
    <xf numFmtId="169" fontId="31" fillId="0" borderId="9" xfId="1" applyNumberFormat="1" applyFont="1" applyFill="1" applyBorder="1" applyAlignment="1">
      <alignment horizontal="right" vertical="center"/>
    </xf>
    <xf numFmtId="169" fontId="30" fillId="0" borderId="9" xfId="1" applyNumberFormat="1" applyFont="1" applyFill="1" applyBorder="1" applyAlignment="1">
      <alignment horizontal="right" vertical="center"/>
    </xf>
    <xf numFmtId="166" fontId="32" fillId="0" borderId="0" xfId="1" applyNumberFormat="1" applyFont="1" applyFill="1" applyBorder="1" applyAlignment="1">
      <alignment horizontal="right" vertical="center"/>
    </xf>
    <xf numFmtId="167" fontId="30" fillId="0" borderId="0" xfId="1" applyNumberFormat="1" applyFont="1" applyFill="1" applyBorder="1" applyAlignment="1">
      <alignment horizontal="right" vertical="center"/>
    </xf>
    <xf numFmtId="170" fontId="33" fillId="0" borderId="9" xfId="1" applyNumberFormat="1" applyFont="1" applyFill="1" applyBorder="1" applyAlignment="1">
      <alignment vertical="center"/>
    </xf>
    <xf numFmtId="170" fontId="34" fillId="0" borderId="9" xfId="1" applyNumberFormat="1" applyFont="1" applyFill="1" applyBorder="1" applyAlignment="1">
      <alignment vertical="center"/>
    </xf>
    <xf numFmtId="167" fontId="30" fillId="0" borderId="0" xfId="1" applyNumberFormat="1" applyFont="1" applyFill="1" applyBorder="1" applyAlignment="1"/>
    <xf numFmtId="164" fontId="30" fillId="0" borderId="0" xfId="1" applyNumberFormat="1" applyFont="1" applyFill="1" applyBorder="1" applyAlignment="1"/>
    <xf numFmtId="164" fontId="30" fillId="0" borderId="0" xfId="1" applyNumberFormat="1" applyFont="1" applyFill="1" applyBorder="1" applyAlignment="1">
      <alignment vertical="center"/>
    </xf>
    <xf numFmtId="167" fontId="31" fillId="0" borderId="0" xfId="1" applyNumberFormat="1" applyFont="1" applyFill="1" applyBorder="1" applyAlignment="1"/>
    <xf numFmtId="0" fontId="22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top" wrapText="1"/>
    </xf>
    <xf numFmtId="0" fontId="9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6" fillId="0" borderId="1" xfId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right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right"/>
    </xf>
    <xf numFmtId="0" fontId="13" fillId="0" borderId="0" xfId="1" applyFont="1" applyFill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</xdr:row>
      <xdr:rowOff>64770</xdr:rowOff>
    </xdr:from>
    <xdr:to>
      <xdr:col>34</xdr:col>
      <xdr:colOff>1942</xdr:colOff>
      <xdr:row>4</xdr:row>
      <xdr:rowOff>38312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514350"/>
          <a:ext cx="11811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13609</xdr:colOff>
      <xdr:row>37</xdr:row>
      <xdr:rowOff>8481</xdr:rowOff>
    </xdr:from>
    <xdr:to>
      <xdr:col>29</xdr:col>
      <xdr:colOff>0</xdr:colOff>
      <xdr:row>50</xdr:row>
      <xdr:rowOff>20410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09" y="4274320"/>
          <a:ext cx="4102552" cy="1631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Anm.: Die Ergebnisse der amtlichen Futtermittelüberwachung werden von den Ländern an das BVL gemeldet u. in einer Jahresstatistik zusammengefasst (vgl. 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www.bmel.de/DE/themen/tiere/futtermittel/futtermittel_node.html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).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1) Primärproduzenten einschließlich Tierhalter. - 2) Ohne Einzelbestimmungen auf Rückstände an Pflanzenschutzmitteln.              - 3) Korrigierte Angabe nach Büroversehen im JB 2023 - 4) U. a.: Ehemals zugelassene bzw. für die jeweilige Tierart nicht zugelassene Zusatzstoffe. -  5) Verbotene Stoffe nach Artikel 7, Absatz 1 und 2 in Verbindung mit Anhang IV der Verordnung (EG) Nr. 999/2001. - 6) Ohne Proben von Futtermittelzusatzstoffen oder Vormischungen. - 7) Verbotene Stoffe nach § 11 Futtermittelverordnung in Verbindung mit Artikel 6, Absatz 1 der Verordnung (EG) Nr. 767/2009, z. B. Kot, Urin, fester Siedlungsmüll, mit Gerbstoffen behandelte Häute einschließlich deren Abfälle oder Verpackungen und Verpackungsteile von Erzeugnissen der Agro-Lebensmittelindustrie. - 8) Chlordan, DDT, Aldrin, Dieldrin, Endosulfan, Endrin, Heptachlor, Hexachlorbenzol, </a:t>
          </a:r>
          <a:r>
            <a:rPr kumimoji="0" lang="el-GR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α- 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und </a:t>
          </a:r>
          <a:r>
            <a:rPr kumimoji="0" lang="el-GR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β-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HCH, Gamma-HCH (Lindan). - 9) Blei, Quecksilber, Arsen, Cadmium. - 10) Dioxine oder Summe aus Dioxinen und dioxinähnlichen PCB oder nicht dioxinähnliche PCB* (*ab 2015). - 11) Ab 2014 ohne Proben von Futtermittelzusatzstoffen oder Vermischungen. - 12) Zearalenon, Desoxinivalenol, Ochratoxin A, Fumonisine, Aflatoxine außer B1, T-2-Toxine, HT-2-Toxine und Ergotalkaloide. - 13) Getreide, Hülsenfrüchte, Ölsaaten, Hackfrüchte. - 14) Z. B. Mehle, Schrote, Öle, Trockenfutter, Trester.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endParaRPr lang="de-DE" sz="7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r>
            <a:rPr lang="de-DE" sz="700" b="0" i="0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endParaRPr lang="de-DE" sz="7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3"/>
  <sheetViews>
    <sheetView zoomScale="130" zoomScaleNormal="130" workbookViewId="0">
      <selection sqref="A1:H1"/>
    </sheetView>
  </sheetViews>
  <sheetFormatPr baseColWidth="10" defaultColWidth="12" defaultRowHeight="12.75" x14ac:dyDescent="0.2"/>
  <cols>
    <col min="1" max="16384" width="12" style="71"/>
  </cols>
  <sheetData>
    <row r="1" spans="1:8" ht="18.75" x14ac:dyDescent="0.2">
      <c r="A1" s="152" t="s">
        <v>60</v>
      </c>
      <c r="B1" s="152"/>
      <c r="C1" s="152"/>
      <c r="D1" s="152"/>
      <c r="E1" s="152"/>
      <c r="F1" s="152"/>
      <c r="G1" s="152"/>
      <c r="H1" s="152"/>
    </row>
    <row r="2" spans="1:8" x14ac:dyDescent="0.2">
      <c r="A2" s="72"/>
    </row>
    <row r="3" spans="1:8" ht="36.75" customHeight="1" x14ac:dyDescent="0.2">
      <c r="A3" s="153" t="s">
        <v>61</v>
      </c>
      <c r="B3" s="153"/>
      <c r="C3" s="153"/>
      <c r="D3" s="153"/>
      <c r="E3" s="153"/>
      <c r="F3" s="153"/>
      <c r="G3" s="153"/>
      <c r="H3" s="153"/>
    </row>
    <row r="4" spans="1:8" ht="36" customHeight="1" x14ac:dyDescent="0.2">
      <c r="A4" s="153" t="s">
        <v>62</v>
      </c>
      <c r="B4" s="153"/>
      <c r="C4" s="153"/>
      <c r="D4" s="153"/>
      <c r="E4" s="153"/>
      <c r="F4" s="153"/>
      <c r="G4" s="153"/>
      <c r="H4" s="153"/>
    </row>
    <row r="5" spans="1:8" ht="28.5" customHeight="1" x14ac:dyDescent="0.2">
      <c r="A5" s="153" t="s">
        <v>63</v>
      </c>
      <c r="B5" s="153"/>
      <c r="C5" s="153"/>
      <c r="D5" s="153"/>
      <c r="E5" s="153"/>
      <c r="F5" s="153"/>
      <c r="G5" s="153"/>
      <c r="H5" s="153"/>
    </row>
    <row r="6" spans="1:8" x14ac:dyDescent="0.2">
      <c r="A6" s="73"/>
    </row>
    <row r="7" spans="1:8" ht="18.75" customHeight="1" x14ac:dyDescent="0.2">
      <c r="A7" s="74"/>
    </row>
    <row r="9" spans="1:8" ht="24" customHeight="1" x14ac:dyDescent="0.2"/>
    <row r="10" spans="1:8" ht="12.75" customHeight="1" x14ac:dyDescent="0.2"/>
    <row r="11" spans="1:8" ht="11.25" customHeight="1" x14ac:dyDescent="0.2"/>
    <row r="13" spans="1:8" ht="12.75" customHeight="1" x14ac:dyDescent="0.2"/>
  </sheetData>
  <mergeCells count="4">
    <mergeCell ref="A1:H1"/>
    <mergeCell ref="A3:H3"/>
    <mergeCell ref="A4:H4"/>
    <mergeCell ref="A5:H5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6"/>
  <sheetViews>
    <sheetView tabSelected="1" zoomScale="150" zoomScaleNormal="150" zoomScaleSheetLayoutView="100" workbookViewId="0">
      <selection activeCell="A3" sqref="A3:AH3"/>
    </sheetView>
  </sheetViews>
  <sheetFormatPr baseColWidth="10" defaultColWidth="12" defaultRowHeight="12.75" outlineLevelCol="1" x14ac:dyDescent="0.2"/>
  <cols>
    <col min="1" max="1" width="0.5" style="3" customWidth="1"/>
    <col min="2" max="2" width="15.83203125" style="3" customWidth="1"/>
    <col min="3" max="3" width="6" style="3" hidden="1" customWidth="1"/>
    <col min="4" max="4" width="6.83203125" style="3" hidden="1" customWidth="1" outlineLevel="1"/>
    <col min="5" max="5" width="1.5" style="3" hidden="1" customWidth="1" outlineLevel="1"/>
    <col min="6" max="6" width="6.83203125" style="3" hidden="1" customWidth="1" outlineLevel="1"/>
    <col min="7" max="7" width="1.5" style="3" hidden="1" customWidth="1" outlineLevel="1"/>
    <col min="8" max="8" width="6.6640625" style="3" hidden="1" customWidth="1" outlineLevel="1"/>
    <col min="9" max="9" width="1.33203125" style="3" hidden="1" customWidth="1" outlineLevel="1"/>
    <col min="10" max="10" width="6.5" style="3" hidden="1" customWidth="1" outlineLevel="1"/>
    <col min="11" max="11" width="1.33203125" style="3" hidden="1" customWidth="1" outlineLevel="1"/>
    <col min="12" max="12" width="6.5" style="3" hidden="1" customWidth="1" outlineLevel="1"/>
    <col min="13" max="13" width="1.33203125" style="3" hidden="1" customWidth="1" outlineLevel="1"/>
    <col min="14" max="14" width="6.5" style="3" customWidth="1" collapsed="1"/>
    <col min="15" max="15" width="1.33203125" style="3" customWidth="1"/>
    <col min="16" max="16" width="6.5" style="3" customWidth="1"/>
    <col min="17" max="17" width="1.33203125" style="3" customWidth="1"/>
    <col min="18" max="18" width="6.5" style="3" customWidth="1"/>
    <col min="19" max="19" width="1.33203125" style="3" customWidth="1"/>
    <col min="20" max="20" width="6.5" style="3" customWidth="1"/>
    <col min="21" max="21" width="1.33203125" style="3" customWidth="1"/>
    <col min="22" max="23" width="6" style="3" hidden="1" customWidth="1"/>
    <col min="24" max="24" width="1.1640625" style="3" hidden="1" customWidth="1"/>
    <col min="25" max="25" width="1.6640625" style="3" hidden="1" customWidth="1"/>
    <col min="26" max="27" width="5.83203125" style="3" hidden="1" customWidth="1" outlineLevel="1"/>
    <col min="28" max="30" width="6" style="13" hidden="1" customWidth="1" outlineLevel="1"/>
    <col min="31" max="31" width="6" style="13" customWidth="1" collapsed="1"/>
    <col min="32" max="34" width="6" style="13" customWidth="1"/>
    <col min="35" max="35" width="59.83203125" style="3" bestFit="1" customWidth="1"/>
    <col min="36" max="36" width="12" style="3" customWidth="1"/>
    <col min="37" max="16384" width="12" style="3"/>
  </cols>
  <sheetData>
    <row r="1" spans="1:38" ht="16.5" x14ac:dyDescent="0.25">
      <c r="A1" s="154" t="s">
        <v>24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</row>
    <row r="2" spans="1:38" ht="4.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"/>
      <c r="AC2" s="2"/>
      <c r="AD2" s="2"/>
      <c r="AE2" s="2"/>
      <c r="AF2" s="2"/>
      <c r="AG2" s="2"/>
      <c r="AH2" s="2"/>
    </row>
    <row r="3" spans="1:38" ht="14.25" x14ac:dyDescent="0.2">
      <c r="A3" s="155" t="s">
        <v>77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</row>
    <row r="4" spans="1:38" ht="12.75" customHeight="1" x14ac:dyDescent="0.2">
      <c r="A4" s="156" t="s">
        <v>36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</row>
    <row r="5" spans="1:38" ht="5.0999999999999996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</row>
    <row r="6" spans="1:38" ht="12.75" customHeight="1" x14ac:dyDescent="0.2">
      <c r="A6" s="161" t="s">
        <v>0</v>
      </c>
      <c r="B6" s="162"/>
      <c r="C6" s="158" t="s">
        <v>35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60"/>
      <c r="V6" s="64"/>
      <c r="W6" s="64"/>
      <c r="X6" s="5" t="s">
        <v>34</v>
      </c>
      <c r="Y6" s="6"/>
      <c r="Z6" s="158" t="s">
        <v>34</v>
      </c>
      <c r="AA6" s="159"/>
      <c r="AB6" s="159"/>
      <c r="AC6" s="159"/>
      <c r="AD6" s="159"/>
      <c r="AE6" s="159"/>
      <c r="AF6" s="159"/>
      <c r="AG6" s="159"/>
      <c r="AH6" s="160"/>
    </row>
    <row r="7" spans="1:38" ht="12.75" customHeight="1" x14ac:dyDescent="0.2">
      <c r="A7" s="163"/>
      <c r="B7" s="164"/>
      <c r="C7" s="7">
        <v>2014</v>
      </c>
      <c r="D7" s="158">
        <v>2015</v>
      </c>
      <c r="E7" s="160"/>
      <c r="F7" s="158">
        <v>2016</v>
      </c>
      <c r="G7" s="160"/>
      <c r="H7" s="158">
        <v>2017</v>
      </c>
      <c r="I7" s="160"/>
      <c r="J7" s="158">
        <v>2018</v>
      </c>
      <c r="K7" s="160"/>
      <c r="L7" s="158">
        <v>2019</v>
      </c>
      <c r="M7" s="160"/>
      <c r="N7" s="158">
        <v>2020</v>
      </c>
      <c r="O7" s="160"/>
      <c r="P7" s="158">
        <v>2021</v>
      </c>
      <c r="Q7" s="160"/>
      <c r="R7" s="158">
        <v>2022</v>
      </c>
      <c r="S7" s="160"/>
      <c r="T7" s="158">
        <v>2023</v>
      </c>
      <c r="U7" s="160"/>
      <c r="V7" s="63"/>
      <c r="W7" s="63"/>
      <c r="X7" s="5">
        <v>2014</v>
      </c>
      <c r="Y7" s="8"/>
      <c r="Z7" s="134">
        <v>2015</v>
      </c>
      <c r="AA7" s="99">
        <v>2016</v>
      </c>
      <c r="AB7" s="86">
        <v>2017</v>
      </c>
      <c r="AC7" s="86">
        <v>2018</v>
      </c>
      <c r="AD7" s="86">
        <v>2019</v>
      </c>
      <c r="AE7" s="86">
        <v>2020</v>
      </c>
      <c r="AF7" s="86">
        <v>2021</v>
      </c>
      <c r="AG7" s="86">
        <v>2022</v>
      </c>
      <c r="AH7" s="86">
        <v>2023</v>
      </c>
      <c r="AI7" s="29"/>
      <c r="AJ7" s="29"/>
    </row>
    <row r="8" spans="1:38" ht="2.25" customHeight="1" x14ac:dyDescent="0.2">
      <c r="A8" s="9"/>
      <c r="B8" s="10"/>
      <c r="X8" s="11"/>
      <c r="Y8" s="12"/>
      <c r="Z8" s="11"/>
      <c r="AA8" s="11"/>
      <c r="AB8" s="26"/>
      <c r="AC8" s="26"/>
      <c r="AD8" s="26"/>
      <c r="AE8" s="26"/>
      <c r="AF8" s="26"/>
      <c r="AG8" s="26"/>
      <c r="AH8" s="68"/>
      <c r="AI8" s="29"/>
      <c r="AJ8" s="116"/>
    </row>
    <row r="9" spans="1:38" ht="10.5" customHeight="1" x14ac:dyDescent="0.2">
      <c r="A9" s="9"/>
      <c r="B9" s="14" t="s">
        <v>1</v>
      </c>
      <c r="C9" s="15">
        <v>15624</v>
      </c>
      <c r="D9" s="139" t="s">
        <v>39</v>
      </c>
      <c r="E9" s="138"/>
      <c r="F9" s="139" t="s">
        <v>89</v>
      </c>
      <c r="G9" s="138"/>
      <c r="H9" s="83">
        <v>15137</v>
      </c>
      <c r="I9" s="81"/>
      <c r="J9" s="85">
        <v>14386</v>
      </c>
      <c r="K9" s="81"/>
      <c r="L9" s="85">
        <v>15306</v>
      </c>
      <c r="M9" s="85"/>
      <c r="N9" s="85">
        <v>11670</v>
      </c>
      <c r="O9" s="85"/>
      <c r="P9" s="85">
        <v>11812</v>
      </c>
      <c r="Q9" s="85"/>
      <c r="R9" s="85">
        <v>13915</v>
      </c>
      <c r="S9" s="85"/>
      <c r="T9" s="140">
        <v>14803</v>
      </c>
      <c r="U9" s="85"/>
      <c r="V9" s="15"/>
      <c r="W9" s="15"/>
      <c r="X9" s="16" t="s">
        <v>37</v>
      </c>
      <c r="Y9" s="121"/>
      <c r="Z9" s="83" t="s">
        <v>41</v>
      </c>
      <c r="AA9" s="83">
        <v>16223</v>
      </c>
      <c r="AB9" s="82">
        <v>15748</v>
      </c>
      <c r="AC9" s="82">
        <v>15929</v>
      </c>
      <c r="AD9" s="82">
        <v>15685</v>
      </c>
      <c r="AE9" s="82">
        <v>13023</v>
      </c>
      <c r="AF9" s="82">
        <v>13094</v>
      </c>
      <c r="AG9" s="82">
        <v>14007</v>
      </c>
      <c r="AH9" s="142">
        <v>14253</v>
      </c>
      <c r="AI9" s="29"/>
      <c r="AJ9" s="116"/>
      <c r="AK9" s="17"/>
      <c r="AL9" s="17"/>
    </row>
    <row r="10" spans="1:38" ht="10.5" customHeight="1" x14ac:dyDescent="0.2">
      <c r="A10" s="9"/>
      <c r="B10" s="80" t="s">
        <v>23</v>
      </c>
      <c r="C10" s="19">
        <v>5154</v>
      </c>
      <c r="D10" s="135" t="s">
        <v>40</v>
      </c>
      <c r="E10" s="57"/>
      <c r="F10" s="135" t="s">
        <v>56</v>
      </c>
      <c r="G10" s="57"/>
      <c r="H10" s="84">
        <v>4751</v>
      </c>
      <c r="I10" s="84"/>
      <c r="J10" s="84">
        <v>4761</v>
      </c>
      <c r="K10" s="84"/>
      <c r="L10" s="84">
        <v>4796</v>
      </c>
      <c r="M10" s="84"/>
      <c r="N10" s="84">
        <v>4157</v>
      </c>
      <c r="O10" s="84"/>
      <c r="P10" s="84">
        <v>4192</v>
      </c>
      <c r="Q10" s="84"/>
      <c r="R10" s="84">
        <v>4948</v>
      </c>
      <c r="S10" s="84"/>
      <c r="T10" s="141">
        <f>2105+3157</f>
        <v>5262</v>
      </c>
      <c r="U10" s="84"/>
      <c r="V10" s="19"/>
      <c r="W10" s="19"/>
      <c r="X10" s="20">
        <v>12258</v>
      </c>
      <c r="Y10" s="121"/>
      <c r="Z10" s="89" t="s">
        <v>43</v>
      </c>
      <c r="AA10" s="89">
        <v>11637</v>
      </c>
      <c r="AB10" s="98">
        <v>11607</v>
      </c>
      <c r="AC10" s="98">
        <v>11778</v>
      </c>
      <c r="AD10" s="98">
        <v>11504</v>
      </c>
      <c r="AE10" s="98">
        <v>9867</v>
      </c>
      <c r="AF10" s="98">
        <v>9389</v>
      </c>
      <c r="AG10" s="98">
        <v>10122</v>
      </c>
      <c r="AH10" s="143">
        <f>1169+6278+3036</f>
        <v>10483</v>
      </c>
      <c r="AI10" s="29"/>
      <c r="AJ10" s="116"/>
    </row>
    <row r="11" spans="1:38" ht="10.5" customHeight="1" x14ac:dyDescent="0.2">
      <c r="A11" s="9"/>
      <c r="B11" s="80" t="s">
        <v>68</v>
      </c>
      <c r="C11" s="19">
        <v>9879</v>
      </c>
      <c r="D11" s="135" t="s">
        <v>45</v>
      </c>
      <c r="E11" s="57"/>
      <c r="F11" s="135" t="s">
        <v>57</v>
      </c>
      <c r="G11" s="57"/>
      <c r="H11" s="84">
        <v>9576</v>
      </c>
      <c r="I11" s="84"/>
      <c r="J11" s="84">
        <v>9112</v>
      </c>
      <c r="K11" s="84"/>
      <c r="L11" s="84">
        <v>9922</v>
      </c>
      <c r="M11" s="84"/>
      <c r="N11" s="84">
        <v>7081</v>
      </c>
      <c r="O11" s="84"/>
      <c r="P11" s="84">
        <v>6968</v>
      </c>
      <c r="Q11" s="84"/>
      <c r="R11" s="84">
        <v>8241</v>
      </c>
      <c r="S11" s="84"/>
      <c r="T11" s="141">
        <v>8860</v>
      </c>
      <c r="U11" s="84"/>
      <c r="V11" s="19"/>
      <c r="W11" s="19"/>
      <c r="X11" s="20">
        <v>5005</v>
      </c>
      <c r="Y11" s="121"/>
      <c r="Z11" s="89" t="s">
        <v>42</v>
      </c>
      <c r="AA11" s="89">
        <v>4376</v>
      </c>
      <c r="AB11" s="98">
        <v>4064</v>
      </c>
      <c r="AC11" s="98">
        <v>4032</v>
      </c>
      <c r="AD11" s="98">
        <v>4100</v>
      </c>
      <c r="AE11" s="98">
        <v>2910</v>
      </c>
      <c r="AF11" s="98">
        <v>3603</v>
      </c>
      <c r="AG11" s="98">
        <v>3752</v>
      </c>
      <c r="AH11" s="143">
        <v>3710</v>
      </c>
      <c r="AI11" s="29"/>
      <c r="AJ11" s="116"/>
    </row>
    <row r="12" spans="1:38" ht="2.25" customHeight="1" x14ac:dyDescent="0.2">
      <c r="A12" s="122"/>
      <c r="B12" s="21"/>
      <c r="C12" s="21"/>
      <c r="D12" s="21"/>
      <c r="E12" s="21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21"/>
      <c r="Y12" s="21"/>
      <c r="Z12" s="21"/>
      <c r="AA12" s="123"/>
      <c r="AB12" s="23"/>
      <c r="AC12" s="23"/>
      <c r="AD12" s="23"/>
      <c r="AE12" s="23"/>
      <c r="AF12" s="23"/>
      <c r="AG12" s="23"/>
      <c r="AH12" s="67"/>
      <c r="AI12" s="12"/>
    </row>
    <row r="13" spans="1:38" ht="2.2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6"/>
      <c r="AC13" s="26"/>
      <c r="AD13" s="26"/>
      <c r="AE13" s="26"/>
      <c r="AF13" s="26"/>
      <c r="AG13" s="26"/>
      <c r="AH13" s="26"/>
      <c r="AK13" s="17"/>
      <c r="AL13" s="17"/>
    </row>
    <row r="14" spans="1:38" ht="12.75" customHeight="1" x14ac:dyDescent="0.2">
      <c r="A14" s="171" t="s">
        <v>46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</row>
    <row r="15" spans="1:38" ht="2.25" customHeight="1" x14ac:dyDescent="0.2">
      <c r="A15" s="123"/>
      <c r="B15" s="1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123"/>
      <c r="AA15" s="123"/>
      <c r="AB15" s="23"/>
      <c r="AC15" s="26"/>
      <c r="AD15" s="26"/>
      <c r="AE15" s="26"/>
      <c r="AF15" s="26"/>
      <c r="AG15" s="26"/>
      <c r="AH15" s="26"/>
    </row>
    <row r="16" spans="1:38" ht="12.75" customHeight="1" x14ac:dyDescent="0.2">
      <c r="A16" s="161" t="s">
        <v>2</v>
      </c>
      <c r="B16" s="162"/>
      <c r="C16" s="28" t="s">
        <v>50</v>
      </c>
      <c r="D16" s="166" t="s">
        <v>50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  <c r="V16" s="66"/>
      <c r="W16" s="66"/>
      <c r="X16" s="65" t="s">
        <v>3</v>
      </c>
      <c r="Y16" s="66"/>
      <c r="Z16" s="166" t="s">
        <v>3</v>
      </c>
      <c r="AA16" s="167"/>
      <c r="AB16" s="167"/>
      <c r="AC16" s="167"/>
      <c r="AD16" s="167"/>
      <c r="AE16" s="167"/>
      <c r="AF16" s="167"/>
      <c r="AG16" s="167"/>
      <c r="AH16" s="168"/>
      <c r="AI16" s="29"/>
      <c r="AJ16" s="29"/>
    </row>
    <row r="17" spans="1:36" ht="12.75" customHeight="1" x14ac:dyDescent="0.2">
      <c r="A17" s="163"/>
      <c r="B17" s="164"/>
      <c r="C17" s="7">
        <v>2014</v>
      </c>
      <c r="D17" s="169">
        <v>2015</v>
      </c>
      <c r="E17" s="170"/>
      <c r="F17" s="169">
        <v>2016</v>
      </c>
      <c r="G17" s="170"/>
      <c r="H17" s="158">
        <v>2017</v>
      </c>
      <c r="I17" s="160"/>
      <c r="J17" s="158">
        <v>2018</v>
      </c>
      <c r="K17" s="160"/>
      <c r="L17" s="158">
        <v>2019</v>
      </c>
      <c r="M17" s="160"/>
      <c r="N17" s="158">
        <v>2020</v>
      </c>
      <c r="O17" s="160"/>
      <c r="P17" s="158">
        <v>2021</v>
      </c>
      <c r="Q17" s="160"/>
      <c r="R17" s="158">
        <v>2022</v>
      </c>
      <c r="S17" s="160"/>
      <c r="T17" s="158">
        <v>2023</v>
      </c>
      <c r="U17" s="160"/>
      <c r="V17" s="117"/>
      <c r="W17" s="117"/>
      <c r="X17" s="87">
        <v>2014</v>
      </c>
      <c r="Y17" s="88"/>
      <c r="Z17" s="117">
        <v>2015</v>
      </c>
      <c r="AA17" s="117">
        <v>2016</v>
      </c>
      <c r="AB17" s="96">
        <v>2017</v>
      </c>
      <c r="AC17" s="118">
        <v>2018</v>
      </c>
      <c r="AD17" s="118">
        <v>2019</v>
      </c>
      <c r="AE17" s="118">
        <v>2020</v>
      </c>
      <c r="AF17" s="118">
        <v>2021</v>
      </c>
      <c r="AG17" s="133">
        <v>2022</v>
      </c>
      <c r="AH17" s="118">
        <v>2023</v>
      </c>
      <c r="AI17" s="114"/>
      <c r="AJ17" s="29"/>
    </row>
    <row r="18" spans="1:36" ht="2.25" customHeight="1" x14ac:dyDescent="0.2">
      <c r="A18" s="30"/>
      <c r="B18" s="18"/>
      <c r="C18" s="62"/>
      <c r="D18" s="62"/>
      <c r="E18" s="62"/>
      <c r="F18" s="62">
        <v>2013</v>
      </c>
      <c r="G18" s="62"/>
      <c r="H18" s="62">
        <v>2013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18"/>
      <c r="Y18" s="125"/>
      <c r="Z18" s="121"/>
      <c r="AA18" s="121"/>
      <c r="AB18" s="26"/>
      <c r="AC18" s="70"/>
      <c r="AD18" s="26"/>
      <c r="AE18" s="26"/>
      <c r="AF18" s="26"/>
      <c r="AG18" s="26"/>
      <c r="AH18" s="68"/>
      <c r="AI18" s="29"/>
      <c r="AJ18" s="29"/>
    </row>
    <row r="19" spans="1:36" ht="10.5" customHeight="1" x14ac:dyDescent="0.2">
      <c r="A19" s="30"/>
      <c r="B19" s="80" t="s">
        <v>70</v>
      </c>
      <c r="C19" s="19">
        <v>16135</v>
      </c>
      <c r="D19" s="120"/>
      <c r="E19" s="19"/>
      <c r="F19" s="19"/>
      <c r="G19" s="19"/>
      <c r="H19" s="89"/>
      <c r="I19" s="19"/>
      <c r="J19" s="84"/>
      <c r="K19" s="19"/>
      <c r="L19" s="84"/>
      <c r="M19" s="19"/>
      <c r="N19" s="19"/>
      <c r="O19" s="19"/>
      <c r="P19" s="19"/>
      <c r="Q19" s="19"/>
      <c r="R19" s="19"/>
      <c r="S19" s="19"/>
      <c r="T19" s="89"/>
      <c r="U19" s="19"/>
      <c r="V19" s="19"/>
      <c r="W19" s="19"/>
      <c r="X19" s="32"/>
      <c r="Y19" s="33"/>
      <c r="Z19" s="60"/>
      <c r="AA19" s="60"/>
      <c r="AB19" s="90"/>
      <c r="AC19" s="91"/>
      <c r="AD19" s="91"/>
      <c r="AE19" s="91"/>
      <c r="AF19" s="91"/>
      <c r="AG19" s="91"/>
      <c r="AH19" s="92"/>
      <c r="AI19" s="29"/>
      <c r="AJ19" s="34"/>
    </row>
    <row r="20" spans="1:36" ht="10.5" customHeight="1" x14ac:dyDescent="0.2">
      <c r="A20" s="30"/>
      <c r="B20" s="80" t="s">
        <v>69</v>
      </c>
      <c r="C20" s="19"/>
      <c r="D20" s="89">
        <v>15983</v>
      </c>
      <c r="E20" s="57"/>
      <c r="F20" s="89">
        <v>17334</v>
      </c>
      <c r="G20" s="57"/>
      <c r="H20" s="89">
        <v>16024</v>
      </c>
      <c r="I20" s="57"/>
      <c r="J20" s="84">
        <v>14787</v>
      </c>
      <c r="K20" s="19"/>
      <c r="L20" s="84">
        <v>14429</v>
      </c>
      <c r="M20" s="19"/>
      <c r="N20" s="89" t="s">
        <v>64</v>
      </c>
      <c r="O20" s="57"/>
      <c r="P20" s="89">
        <v>11884</v>
      </c>
      <c r="Q20" s="57"/>
      <c r="R20" s="89" t="s">
        <v>88</v>
      </c>
      <c r="S20" s="57"/>
      <c r="T20" s="145">
        <v>14342</v>
      </c>
      <c r="U20" s="19"/>
      <c r="V20" s="19"/>
      <c r="W20" s="19"/>
      <c r="X20" s="32">
        <v>4.5999999999999996</v>
      </c>
      <c r="Y20" s="33"/>
      <c r="Z20" s="91">
        <v>5.3</v>
      </c>
      <c r="AA20" s="91">
        <v>4.4000000000000004</v>
      </c>
      <c r="AB20" s="94">
        <v>3.8</v>
      </c>
      <c r="AC20" s="94">
        <v>3.6</v>
      </c>
      <c r="AD20" s="94">
        <v>3.3</v>
      </c>
      <c r="AE20" s="94">
        <v>3.8</v>
      </c>
      <c r="AF20" s="94">
        <v>4</v>
      </c>
      <c r="AG20" s="94">
        <v>4</v>
      </c>
      <c r="AH20" s="146">
        <v>4.2</v>
      </c>
      <c r="AI20" s="29"/>
      <c r="AJ20" s="114"/>
    </row>
    <row r="21" spans="1:36" ht="10.5" customHeight="1" x14ac:dyDescent="0.2">
      <c r="A21" s="30"/>
      <c r="B21" s="80" t="s">
        <v>4</v>
      </c>
      <c r="C21" s="19">
        <v>2423</v>
      </c>
      <c r="D21" s="89">
        <v>2355</v>
      </c>
      <c r="E21" s="57"/>
      <c r="F21" s="89">
        <v>2605</v>
      </c>
      <c r="G21" s="57"/>
      <c r="H21" s="89">
        <v>3443</v>
      </c>
      <c r="I21" s="136"/>
      <c r="J21" s="84">
        <v>2391</v>
      </c>
      <c r="K21" s="69"/>
      <c r="L21" s="84">
        <v>2325</v>
      </c>
      <c r="M21" s="69"/>
      <c r="N21" s="84">
        <v>2135</v>
      </c>
      <c r="O21" s="136"/>
      <c r="P21" s="84">
        <v>2074</v>
      </c>
      <c r="Q21" s="136"/>
      <c r="R21" s="84">
        <v>2181</v>
      </c>
      <c r="S21" s="136"/>
      <c r="T21" s="141">
        <f>384+1833</f>
        <v>2217</v>
      </c>
      <c r="U21" s="69"/>
      <c r="V21" s="19"/>
      <c r="W21" s="19"/>
      <c r="X21" s="32">
        <v>4.3</v>
      </c>
      <c r="Y21" s="33"/>
      <c r="Z21" s="91">
        <v>5.3</v>
      </c>
      <c r="AA21" s="91">
        <v>5.0999999999999996</v>
      </c>
      <c r="AB21" s="94">
        <v>3.2</v>
      </c>
      <c r="AC21" s="94">
        <v>5.9</v>
      </c>
      <c r="AD21" s="94">
        <v>5.3</v>
      </c>
      <c r="AE21" s="94">
        <v>5.8</v>
      </c>
      <c r="AF21" s="94">
        <v>6.7</v>
      </c>
      <c r="AG21" s="94">
        <v>6.6</v>
      </c>
      <c r="AH21" s="146">
        <v>8.3446098331078034</v>
      </c>
      <c r="AI21" s="29"/>
      <c r="AJ21" s="29"/>
    </row>
    <row r="22" spans="1:36" ht="10.5" customHeight="1" x14ac:dyDescent="0.2">
      <c r="A22" s="30"/>
      <c r="B22" s="80" t="s">
        <v>11</v>
      </c>
      <c r="C22" s="19">
        <v>2124</v>
      </c>
      <c r="D22" s="89">
        <v>2033</v>
      </c>
      <c r="E22" s="57"/>
      <c r="F22" s="89">
        <v>2263</v>
      </c>
      <c r="G22" s="57"/>
      <c r="H22" s="89">
        <v>2037</v>
      </c>
      <c r="I22" s="136"/>
      <c r="J22" s="84">
        <v>1908</v>
      </c>
      <c r="K22" s="69"/>
      <c r="L22" s="84">
        <v>1883</v>
      </c>
      <c r="M22" s="69"/>
      <c r="N22" s="84">
        <v>1728</v>
      </c>
      <c r="O22" s="136"/>
      <c r="P22" s="84">
        <v>1643</v>
      </c>
      <c r="Q22" s="136"/>
      <c r="R22" s="84">
        <v>1797</v>
      </c>
      <c r="S22" s="136"/>
      <c r="T22" s="141">
        <f>186+1624</f>
        <v>1810</v>
      </c>
      <c r="U22" s="69"/>
      <c r="V22" s="19"/>
      <c r="W22" s="19"/>
      <c r="X22" s="32">
        <v>3.2</v>
      </c>
      <c r="Y22" s="33"/>
      <c r="Z22" s="91">
        <v>3</v>
      </c>
      <c r="AA22" s="91">
        <v>3.8</v>
      </c>
      <c r="AB22" s="94">
        <v>3.2</v>
      </c>
      <c r="AC22" s="94">
        <v>2.9</v>
      </c>
      <c r="AD22" s="94">
        <v>4.1399999999999997</v>
      </c>
      <c r="AE22" s="94">
        <v>5.6</v>
      </c>
      <c r="AF22" s="94">
        <v>4.5999999999999996</v>
      </c>
      <c r="AG22" s="94">
        <v>5.0999999999999996</v>
      </c>
      <c r="AH22" s="146">
        <v>5.6906077348066297</v>
      </c>
      <c r="AI22" s="29"/>
      <c r="AJ22" s="29"/>
    </row>
    <row r="23" spans="1:36" ht="10.5" customHeight="1" x14ac:dyDescent="0.2">
      <c r="A23" s="30"/>
      <c r="B23" s="80" t="s">
        <v>12</v>
      </c>
      <c r="C23" s="19">
        <v>1768</v>
      </c>
      <c r="D23" s="89">
        <v>1726</v>
      </c>
      <c r="E23" s="57"/>
      <c r="F23" s="89">
        <v>1813</v>
      </c>
      <c r="G23" s="57"/>
      <c r="H23" s="89">
        <v>1763</v>
      </c>
      <c r="I23" s="136" t="s">
        <v>54</v>
      </c>
      <c r="J23" s="84">
        <v>1687</v>
      </c>
      <c r="K23" s="69"/>
      <c r="L23" s="84">
        <v>1683</v>
      </c>
      <c r="M23" s="69"/>
      <c r="N23" s="84">
        <v>1512</v>
      </c>
      <c r="O23" s="136"/>
      <c r="P23" s="84">
        <v>1393</v>
      </c>
      <c r="Q23" s="136"/>
      <c r="R23" s="84">
        <v>1589</v>
      </c>
      <c r="S23" s="136"/>
      <c r="T23" s="141">
        <f>260+1359</f>
        <v>1619</v>
      </c>
      <c r="U23" s="69"/>
      <c r="V23" s="19"/>
      <c r="W23" s="19"/>
      <c r="X23" s="32">
        <v>4.2</v>
      </c>
      <c r="Y23" s="33"/>
      <c r="Z23" s="91">
        <v>4.0999999999999996</v>
      </c>
      <c r="AA23" s="91">
        <v>4.2</v>
      </c>
      <c r="AB23" s="94">
        <v>4.5999999999999996</v>
      </c>
      <c r="AC23" s="94">
        <v>4.5</v>
      </c>
      <c r="AD23" s="94">
        <v>4.63</v>
      </c>
      <c r="AE23" s="94">
        <v>4.2</v>
      </c>
      <c r="AF23" s="94">
        <v>4.2</v>
      </c>
      <c r="AG23" s="94">
        <v>5.5</v>
      </c>
      <c r="AH23" s="146">
        <v>5.8678196417541688</v>
      </c>
      <c r="AI23" s="29"/>
      <c r="AJ23" s="29"/>
    </row>
    <row r="24" spans="1:36" ht="10.5" customHeight="1" x14ac:dyDescent="0.2">
      <c r="A24" s="30"/>
      <c r="B24" s="80" t="s">
        <v>13</v>
      </c>
      <c r="C24" s="19">
        <v>4215</v>
      </c>
      <c r="D24" s="89">
        <v>4231</v>
      </c>
      <c r="E24" s="57"/>
      <c r="F24" s="89">
        <v>5505</v>
      </c>
      <c r="G24" s="57"/>
      <c r="H24" s="89">
        <v>5082</v>
      </c>
      <c r="I24" s="136"/>
      <c r="J24" s="84">
        <v>4562</v>
      </c>
      <c r="K24" s="69"/>
      <c r="L24" s="84">
        <v>4241</v>
      </c>
      <c r="M24" s="69"/>
      <c r="N24" s="84">
        <v>3282</v>
      </c>
      <c r="O24" s="136"/>
      <c r="P24" s="84">
        <v>3194</v>
      </c>
      <c r="Q24" s="136"/>
      <c r="R24" s="84">
        <v>4087</v>
      </c>
      <c r="S24" s="136"/>
      <c r="T24" s="141">
        <f>(84+64+64+77+62)+(1162+548+703+858+917)</f>
        <v>4539</v>
      </c>
      <c r="U24" s="69"/>
      <c r="V24" s="19"/>
      <c r="W24" s="19"/>
      <c r="X24" s="32">
        <v>3.1</v>
      </c>
      <c r="Y24" s="33"/>
      <c r="Z24" s="91">
        <v>3.7</v>
      </c>
      <c r="AA24" s="91">
        <v>2.9</v>
      </c>
      <c r="AB24" s="94">
        <v>2.5</v>
      </c>
      <c r="AC24" s="94">
        <v>1.8</v>
      </c>
      <c r="AD24" s="94">
        <v>1.36</v>
      </c>
      <c r="AE24" s="94">
        <v>1.6</v>
      </c>
      <c r="AF24" s="94">
        <v>1.4</v>
      </c>
      <c r="AG24" s="94">
        <v>2</v>
      </c>
      <c r="AH24" s="146">
        <v>1.6743776162150255</v>
      </c>
      <c r="AI24" s="75"/>
      <c r="AJ24" s="75"/>
    </row>
    <row r="25" spans="1:36" ht="2.25" customHeight="1" x14ac:dyDescent="0.2">
      <c r="A25" s="30"/>
      <c r="B25" s="80"/>
      <c r="C25" s="19"/>
      <c r="D25" s="89"/>
      <c r="E25" s="57"/>
      <c r="F25" s="89"/>
      <c r="G25" s="57"/>
      <c r="H25" s="89"/>
      <c r="I25" s="136"/>
      <c r="J25" s="84"/>
      <c r="K25" s="69"/>
      <c r="L25" s="84"/>
      <c r="M25" s="69"/>
      <c r="N25" s="84"/>
      <c r="O25" s="136"/>
      <c r="P25" s="84"/>
      <c r="Q25" s="136"/>
      <c r="R25" s="84"/>
      <c r="S25" s="136"/>
      <c r="T25" s="141"/>
      <c r="U25" s="69"/>
      <c r="V25" s="19"/>
      <c r="W25" s="19"/>
      <c r="X25" s="32"/>
      <c r="Y25" s="33"/>
      <c r="Z25" s="91"/>
      <c r="AA25" s="91"/>
      <c r="AB25" s="94"/>
      <c r="AC25" s="94"/>
      <c r="AD25" s="94"/>
      <c r="AE25" s="94"/>
      <c r="AF25" s="94"/>
      <c r="AG25" s="94"/>
      <c r="AH25" s="146"/>
      <c r="AI25" s="29"/>
      <c r="AJ25" s="29"/>
    </row>
    <row r="26" spans="1:36" ht="10.5" customHeight="1" x14ac:dyDescent="0.2">
      <c r="A26" s="30"/>
      <c r="B26" s="80" t="s">
        <v>5</v>
      </c>
      <c r="C26" s="19">
        <v>12354</v>
      </c>
      <c r="D26" s="89">
        <v>12053</v>
      </c>
      <c r="E26" s="57"/>
      <c r="F26" s="89">
        <v>12131</v>
      </c>
      <c r="G26" s="57"/>
      <c r="H26" s="89">
        <v>11632</v>
      </c>
      <c r="I26" s="57"/>
      <c r="J26" s="84">
        <v>11598</v>
      </c>
      <c r="K26" s="19"/>
      <c r="L26" s="84">
        <v>11334</v>
      </c>
      <c r="M26" s="19"/>
      <c r="N26" s="84">
        <v>9341</v>
      </c>
      <c r="O26" s="57"/>
      <c r="P26" s="84">
        <v>9745</v>
      </c>
      <c r="Q26" s="57"/>
      <c r="R26" s="84">
        <v>10213</v>
      </c>
      <c r="S26" s="136" t="s">
        <v>54</v>
      </c>
      <c r="T26" s="141">
        <v>10959</v>
      </c>
      <c r="U26" s="19"/>
      <c r="V26" s="19"/>
      <c r="W26" s="19"/>
      <c r="X26" s="32">
        <v>0.4</v>
      </c>
      <c r="Y26" s="33"/>
      <c r="Z26" s="91">
        <v>0.6</v>
      </c>
      <c r="AA26" s="91">
        <v>0.8</v>
      </c>
      <c r="AB26" s="94">
        <v>0.4</v>
      </c>
      <c r="AC26" s="94">
        <v>0.6</v>
      </c>
      <c r="AD26" s="94">
        <v>0.3</v>
      </c>
      <c r="AE26" s="94">
        <v>0.4</v>
      </c>
      <c r="AF26" s="94">
        <v>0.4</v>
      </c>
      <c r="AG26" s="94">
        <v>0.7</v>
      </c>
      <c r="AH26" s="146">
        <v>0.6</v>
      </c>
      <c r="AI26" s="29"/>
      <c r="AJ26" s="114"/>
    </row>
    <row r="27" spans="1:36" ht="10.5" customHeight="1" x14ac:dyDescent="0.2">
      <c r="A27" s="30"/>
      <c r="B27" s="80" t="s">
        <v>6</v>
      </c>
      <c r="C27" s="19">
        <v>1187</v>
      </c>
      <c r="D27" s="89">
        <v>1097</v>
      </c>
      <c r="E27" s="57"/>
      <c r="F27" s="89">
        <v>1129</v>
      </c>
      <c r="G27" s="57"/>
      <c r="H27" s="89">
        <v>1070</v>
      </c>
      <c r="I27" s="57"/>
      <c r="J27" s="84">
        <v>999</v>
      </c>
      <c r="K27" s="19"/>
      <c r="L27" s="84">
        <v>945</v>
      </c>
      <c r="M27" s="19"/>
      <c r="N27" s="84">
        <v>819</v>
      </c>
      <c r="O27" s="57"/>
      <c r="P27" s="84">
        <v>752</v>
      </c>
      <c r="Q27" s="57"/>
      <c r="R27" s="84">
        <v>825</v>
      </c>
      <c r="S27" s="57"/>
      <c r="T27" s="141">
        <v>749</v>
      </c>
      <c r="U27" s="19"/>
      <c r="V27" s="19"/>
      <c r="W27" s="19"/>
      <c r="X27" s="32">
        <v>3.8</v>
      </c>
      <c r="Y27" s="33"/>
      <c r="Z27" s="91">
        <v>5.2</v>
      </c>
      <c r="AA27" s="91">
        <v>4</v>
      </c>
      <c r="AB27" s="94">
        <v>5.6</v>
      </c>
      <c r="AC27" s="94">
        <v>4.2</v>
      </c>
      <c r="AD27" s="94">
        <v>5.3</v>
      </c>
      <c r="AE27" s="94">
        <v>4.5999999999999996</v>
      </c>
      <c r="AF27" s="94">
        <v>7</v>
      </c>
      <c r="AG27" s="94">
        <v>7.6</v>
      </c>
      <c r="AH27" s="146">
        <v>8.6999999999999993</v>
      </c>
      <c r="AI27" s="29"/>
      <c r="AJ27" s="114"/>
    </row>
    <row r="28" spans="1:36" ht="2.25" customHeight="1" x14ac:dyDescent="0.2">
      <c r="A28" s="30"/>
      <c r="B28" s="80"/>
      <c r="C28" s="19"/>
      <c r="D28" s="89"/>
      <c r="E28" s="57"/>
      <c r="F28" s="89"/>
      <c r="G28" s="57"/>
      <c r="H28" s="89"/>
      <c r="I28" s="57"/>
      <c r="J28" s="84"/>
      <c r="K28" s="19"/>
      <c r="L28" s="84"/>
      <c r="M28" s="19"/>
      <c r="N28" s="84"/>
      <c r="O28" s="57"/>
      <c r="P28" s="84"/>
      <c r="Q28" s="57"/>
      <c r="R28" s="84"/>
      <c r="S28" s="57"/>
      <c r="T28" s="141"/>
      <c r="U28" s="19"/>
      <c r="V28" s="19"/>
      <c r="W28" s="19"/>
      <c r="X28" s="32"/>
      <c r="Y28" s="33"/>
      <c r="Z28" s="91"/>
      <c r="AA28" s="91"/>
      <c r="AB28" s="94"/>
      <c r="AC28" s="94"/>
      <c r="AD28" s="94"/>
      <c r="AE28" s="94"/>
      <c r="AF28" s="94"/>
      <c r="AG28" s="94"/>
      <c r="AH28" s="146"/>
      <c r="AI28" s="29"/>
      <c r="AJ28" s="29"/>
    </row>
    <row r="29" spans="1:36" ht="10.5" customHeight="1" x14ac:dyDescent="0.2">
      <c r="A29" s="30"/>
      <c r="B29" s="80" t="s">
        <v>25</v>
      </c>
      <c r="C29" s="19">
        <v>16958</v>
      </c>
      <c r="D29" s="89">
        <v>17266</v>
      </c>
      <c r="E29" s="57"/>
      <c r="F29" s="89">
        <v>18629</v>
      </c>
      <c r="G29" s="57"/>
      <c r="H29" s="89">
        <v>17634</v>
      </c>
      <c r="I29" s="57"/>
      <c r="J29" s="84">
        <v>17550</v>
      </c>
      <c r="K29" s="19"/>
      <c r="L29" s="84">
        <v>17386</v>
      </c>
      <c r="M29" s="76" t="s">
        <v>54</v>
      </c>
      <c r="N29" s="84">
        <v>15223</v>
      </c>
      <c r="O29" s="136"/>
      <c r="P29" s="84">
        <v>14131</v>
      </c>
      <c r="Q29" s="136"/>
      <c r="R29" s="84">
        <v>15855</v>
      </c>
      <c r="S29" s="57"/>
      <c r="T29" s="141">
        <v>16318</v>
      </c>
      <c r="U29" s="19"/>
      <c r="V29" s="19"/>
      <c r="W29" s="19"/>
      <c r="X29" s="32">
        <v>6.4</v>
      </c>
      <c r="Y29" s="33"/>
      <c r="Z29" s="110">
        <v>5.5</v>
      </c>
      <c r="AA29" s="110">
        <v>6.1</v>
      </c>
      <c r="AB29" s="94">
        <v>5.0999999999999996</v>
      </c>
      <c r="AC29" s="94">
        <v>5.6</v>
      </c>
      <c r="AD29" s="94">
        <v>5.9</v>
      </c>
      <c r="AE29" s="94">
        <v>6</v>
      </c>
      <c r="AF29" s="94">
        <v>5.9</v>
      </c>
      <c r="AG29" s="94">
        <v>5.3</v>
      </c>
      <c r="AH29" s="146">
        <v>4.8</v>
      </c>
      <c r="AI29" s="29"/>
      <c r="AJ29" s="114"/>
    </row>
    <row r="30" spans="1:36" ht="10.5" customHeight="1" x14ac:dyDescent="0.2">
      <c r="A30" s="30"/>
      <c r="B30" s="80" t="s">
        <v>26</v>
      </c>
      <c r="C30" s="19">
        <v>4743</v>
      </c>
      <c r="D30" s="89">
        <v>4349</v>
      </c>
      <c r="E30" s="57"/>
      <c r="F30" s="89">
        <v>4610</v>
      </c>
      <c r="G30" s="57"/>
      <c r="H30" s="89">
        <v>3895</v>
      </c>
      <c r="I30" s="57"/>
      <c r="J30" s="84">
        <v>4095</v>
      </c>
      <c r="K30" s="19"/>
      <c r="L30" s="84">
        <v>4056</v>
      </c>
      <c r="M30" s="19"/>
      <c r="N30" s="84">
        <v>4018</v>
      </c>
      <c r="O30" s="57"/>
      <c r="P30" s="84">
        <v>3840</v>
      </c>
      <c r="Q30" s="57"/>
      <c r="R30" s="84">
        <v>3871</v>
      </c>
      <c r="S30" s="57"/>
      <c r="T30" s="141">
        <v>4108</v>
      </c>
      <c r="U30" s="19"/>
      <c r="V30" s="19"/>
      <c r="W30" s="19"/>
      <c r="X30" s="32">
        <v>6.8</v>
      </c>
      <c r="Y30" s="33"/>
      <c r="Z30" s="91">
        <v>7.7</v>
      </c>
      <c r="AA30" s="91">
        <v>9.1</v>
      </c>
      <c r="AB30" s="94">
        <v>7.9</v>
      </c>
      <c r="AC30" s="94">
        <v>10.5</v>
      </c>
      <c r="AD30" s="94">
        <v>11.4</v>
      </c>
      <c r="AE30" s="94">
        <v>9.3000000000000007</v>
      </c>
      <c r="AF30" s="94">
        <v>9.3000000000000007</v>
      </c>
      <c r="AG30" s="94">
        <v>8.8000000000000007</v>
      </c>
      <c r="AH30" s="146">
        <v>7.4</v>
      </c>
      <c r="AI30" s="29"/>
      <c r="AJ30" s="29"/>
    </row>
    <row r="31" spans="1:36" ht="10.5" customHeight="1" x14ac:dyDescent="0.2">
      <c r="A31" s="30"/>
      <c r="B31" s="80" t="s">
        <v>71</v>
      </c>
      <c r="C31" s="19">
        <v>10617</v>
      </c>
      <c r="D31" s="89">
        <v>11184</v>
      </c>
      <c r="E31" s="57"/>
      <c r="F31" s="89">
        <v>12351</v>
      </c>
      <c r="G31" s="57"/>
      <c r="H31" s="89">
        <v>12237</v>
      </c>
      <c r="I31" s="57"/>
      <c r="J31" s="84">
        <v>11994</v>
      </c>
      <c r="K31" s="19"/>
      <c r="L31" s="84">
        <v>11582</v>
      </c>
      <c r="M31" s="19"/>
      <c r="N31" s="84">
        <v>9677</v>
      </c>
      <c r="O31" s="57"/>
      <c r="P31" s="84">
        <v>9134</v>
      </c>
      <c r="Q31" s="57"/>
      <c r="R31" s="84">
        <v>10756</v>
      </c>
      <c r="S31" s="57"/>
      <c r="T31" s="141">
        <v>10981</v>
      </c>
      <c r="U31" s="19"/>
      <c r="V31" s="19"/>
      <c r="W31" s="19"/>
      <c r="X31" s="32">
        <v>6.1</v>
      </c>
      <c r="Y31" s="33"/>
      <c r="Z31" s="91">
        <v>4.3</v>
      </c>
      <c r="AA31" s="91">
        <v>4.8</v>
      </c>
      <c r="AB31" s="94">
        <v>3.9</v>
      </c>
      <c r="AC31" s="94">
        <v>3.8</v>
      </c>
      <c r="AD31" s="94">
        <v>3.9</v>
      </c>
      <c r="AE31" s="94">
        <v>4.5999999999999996</v>
      </c>
      <c r="AF31" s="94">
        <v>4.0999999999999996</v>
      </c>
      <c r="AG31" s="94">
        <v>3.6</v>
      </c>
      <c r="AH31" s="146">
        <v>3.5</v>
      </c>
      <c r="AI31" s="29"/>
      <c r="AJ31" s="29"/>
    </row>
    <row r="32" spans="1:36" ht="2.25" customHeight="1" x14ac:dyDescent="0.2">
      <c r="A32" s="30"/>
      <c r="B32" s="18"/>
      <c r="C32" s="62"/>
      <c r="D32" s="89"/>
      <c r="E32" s="29"/>
      <c r="F32" s="89"/>
      <c r="G32" s="29"/>
      <c r="H32" s="29"/>
      <c r="I32" s="29"/>
      <c r="J32" s="84"/>
      <c r="K32" s="62"/>
      <c r="L32" s="84"/>
      <c r="M32" s="62"/>
      <c r="N32" s="84"/>
      <c r="O32" s="29"/>
      <c r="P32" s="84"/>
      <c r="Q32" s="29"/>
      <c r="R32" s="84"/>
      <c r="S32" s="29"/>
      <c r="T32" s="141"/>
      <c r="U32" s="62"/>
      <c r="V32" s="62"/>
      <c r="W32" s="62"/>
      <c r="X32" s="32"/>
      <c r="Y32" s="33"/>
      <c r="Z32" s="91"/>
      <c r="AA32" s="91"/>
      <c r="AB32" s="94"/>
      <c r="AC32" s="94"/>
      <c r="AD32" s="94"/>
      <c r="AE32" s="94"/>
      <c r="AF32" s="94"/>
      <c r="AG32" s="94"/>
      <c r="AH32" s="146"/>
      <c r="AI32" s="29"/>
      <c r="AJ32" s="29"/>
    </row>
    <row r="33" spans="1:36" ht="10.5" customHeight="1" x14ac:dyDescent="0.2">
      <c r="A33" s="30"/>
      <c r="B33" s="80" t="s">
        <v>53</v>
      </c>
      <c r="C33" s="19">
        <v>41271</v>
      </c>
      <c r="D33" s="89">
        <v>40426</v>
      </c>
      <c r="E33" s="57"/>
      <c r="F33" s="89">
        <v>50768</v>
      </c>
      <c r="G33" s="57"/>
      <c r="H33" s="89">
        <v>56654</v>
      </c>
      <c r="I33" s="57"/>
      <c r="J33" s="84">
        <v>46093</v>
      </c>
      <c r="K33" s="19"/>
      <c r="L33" s="84">
        <v>54935</v>
      </c>
      <c r="M33" s="19"/>
      <c r="N33" s="84">
        <v>45136</v>
      </c>
      <c r="O33" s="57"/>
      <c r="P33" s="84">
        <v>56731</v>
      </c>
      <c r="Q33" s="57"/>
      <c r="R33" s="84">
        <v>64581</v>
      </c>
      <c r="S33" s="57"/>
      <c r="T33" s="141">
        <v>68096</v>
      </c>
      <c r="U33" s="19"/>
      <c r="V33" s="19"/>
      <c r="W33" s="19"/>
      <c r="X33" s="32">
        <v>0.1</v>
      </c>
      <c r="Y33" s="33"/>
      <c r="Z33" s="91">
        <v>0.1</v>
      </c>
      <c r="AA33" s="91">
        <v>0.2</v>
      </c>
      <c r="AB33" s="94">
        <v>0.1</v>
      </c>
      <c r="AC33" s="94">
        <v>0.1</v>
      </c>
      <c r="AD33" s="94">
        <v>0.1</v>
      </c>
      <c r="AE33" s="94">
        <v>0.1</v>
      </c>
      <c r="AF33" s="94">
        <v>0.1</v>
      </c>
      <c r="AG33" s="94">
        <v>0.1</v>
      </c>
      <c r="AH33" s="146">
        <v>0.1</v>
      </c>
      <c r="AI33" s="29"/>
      <c r="AJ33" s="29"/>
    </row>
    <row r="34" spans="1:36" ht="10.5" customHeight="1" x14ac:dyDescent="0.2">
      <c r="A34" s="30"/>
      <c r="B34" s="80" t="s">
        <v>73</v>
      </c>
      <c r="C34" s="19">
        <v>3552</v>
      </c>
      <c r="D34" s="89"/>
      <c r="E34" s="57"/>
      <c r="F34" s="89"/>
      <c r="G34" s="57"/>
      <c r="H34" s="89"/>
      <c r="I34" s="57"/>
      <c r="J34" s="84"/>
      <c r="K34" s="19"/>
      <c r="L34" s="84"/>
      <c r="M34" s="19"/>
      <c r="N34" s="84"/>
      <c r="O34" s="57"/>
      <c r="P34" s="84"/>
      <c r="Q34" s="57"/>
      <c r="R34" s="84"/>
      <c r="S34" s="57"/>
      <c r="T34" s="141"/>
      <c r="U34" s="19"/>
      <c r="V34" s="19"/>
      <c r="W34" s="19"/>
      <c r="X34" s="32"/>
      <c r="Y34" s="33"/>
      <c r="Z34" s="91"/>
      <c r="AA34" s="91"/>
      <c r="AB34" s="94"/>
      <c r="AC34" s="94"/>
      <c r="AD34" s="94"/>
      <c r="AE34" s="94"/>
      <c r="AF34" s="94"/>
      <c r="AG34" s="94"/>
      <c r="AH34" s="146"/>
      <c r="AI34" s="29"/>
      <c r="AJ34" s="34"/>
    </row>
    <row r="35" spans="1:36" ht="10.5" customHeight="1" x14ac:dyDescent="0.2">
      <c r="A35" s="30"/>
      <c r="B35" s="80" t="s">
        <v>72</v>
      </c>
      <c r="C35" s="19"/>
      <c r="D35" s="89">
        <v>3893</v>
      </c>
      <c r="E35" s="57"/>
      <c r="F35" s="89">
        <v>4052</v>
      </c>
      <c r="G35" s="57"/>
      <c r="H35" s="89">
        <v>2345</v>
      </c>
      <c r="I35" s="57"/>
      <c r="J35" s="84">
        <v>2008</v>
      </c>
      <c r="K35" s="19"/>
      <c r="L35" s="84">
        <v>1897</v>
      </c>
      <c r="M35" s="19"/>
      <c r="N35" s="84">
        <v>1458</v>
      </c>
      <c r="O35" s="57"/>
      <c r="P35" s="84">
        <v>1613</v>
      </c>
      <c r="Q35" s="57"/>
      <c r="R35" s="84">
        <v>1655</v>
      </c>
      <c r="S35" s="57"/>
      <c r="T35" s="141">
        <v>1660</v>
      </c>
      <c r="U35" s="19"/>
      <c r="V35" s="19"/>
      <c r="W35" s="19"/>
      <c r="X35" s="32">
        <v>0.1</v>
      </c>
      <c r="Y35" s="33"/>
      <c r="Z35" s="91">
        <v>0.1</v>
      </c>
      <c r="AA35" s="91">
        <v>0</v>
      </c>
      <c r="AB35" s="94">
        <v>0</v>
      </c>
      <c r="AC35" s="94">
        <v>0.2</v>
      </c>
      <c r="AD35" s="94">
        <v>0</v>
      </c>
      <c r="AE35" s="94">
        <v>0</v>
      </c>
      <c r="AF35" s="94">
        <v>0.1</v>
      </c>
      <c r="AG35" s="94">
        <v>0.1</v>
      </c>
      <c r="AH35" s="146">
        <v>0.2</v>
      </c>
      <c r="AI35" s="29"/>
      <c r="AJ35" s="29"/>
    </row>
    <row r="36" spans="1:36" ht="2.25" customHeight="1" x14ac:dyDescent="0.2">
      <c r="A36" s="30"/>
      <c r="B36" s="18"/>
      <c r="C36" s="19"/>
      <c r="D36" s="89"/>
      <c r="E36" s="57"/>
      <c r="F36" s="89"/>
      <c r="G36" s="57"/>
      <c r="H36" s="89"/>
      <c r="I36" s="57"/>
      <c r="J36" s="84"/>
      <c r="K36" s="19"/>
      <c r="L36" s="84"/>
      <c r="M36" s="19"/>
      <c r="N36" s="84"/>
      <c r="O36" s="57"/>
      <c r="P36" s="84"/>
      <c r="Q36" s="57"/>
      <c r="R36" s="84"/>
      <c r="S36" s="57"/>
      <c r="T36" s="141"/>
      <c r="U36" s="19"/>
      <c r="V36" s="19"/>
      <c r="W36" s="19"/>
      <c r="X36" s="32"/>
      <c r="Y36" s="33"/>
      <c r="Z36" s="91"/>
      <c r="AA36" s="91"/>
      <c r="AB36" s="94"/>
      <c r="AC36" s="94"/>
      <c r="AD36" s="94"/>
      <c r="AE36" s="94"/>
      <c r="AF36" s="94"/>
      <c r="AG36" s="94"/>
      <c r="AH36" s="146"/>
      <c r="AI36" s="29"/>
      <c r="AJ36" s="34"/>
    </row>
    <row r="37" spans="1:36" ht="10.5" customHeight="1" x14ac:dyDescent="0.2">
      <c r="A37" s="30"/>
      <c r="B37" s="80" t="s">
        <v>7</v>
      </c>
      <c r="C37" s="19">
        <v>55607</v>
      </c>
      <c r="D37" s="89">
        <v>56124</v>
      </c>
      <c r="E37" s="57"/>
      <c r="F37" s="89">
        <v>58033</v>
      </c>
      <c r="G37" s="57"/>
      <c r="H37" s="89">
        <v>55155</v>
      </c>
      <c r="I37" s="57"/>
      <c r="J37" s="84">
        <v>58477</v>
      </c>
      <c r="K37" s="19"/>
      <c r="L37" s="84">
        <v>59301</v>
      </c>
      <c r="M37" s="19"/>
      <c r="N37" s="84">
        <v>47940</v>
      </c>
      <c r="O37" s="57"/>
      <c r="P37" s="84">
        <v>49487</v>
      </c>
      <c r="Q37" s="57"/>
      <c r="R37" s="84">
        <v>56362</v>
      </c>
      <c r="S37" s="57"/>
      <c r="T37" s="141">
        <v>55762</v>
      </c>
      <c r="U37" s="19"/>
      <c r="V37" s="19"/>
      <c r="W37" s="19"/>
      <c r="X37" s="32">
        <v>0.2</v>
      </c>
      <c r="Y37" s="33"/>
      <c r="Z37" s="91">
        <v>0.2</v>
      </c>
      <c r="AA37" s="91">
        <v>0.2</v>
      </c>
      <c r="AB37" s="94">
        <v>0.2</v>
      </c>
      <c r="AC37" s="94">
        <v>0.2</v>
      </c>
      <c r="AD37" s="94">
        <v>0.1</v>
      </c>
      <c r="AE37" s="94">
        <v>0.2</v>
      </c>
      <c r="AF37" s="94">
        <v>0.2</v>
      </c>
      <c r="AG37" s="94">
        <v>0.2</v>
      </c>
      <c r="AH37" s="146">
        <v>0.2</v>
      </c>
      <c r="AI37" s="29"/>
      <c r="AJ37" s="29"/>
    </row>
    <row r="38" spans="1:36" ht="10.5" customHeight="1" x14ac:dyDescent="0.2">
      <c r="A38" s="30"/>
      <c r="B38" s="80" t="s">
        <v>15</v>
      </c>
      <c r="C38" s="31"/>
      <c r="D38" s="89"/>
      <c r="E38" s="29"/>
      <c r="F38" s="89"/>
      <c r="G38" s="29"/>
      <c r="H38" s="29"/>
      <c r="I38" s="29"/>
      <c r="J38" s="29"/>
      <c r="K38" s="62"/>
      <c r="L38" s="29"/>
      <c r="M38" s="62"/>
      <c r="N38" s="29"/>
      <c r="O38" s="29"/>
      <c r="P38" s="29"/>
      <c r="Q38" s="29"/>
      <c r="R38" s="29"/>
      <c r="S38" s="29"/>
      <c r="T38" s="114"/>
      <c r="U38" s="62"/>
      <c r="V38" s="62"/>
      <c r="W38" s="62"/>
      <c r="X38" s="32"/>
      <c r="Y38" s="33"/>
      <c r="Z38" s="91"/>
      <c r="AA38" s="91"/>
      <c r="AB38" s="94"/>
      <c r="AC38" s="94"/>
      <c r="AD38" s="94"/>
      <c r="AE38" s="94"/>
      <c r="AF38" s="94"/>
      <c r="AG38" s="94"/>
      <c r="AH38" s="146"/>
      <c r="AI38" s="29"/>
      <c r="AJ38" s="29"/>
    </row>
    <row r="39" spans="1:36" ht="10.5" customHeight="1" x14ac:dyDescent="0.2">
      <c r="A39" s="30"/>
      <c r="B39" s="80" t="s">
        <v>22</v>
      </c>
      <c r="C39" s="31" t="s">
        <v>48</v>
      </c>
      <c r="D39" s="89">
        <v>42561</v>
      </c>
      <c r="E39" s="57"/>
      <c r="F39" s="89">
        <v>43655</v>
      </c>
      <c r="G39" s="57"/>
      <c r="H39" s="89">
        <v>42992</v>
      </c>
      <c r="I39" s="57"/>
      <c r="J39" s="84">
        <v>45002</v>
      </c>
      <c r="K39" s="19"/>
      <c r="L39" s="84">
        <v>43874</v>
      </c>
      <c r="M39" s="19"/>
      <c r="N39" s="84">
        <v>36090</v>
      </c>
      <c r="O39" s="57"/>
      <c r="P39" s="84">
        <v>37393</v>
      </c>
      <c r="Q39" s="57"/>
      <c r="R39" s="84">
        <v>40518</v>
      </c>
      <c r="S39" s="57"/>
      <c r="T39" s="141">
        <f>19235+20768</f>
        <v>40003</v>
      </c>
      <c r="U39" s="19"/>
      <c r="V39" s="19"/>
      <c r="W39" s="19"/>
      <c r="X39" s="32">
        <v>0.3</v>
      </c>
      <c r="Y39" s="33"/>
      <c r="Z39" s="91">
        <v>0.3</v>
      </c>
      <c r="AA39" s="91">
        <v>0.2</v>
      </c>
      <c r="AB39" s="94">
        <v>0.3</v>
      </c>
      <c r="AC39" s="94">
        <v>0.3</v>
      </c>
      <c r="AD39" s="94">
        <v>0.14000000000000001</v>
      </c>
      <c r="AE39" s="94">
        <v>0.2</v>
      </c>
      <c r="AF39" s="94">
        <v>0.2</v>
      </c>
      <c r="AG39" s="94">
        <v>0.2</v>
      </c>
      <c r="AH39" s="146">
        <v>0.16748743844211683</v>
      </c>
      <c r="AI39" s="115"/>
      <c r="AJ39" s="115"/>
    </row>
    <row r="40" spans="1:36" ht="10.5" customHeight="1" x14ac:dyDescent="0.2">
      <c r="A40" s="30"/>
      <c r="B40" s="80" t="s">
        <v>44</v>
      </c>
      <c r="C40" s="31"/>
      <c r="D40" s="89"/>
      <c r="E40" s="29"/>
      <c r="F40" s="89"/>
      <c r="G40" s="29"/>
      <c r="H40" s="29"/>
      <c r="I40" s="29"/>
      <c r="J40" s="84"/>
      <c r="K40" s="62"/>
      <c r="L40" s="84"/>
      <c r="M40" s="62"/>
      <c r="N40" s="84"/>
      <c r="O40" s="29"/>
      <c r="P40" s="84"/>
      <c r="Q40" s="29"/>
      <c r="R40" s="84"/>
      <c r="S40" s="29"/>
      <c r="T40" s="141"/>
      <c r="U40" s="62"/>
      <c r="V40" s="62"/>
      <c r="W40" s="62"/>
      <c r="X40" s="32"/>
      <c r="Y40" s="33"/>
      <c r="Z40" s="91"/>
      <c r="AA40" s="91"/>
      <c r="AB40" s="94"/>
      <c r="AC40" s="94"/>
      <c r="AD40" s="94"/>
      <c r="AE40" s="94"/>
      <c r="AF40" s="94"/>
      <c r="AG40" s="94"/>
      <c r="AH40" s="146"/>
      <c r="AI40" s="29"/>
      <c r="AJ40" s="29"/>
    </row>
    <row r="41" spans="1:36" ht="10.5" customHeight="1" x14ac:dyDescent="0.2">
      <c r="A41" s="30"/>
      <c r="B41" s="80" t="s">
        <v>22</v>
      </c>
      <c r="C41" s="31" t="s">
        <v>49</v>
      </c>
      <c r="D41" s="89">
        <v>10661</v>
      </c>
      <c r="E41" s="76" t="s">
        <v>55</v>
      </c>
      <c r="F41" s="89">
        <v>11140</v>
      </c>
      <c r="G41" s="76" t="s">
        <v>55</v>
      </c>
      <c r="H41" s="89">
        <v>9316</v>
      </c>
      <c r="I41" s="76" t="s">
        <v>55</v>
      </c>
      <c r="J41" s="84">
        <v>10629</v>
      </c>
      <c r="K41" s="76" t="s">
        <v>55</v>
      </c>
      <c r="L41" s="84">
        <v>11956</v>
      </c>
      <c r="M41" s="76" t="s">
        <v>55</v>
      </c>
      <c r="N41" s="84">
        <v>11850</v>
      </c>
      <c r="O41" s="76" t="s">
        <v>55</v>
      </c>
      <c r="P41" s="84">
        <v>9817</v>
      </c>
      <c r="Q41" s="76" t="s">
        <v>55</v>
      </c>
      <c r="R41" s="84">
        <v>13069</v>
      </c>
      <c r="S41" s="76" t="s">
        <v>55</v>
      </c>
      <c r="T41" s="141">
        <f>7834+5158</f>
        <v>12992</v>
      </c>
      <c r="U41" s="76" t="s">
        <v>55</v>
      </c>
      <c r="V41" s="19"/>
      <c r="W41" s="19"/>
      <c r="X41" s="32">
        <v>0.1</v>
      </c>
      <c r="Y41" s="33"/>
      <c r="Z41" s="91">
        <v>0.2</v>
      </c>
      <c r="AA41" s="91">
        <v>0</v>
      </c>
      <c r="AB41" s="94">
        <v>0</v>
      </c>
      <c r="AC41" s="94">
        <v>0.1</v>
      </c>
      <c r="AD41" s="94">
        <v>6.6000000000000003E-2</v>
      </c>
      <c r="AE41" s="94">
        <v>0.1</v>
      </c>
      <c r="AF41" s="94">
        <v>0.1</v>
      </c>
      <c r="AG41" s="94">
        <v>0.2</v>
      </c>
      <c r="AH41" s="146">
        <v>0.12315270935960591</v>
      </c>
      <c r="AI41" s="115"/>
      <c r="AJ41" s="115"/>
    </row>
    <row r="42" spans="1:36" ht="2.25" customHeight="1" x14ac:dyDescent="0.2">
      <c r="A42" s="30"/>
      <c r="B42" s="80"/>
      <c r="C42" s="31"/>
      <c r="D42" s="89"/>
      <c r="E42" s="136"/>
      <c r="F42" s="89"/>
      <c r="G42" s="136"/>
      <c r="H42" s="89"/>
      <c r="I42" s="136"/>
      <c r="J42" s="84"/>
      <c r="K42" s="76"/>
      <c r="L42" s="84"/>
      <c r="M42" s="76"/>
      <c r="N42" s="84"/>
      <c r="O42" s="136"/>
      <c r="P42" s="84"/>
      <c r="Q42" s="136"/>
      <c r="R42" s="84"/>
      <c r="S42" s="136"/>
      <c r="T42" s="141"/>
      <c r="U42" s="76"/>
      <c r="V42" s="19"/>
      <c r="W42" s="19"/>
      <c r="X42" s="32"/>
      <c r="Y42" s="33"/>
      <c r="Z42" s="91"/>
      <c r="AA42" s="91"/>
      <c r="AB42" s="94"/>
      <c r="AC42" s="94"/>
      <c r="AD42" s="94"/>
      <c r="AE42" s="94"/>
      <c r="AF42" s="94"/>
      <c r="AG42" s="94"/>
      <c r="AH42" s="146"/>
      <c r="AI42" s="29"/>
      <c r="AJ42" s="29"/>
    </row>
    <row r="43" spans="1:36" ht="10.5" customHeight="1" x14ac:dyDescent="0.2">
      <c r="A43" s="30"/>
      <c r="B43" s="80" t="s">
        <v>52</v>
      </c>
      <c r="C43" s="31">
        <v>1546</v>
      </c>
      <c r="D43" s="89">
        <v>1447</v>
      </c>
      <c r="E43" s="57"/>
      <c r="F43" s="89">
        <v>1646</v>
      </c>
      <c r="G43" s="57"/>
      <c r="H43" s="89">
        <v>1252</v>
      </c>
      <c r="I43" s="57"/>
      <c r="J43" s="84">
        <v>1020</v>
      </c>
      <c r="K43" s="19"/>
      <c r="L43" s="84">
        <v>1014</v>
      </c>
      <c r="M43" s="19"/>
      <c r="N43" s="84">
        <v>938</v>
      </c>
      <c r="O43" s="57"/>
      <c r="P43" s="84">
        <v>693</v>
      </c>
      <c r="Q43" s="57"/>
      <c r="R43" s="84">
        <v>1695</v>
      </c>
      <c r="S43" s="57"/>
      <c r="T43" s="141">
        <v>833</v>
      </c>
      <c r="U43" s="19"/>
      <c r="V43" s="19"/>
      <c r="W43" s="19"/>
      <c r="X43" s="32">
        <v>0.8</v>
      </c>
      <c r="Y43" s="33"/>
      <c r="Z43" s="91">
        <v>0.9</v>
      </c>
      <c r="AA43" s="91">
        <v>1.3</v>
      </c>
      <c r="AB43" s="94">
        <v>2</v>
      </c>
      <c r="AC43" s="94">
        <v>2.6</v>
      </c>
      <c r="AD43" s="94">
        <v>2.1</v>
      </c>
      <c r="AE43" s="94">
        <v>1.2</v>
      </c>
      <c r="AF43" s="94">
        <v>1.7</v>
      </c>
      <c r="AG43" s="94">
        <v>2.5</v>
      </c>
      <c r="AH43" s="146">
        <v>1.9</v>
      </c>
      <c r="AI43" s="29"/>
      <c r="AJ43" s="29"/>
    </row>
    <row r="44" spans="1:36" ht="10.5" customHeight="1" x14ac:dyDescent="0.2">
      <c r="A44" s="30"/>
      <c r="B44" s="80" t="s">
        <v>74</v>
      </c>
      <c r="C44" s="31"/>
      <c r="D44" s="89"/>
      <c r="E44" s="29"/>
      <c r="F44" s="89"/>
      <c r="G44" s="29"/>
      <c r="H44" s="29"/>
      <c r="I44" s="29"/>
      <c r="J44" s="84"/>
      <c r="K44" s="62"/>
      <c r="L44" s="84"/>
      <c r="M44" s="62"/>
      <c r="N44" s="84"/>
      <c r="O44" s="29"/>
      <c r="P44" s="84"/>
      <c r="Q44" s="29"/>
      <c r="R44" s="84"/>
      <c r="S44" s="29"/>
      <c r="T44" s="141"/>
      <c r="U44" s="62"/>
      <c r="V44" s="62"/>
      <c r="W44" s="62"/>
      <c r="X44" s="32"/>
      <c r="Y44" s="33"/>
      <c r="Z44" s="91"/>
      <c r="AA44" s="91"/>
      <c r="AB44" s="94"/>
      <c r="AC44" s="94"/>
      <c r="AD44" s="94"/>
      <c r="AE44" s="94"/>
      <c r="AF44" s="94"/>
      <c r="AG44" s="94"/>
      <c r="AH44" s="146"/>
      <c r="AI44" s="29"/>
      <c r="AJ44" s="29"/>
    </row>
    <row r="45" spans="1:36" ht="10.5" customHeight="1" x14ac:dyDescent="0.2">
      <c r="A45" s="30"/>
      <c r="B45" s="80" t="s">
        <v>75</v>
      </c>
      <c r="C45" s="31">
        <v>792</v>
      </c>
      <c r="D45" s="89"/>
      <c r="E45" s="57"/>
      <c r="F45" s="89"/>
      <c r="G45" s="57"/>
      <c r="H45" s="89"/>
      <c r="I45" s="57"/>
      <c r="J45" s="84"/>
      <c r="K45" s="19"/>
      <c r="L45" s="84"/>
      <c r="M45" s="19"/>
      <c r="N45" s="84"/>
      <c r="O45" s="57"/>
      <c r="P45" s="84"/>
      <c r="Q45" s="57"/>
      <c r="R45" s="84"/>
      <c r="S45" s="57"/>
      <c r="T45" s="141"/>
      <c r="U45" s="19"/>
      <c r="V45" s="19"/>
      <c r="W45" s="19"/>
      <c r="X45" s="32"/>
      <c r="Y45" s="33"/>
      <c r="Z45" s="91"/>
      <c r="AA45" s="91"/>
      <c r="AB45" s="94"/>
      <c r="AC45" s="94"/>
      <c r="AD45" s="94"/>
      <c r="AE45" s="94"/>
      <c r="AF45" s="94"/>
      <c r="AG45" s="94"/>
      <c r="AH45" s="146"/>
      <c r="AI45" s="29"/>
      <c r="AJ45" s="29"/>
    </row>
    <row r="46" spans="1:36" ht="10.5" customHeight="1" x14ac:dyDescent="0.2">
      <c r="A46" s="30"/>
      <c r="B46" s="80" t="s">
        <v>76</v>
      </c>
      <c r="C46" s="31"/>
      <c r="D46" s="89">
        <v>635</v>
      </c>
      <c r="E46" s="57"/>
      <c r="F46" s="89">
        <v>699</v>
      </c>
      <c r="G46" s="57"/>
      <c r="H46" s="89">
        <v>542</v>
      </c>
      <c r="I46" s="57"/>
      <c r="J46" s="84">
        <v>683</v>
      </c>
      <c r="K46" s="19"/>
      <c r="L46" s="84">
        <v>544</v>
      </c>
      <c r="M46" s="19"/>
      <c r="N46" s="84">
        <v>411</v>
      </c>
      <c r="O46" s="57"/>
      <c r="P46" s="84">
        <v>381</v>
      </c>
      <c r="Q46" s="57"/>
      <c r="R46" s="84">
        <v>534</v>
      </c>
      <c r="S46" s="57"/>
      <c r="T46" s="141">
        <v>490</v>
      </c>
      <c r="U46" s="19"/>
      <c r="V46" s="19"/>
      <c r="W46" s="19"/>
      <c r="X46" s="32">
        <v>4</v>
      </c>
      <c r="Y46" s="33"/>
      <c r="Z46" s="91">
        <v>4.3</v>
      </c>
      <c r="AA46" s="91">
        <v>3</v>
      </c>
      <c r="AB46" s="94">
        <v>3.5</v>
      </c>
      <c r="AC46" s="94">
        <v>2.8</v>
      </c>
      <c r="AD46" s="94">
        <v>3.1</v>
      </c>
      <c r="AE46" s="94">
        <v>1.2</v>
      </c>
      <c r="AF46" s="94">
        <v>2.6</v>
      </c>
      <c r="AG46" s="94">
        <v>3.2</v>
      </c>
      <c r="AH46" s="146">
        <v>4.3</v>
      </c>
      <c r="AI46" s="29"/>
      <c r="AJ46" s="29"/>
    </row>
    <row r="47" spans="1:36" ht="10.5" customHeight="1" x14ac:dyDescent="0.2">
      <c r="A47" s="30"/>
      <c r="B47" s="80" t="s">
        <v>14</v>
      </c>
      <c r="C47" s="31"/>
      <c r="D47" s="89"/>
      <c r="E47" s="29"/>
      <c r="F47" s="89"/>
      <c r="G47" s="29"/>
      <c r="H47" s="29"/>
      <c r="I47" s="29"/>
      <c r="J47" s="84"/>
      <c r="K47" s="62"/>
      <c r="L47" s="84"/>
      <c r="M47" s="62"/>
      <c r="N47" s="84"/>
      <c r="O47" s="29"/>
      <c r="P47" s="84"/>
      <c r="Q47" s="29"/>
      <c r="R47" s="84"/>
      <c r="S47" s="29"/>
      <c r="T47" s="141"/>
      <c r="U47" s="62"/>
      <c r="V47" s="62"/>
      <c r="W47" s="62"/>
      <c r="X47" s="32"/>
      <c r="Y47" s="33"/>
      <c r="Z47" s="91"/>
      <c r="AA47" s="91"/>
      <c r="AB47" s="94"/>
      <c r="AC47" s="94"/>
      <c r="AD47" s="94"/>
      <c r="AE47" s="94"/>
      <c r="AF47" s="94"/>
      <c r="AG47" s="94"/>
      <c r="AH47" s="146"/>
      <c r="AI47" s="29"/>
      <c r="AJ47" s="29"/>
    </row>
    <row r="48" spans="1:36" ht="10.5" customHeight="1" x14ac:dyDescent="0.2">
      <c r="A48" s="30"/>
      <c r="B48" s="80" t="s">
        <v>9</v>
      </c>
      <c r="C48" s="31">
        <v>1613</v>
      </c>
      <c r="D48" s="89">
        <v>1365</v>
      </c>
      <c r="E48" s="57"/>
      <c r="F48" s="89">
        <v>1255</v>
      </c>
      <c r="G48" s="57"/>
      <c r="H48" s="89">
        <v>1083</v>
      </c>
      <c r="I48" s="57"/>
      <c r="J48" s="84">
        <v>1033</v>
      </c>
      <c r="K48" s="19"/>
      <c r="L48" s="84">
        <v>1060</v>
      </c>
      <c r="M48" s="19"/>
      <c r="N48" s="84">
        <v>748</v>
      </c>
      <c r="O48" s="57"/>
      <c r="P48" s="84">
        <v>604</v>
      </c>
      <c r="Q48" s="57"/>
      <c r="R48" s="84">
        <v>780</v>
      </c>
      <c r="S48" s="57"/>
      <c r="T48" s="141">
        <v>889</v>
      </c>
      <c r="U48" s="19"/>
      <c r="V48" s="19"/>
      <c r="W48" s="19"/>
      <c r="X48" s="32">
        <v>5.0999999999999996</v>
      </c>
      <c r="Y48" s="33"/>
      <c r="Z48" s="91">
        <v>5.6</v>
      </c>
      <c r="AA48" s="91">
        <v>5.5</v>
      </c>
      <c r="AB48" s="94">
        <v>3.9</v>
      </c>
      <c r="AC48" s="94">
        <v>4.9000000000000004</v>
      </c>
      <c r="AD48" s="94">
        <v>5.0999999999999996</v>
      </c>
      <c r="AE48" s="94">
        <v>3.5</v>
      </c>
      <c r="AF48" s="94">
        <v>6</v>
      </c>
      <c r="AG48" s="94">
        <v>8.6</v>
      </c>
      <c r="AH48" s="146">
        <v>5.5</v>
      </c>
      <c r="AI48" s="29"/>
      <c r="AJ48" s="29"/>
    </row>
    <row r="49" spans="1:36" ht="10.5" customHeight="1" x14ac:dyDescent="0.2">
      <c r="A49" s="30"/>
      <c r="B49" s="80" t="s">
        <v>8</v>
      </c>
      <c r="C49" s="31"/>
      <c r="D49" s="89"/>
      <c r="E49" s="29"/>
      <c r="F49" s="89"/>
      <c r="G49" s="29"/>
      <c r="H49" s="29"/>
      <c r="I49" s="29"/>
      <c r="J49" s="84"/>
      <c r="K49" s="62"/>
      <c r="L49" s="84"/>
      <c r="M49" s="62"/>
      <c r="N49" s="84"/>
      <c r="O49" s="29"/>
      <c r="P49" s="84"/>
      <c r="Q49" s="29"/>
      <c r="R49" s="84"/>
      <c r="S49" s="29"/>
      <c r="T49" s="141"/>
      <c r="U49" s="62"/>
      <c r="V49" s="62"/>
      <c r="W49" s="62"/>
      <c r="X49" s="32"/>
      <c r="Y49" s="33"/>
      <c r="Z49" s="91"/>
      <c r="AA49" s="91"/>
      <c r="AB49" s="94"/>
      <c r="AC49" s="94"/>
      <c r="AD49" s="94"/>
      <c r="AE49" s="94"/>
      <c r="AF49" s="94"/>
      <c r="AG49" s="94"/>
      <c r="AH49" s="146"/>
      <c r="AI49" s="29"/>
      <c r="AJ49" s="29"/>
    </row>
    <row r="50" spans="1:36" ht="10.5" customHeight="1" x14ac:dyDescent="0.2">
      <c r="A50" s="30"/>
      <c r="B50" s="80" t="s">
        <v>10</v>
      </c>
      <c r="C50" s="31">
        <v>2867</v>
      </c>
      <c r="D50" s="89">
        <v>2899</v>
      </c>
      <c r="E50" s="57"/>
      <c r="F50" s="89">
        <v>2835</v>
      </c>
      <c r="G50" s="57"/>
      <c r="H50" s="89">
        <v>3114</v>
      </c>
      <c r="I50" s="57"/>
      <c r="J50" s="84">
        <v>3441</v>
      </c>
      <c r="K50" s="19"/>
      <c r="L50" s="84">
        <v>3665</v>
      </c>
      <c r="M50" s="76" t="s">
        <v>54</v>
      </c>
      <c r="N50" s="84">
        <v>2579</v>
      </c>
      <c r="O50" s="136"/>
      <c r="P50" s="84">
        <v>1946</v>
      </c>
      <c r="Q50" s="136"/>
      <c r="R50" s="84">
        <v>2365</v>
      </c>
      <c r="S50" s="57"/>
      <c r="T50" s="141">
        <v>2424</v>
      </c>
      <c r="U50" s="19"/>
      <c r="V50" s="19"/>
      <c r="W50" s="19"/>
      <c r="X50" s="32">
        <v>2.8</v>
      </c>
      <c r="Y50" s="33"/>
      <c r="Z50" s="91">
        <v>1.9</v>
      </c>
      <c r="AA50" s="91">
        <v>1.9</v>
      </c>
      <c r="AB50" s="94">
        <v>1.3</v>
      </c>
      <c r="AC50" s="94">
        <v>2.7</v>
      </c>
      <c r="AD50" s="94">
        <v>2.5</v>
      </c>
      <c r="AE50" s="94">
        <v>2.5</v>
      </c>
      <c r="AF50" s="94">
        <v>3.1</v>
      </c>
      <c r="AG50" s="94">
        <v>3.3</v>
      </c>
      <c r="AH50" s="146">
        <v>3.1</v>
      </c>
      <c r="AI50" s="29"/>
      <c r="AJ50" s="29"/>
    </row>
    <row r="51" spans="1:36" ht="2.25" customHeight="1" x14ac:dyDescent="0.2">
      <c r="A51" s="30"/>
      <c r="B51" s="80"/>
      <c r="C51" s="31"/>
      <c r="D51" s="89"/>
      <c r="E51" s="57"/>
      <c r="F51" s="89"/>
      <c r="G51" s="57"/>
      <c r="H51" s="89"/>
      <c r="I51" s="57"/>
      <c r="J51" s="84"/>
      <c r="K51" s="19"/>
      <c r="L51" s="84"/>
      <c r="M51" s="76"/>
      <c r="N51" s="84"/>
      <c r="O51" s="136"/>
      <c r="P51" s="84"/>
      <c r="Q51" s="136"/>
      <c r="R51" s="84"/>
      <c r="S51" s="57"/>
      <c r="T51" s="141"/>
      <c r="U51" s="19"/>
      <c r="V51" s="19"/>
      <c r="W51" s="19"/>
      <c r="X51" s="32"/>
      <c r="Y51" s="33"/>
      <c r="Z51" s="91"/>
      <c r="AA51" s="91"/>
      <c r="AB51" s="94"/>
      <c r="AC51" s="94"/>
      <c r="AD51" s="94"/>
      <c r="AE51" s="94"/>
      <c r="AF51" s="94"/>
      <c r="AG51" s="94"/>
      <c r="AH51" s="146"/>
      <c r="AI51" s="29"/>
      <c r="AJ51" s="29"/>
    </row>
    <row r="52" spans="1:36" s="39" customFormat="1" ht="12" customHeight="1" x14ac:dyDescent="0.25">
      <c r="A52" s="35"/>
      <c r="B52" s="93" t="s">
        <v>21</v>
      </c>
      <c r="C52" s="36">
        <v>150330</v>
      </c>
      <c r="D52" s="83">
        <v>146295</v>
      </c>
      <c r="E52" s="137"/>
      <c r="F52" s="83">
        <v>164459</v>
      </c>
      <c r="G52" s="137"/>
      <c r="H52" s="83">
        <v>164160</v>
      </c>
      <c r="I52" s="137"/>
      <c r="J52" s="85">
        <v>155681</v>
      </c>
      <c r="K52" s="36"/>
      <c r="L52" s="85">
        <v>164613</v>
      </c>
      <c r="M52" s="97" t="s">
        <v>54</v>
      </c>
      <c r="N52" s="85">
        <v>135641</v>
      </c>
      <c r="O52" s="144"/>
      <c r="P52" s="85">
        <f>P20+P26+P27+P29+P33+P37+P43+P46+P48+P50</f>
        <v>146354</v>
      </c>
      <c r="Q52" s="144"/>
      <c r="R52" s="85">
        <v>166745</v>
      </c>
      <c r="S52" s="137"/>
      <c r="T52" s="140">
        <v>170862</v>
      </c>
      <c r="U52" s="36"/>
      <c r="V52" s="36"/>
      <c r="W52" s="36"/>
      <c r="X52" s="37">
        <v>1.5</v>
      </c>
      <c r="Y52" s="38"/>
      <c r="Z52" s="109">
        <v>1</v>
      </c>
      <c r="AA52" s="109">
        <v>1.5</v>
      </c>
      <c r="AB52" s="95">
        <v>1.2</v>
      </c>
      <c r="AC52" s="95">
        <v>1.3</v>
      </c>
      <c r="AD52" s="95">
        <v>1.1000000000000001</v>
      </c>
      <c r="AE52" s="95">
        <v>1.3</v>
      </c>
      <c r="AF52" s="95">
        <v>1.1000000000000001</v>
      </c>
      <c r="AG52" s="95">
        <v>1.1000000000000001</v>
      </c>
      <c r="AH52" s="147">
        <v>1.1000000000000001</v>
      </c>
      <c r="AI52" s="29"/>
      <c r="AJ52" s="29"/>
    </row>
    <row r="53" spans="1:36" ht="2.25" customHeight="1" x14ac:dyDescent="0.2">
      <c r="A53" s="122"/>
      <c r="B53" s="21"/>
      <c r="C53" s="21"/>
      <c r="D53" s="123"/>
      <c r="E53" s="123"/>
      <c r="F53" s="123"/>
      <c r="G53" s="123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1"/>
      <c r="Y53" s="21"/>
      <c r="Z53" s="21"/>
      <c r="AA53" s="123"/>
      <c r="AB53" s="23"/>
      <c r="AC53" s="23"/>
      <c r="AD53" s="23"/>
      <c r="AE53" s="23"/>
      <c r="AF53" s="23"/>
      <c r="AG53" s="23"/>
      <c r="AH53" s="67"/>
    </row>
    <row r="54" spans="1:36" s="29" customFormat="1" ht="11.25" x14ac:dyDescent="0.2">
      <c r="A54" s="41" t="s">
        <v>29</v>
      </c>
      <c r="B54" s="41"/>
      <c r="C54" s="41"/>
      <c r="D54" s="41"/>
      <c r="E54" s="41"/>
      <c r="F54" s="61"/>
      <c r="G54" s="6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65" t="s">
        <v>58</v>
      </c>
      <c r="AA54" s="165"/>
      <c r="AB54" s="165"/>
      <c r="AC54" s="165"/>
      <c r="AD54" s="165"/>
      <c r="AE54" s="165"/>
      <c r="AF54" s="165"/>
      <c r="AG54" s="165"/>
      <c r="AH54" s="165"/>
    </row>
    <row r="55" spans="1:36" x14ac:dyDescent="0.2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36" x14ac:dyDescent="0.2">
      <c r="AI56" s="41"/>
    </row>
  </sheetData>
  <mergeCells count="30">
    <mergeCell ref="A16:B17"/>
    <mergeCell ref="A14:AH14"/>
    <mergeCell ref="N7:O7"/>
    <mergeCell ref="T7:U7"/>
    <mergeCell ref="J7:K7"/>
    <mergeCell ref="H7:I7"/>
    <mergeCell ref="L7:M7"/>
    <mergeCell ref="F7:G7"/>
    <mergeCell ref="R7:S7"/>
    <mergeCell ref="R17:S17"/>
    <mergeCell ref="Z54:AH54"/>
    <mergeCell ref="H17:I17"/>
    <mergeCell ref="T17:U17"/>
    <mergeCell ref="D16:U16"/>
    <mergeCell ref="J17:K17"/>
    <mergeCell ref="L17:M17"/>
    <mergeCell ref="Z16:AH16"/>
    <mergeCell ref="D17:E17"/>
    <mergeCell ref="F17:G17"/>
    <mergeCell ref="N17:O17"/>
    <mergeCell ref="P17:Q17"/>
    <mergeCell ref="A1:AH1"/>
    <mergeCell ref="A3:AH3"/>
    <mergeCell ref="A4:AH4"/>
    <mergeCell ref="A5:AH5"/>
    <mergeCell ref="C6:U6"/>
    <mergeCell ref="Z6:AH6"/>
    <mergeCell ref="A6:B7"/>
    <mergeCell ref="D7:E7"/>
    <mergeCell ref="P7:Q7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51"/>
  <sheetViews>
    <sheetView zoomScale="140" zoomScaleNormal="140" workbookViewId="0">
      <selection sqref="A1:AC1"/>
    </sheetView>
  </sheetViews>
  <sheetFormatPr baseColWidth="10" defaultColWidth="12" defaultRowHeight="12.75" outlineLevelCol="1" x14ac:dyDescent="0.2"/>
  <cols>
    <col min="1" max="1" width="0.5" style="3" customWidth="1"/>
    <col min="2" max="2" width="21.5" style="3" customWidth="1"/>
    <col min="3" max="3" width="6.5" style="3" hidden="1" customWidth="1" outlineLevel="1"/>
    <col min="4" max="4" width="1.5" style="3" hidden="1" customWidth="1" outlineLevel="1"/>
    <col min="5" max="5" width="6" style="3" hidden="1" customWidth="1" outlineLevel="1"/>
    <col min="6" max="6" width="1.5" style="3" hidden="1" customWidth="1" outlineLevel="1"/>
    <col min="7" max="7" width="6.1640625" style="3" hidden="1" customWidth="1" outlineLevel="1"/>
    <col min="8" max="8" width="1.5" style="3" hidden="1" customWidth="1" outlineLevel="1"/>
    <col min="9" max="9" width="6" style="3" hidden="1" customWidth="1" outlineLevel="1"/>
    <col min="10" max="10" width="1.5" style="3" hidden="1" customWidth="1" outlineLevel="1"/>
    <col min="11" max="11" width="6.1640625" style="3" hidden="1" customWidth="1" outlineLevel="1"/>
    <col min="12" max="12" width="1.5" style="3" hidden="1" customWidth="1" outlineLevel="1"/>
    <col min="13" max="13" width="6.1640625" style="3" customWidth="1" collapsed="1"/>
    <col min="14" max="14" width="1.5" style="3" customWidth="1"/>
    <col min="15" max="15" width="6.1640625" style="3" customWidth="1"/>
    <col min="16" max="16" width="1.5" style="3" customWidth="1"/>
    <col min="17" max="17" width="6.1640625" style="3" customWidth="1"/>
    <col min="18" max="18" width="1.5" style="3" customWidth="1"/>
    <col min="19" max="19" width="6.1640625" style="3" customWidth="1"/>
    <col min="20" max="20" width="1.5" style="3" customWidth="1"/>
    <col min="21" max="21" width="4.33203125" style="3" hidden="1" customWidth="1" outlineLevel="1"/>
    <col min="22" max="22" width="4.1640625" style="3" hidden="1" customWidth="1" outlineLevel="1"/>
    <col min="23" max="23" width="4.33203125" style="3" hidden="1" customWidth="1" outlineLevel="1"/>
    <col min="24" max="25" width="4.83203125" style="3" hidden="1" customWidth="1" outlineLevel="1"/>
    <col min="26" max="26" width="4.83203125" style="3" customWidth="1" collapsed="1"/>
    <col min="27" max="28" width="4.83203125" style="3" customWidth="1"/>
    <col min="29" max="29" width="4.5" style="3" customWidth="1"/>
    <col min="30" max="30" width="134.83203125" style="3" bestFit="1" customWidth="1"/>
    <col min="31" max="31" width="180" style="3" bestFit="1" customWidth="1"/>
    <col min="32" max="16384" width="12" style="3"/>
  </cols>
  <sheetData>
    <row r="1" spans="1:31" ht="12.75" customHeight="1" x14ac:dyDescent="0.2">
      <c r="A1" s="173" t="s">
        <v>78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31" x14ac:dyDescent="0.2">
      <c r="A2" s="171" t="s">
        <v>20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</row>
    <row r="3" spans="1:31" ht="4.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</row>
    <row r="4" spans="1:31" ht="12" customHeight="1" x14ac:dyDescent="0.2">
      <c r="A4" s="175" t="s">
        <v>19</v>
      </c>
      <c r="B4" s="176"/>
      <c r="C4" s="175" t="s">
        <v>16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76"/>
      <c r="U4" s="175" t="s">
        <v>18</v>
      </c>
      <c r="V4" s="181"/>
      <c r="W4" s="181"/>
      <c r="X4" s="181"/>
      <c r="Y4" s="181"/>
      <c r="Z4" s="181"/>
      <c r="AA4" s="181"/>
      <c r="AB4" s="181"/>
      <c r="AC4" s="176"/>
    </row>
    <row r="5" spans="1:31" ht="12" customHeight="1" x14ac:dyDescent="0.2">
      <c r="A5" s="177"/>
      <c r="B5" s="178"/>
      <c r="C5" s="179" t="s">
        <v>17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0"/>
      <c r="U5" s="179" t="s">
        <v>27</v>
      </c>
      <c r="V5" s="182"/>
      <c r="W5" s="182"/>
      <c r="X5" s="182"/>
      <c r="Y5" s="182"/>
      <c r="Z5" s="182"/>
      <c r="AA5" s="182"/>
      <c r="AB5" s="182"/>
      <c r="AC5" s="180"/>
    </row>
    <row r="6" spans="1:31" ht="12.75" customHeight="1" x14ac:dyDescent="0.2">
      <c r="A6" s="179"/>
      <c r="B6" s="180"/>
      <c r="C6" s="169">
        <v>2015</v>
      </c>
      <c r="D6" s="170"/>
      <c r="E6" s="169">
        <v>2016</v>
      </c>
      <c r="F6" s="170"/>
      <c r="G6" s="158">
        <v>2017</v>
      </c>
      <c r="H6" s="160"/>
      <c r="I6" s="158">
        <v>2018</v>
      </c>
      <c r="J6" s="160"/>
      <c r="K6" s="158">
        <v>2019</v>
      </c>
      <c r="L6" s="160"/>
      <c r="M6" s="158">
        <v>2020</v>
      </c>
      <c r="N6" s="160"/>
      <c r="O6" s="158">
        <v>2021</v>
      </c>
      <c r="P6" s="160"/>
      <c r="Q6" s="158">
        <v>2022</v>
      </c>
      <c r="R6" s="160"/>
      <c r="S6" s="158">
        <v>2023</v>
      </c>
      <c r="T6" s="160"/>
      <c r="U6" s="5">
        <v>2015</v>
      </c>
      <c r="V6" s="119">
        <v>2016</v>
      </c>
      <c r="W6" s="117">
        <v>2017</v>
      </c>
      <c r="X6" s="117">
        <v>2018</v>
      </c>
      <c r="Y6" s="117">
        <v>2019</v>
      </c>
      <c r="Z6" s="117">
        <v>2020</v>
      </c>
      <c r="AA6" s="117">
        <v>2021</v>
      </c>
      <c r="AB6" s="132">
        <v>2022</v>
      </c>
      <c r="AC6" s="99">
        <v>2023</v>
      </c>
      <c r="AD6" s="29"/>
      <c r="AE6" s="29"/>
    </row>
    <row r="7" spans="1:31" ht="2.25" customHeight="1" x14ac:dyDescent="0.2">
      <c r="A7" s="9"/>
      <c r="B7" s="4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1"/>
      <c r="V7" s="121"/>
      <c r="W7" s="121"/>
      <c r="X7" s="121"/>
      <c r="Y7" s="121"/>
      <c r="Z7" s="121"/>
      <c r="AA7" s="121"/>
      <c r="AB7" s="121"/>
      <c r="AC7" s="126"/>
      <c r="AD7" s="29"/>
      <c r="AE7" s="29"/>
    </row>
    <row r="8" spans="1:31" ht="10.5" customHeight="1" x14ac:dyDescent="0.2">
      <c r="A8" s="9"/>
      <c r="B8" s="56" t="s">
        <v>79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127"/>
      <c r="AD8" s="29"/>
      <c r="AE8" s="29"/>
    </row>
    <row r="9" spans="1:31" ht="10.5" customHeight="1" x14ac:dyDescent="0.2">
      <c r="A9" s="9"/>
      <c r="B9" s="56" t="s">
        <v>80</v>
      </c>
      <c r="C9" s="105">
        <v>42561</v>
      </c>
      <c r="D9" s="104" t="s">
        <v>55</v>
      </c>
      <c r="E9" s="105">
        <v>43655</v>
      </c>
      <c r="F9" s="77" t="s">
        <v>59</v>
      </c>
      <c r="G9" s="105">
        <v>42992</v>
      </c>
      <c r="H9" s="77" t="s">
        <v>55</v>
      </c>
      <c r="I9" s="105">
        <v>45002</v>
      </c>
      <c r="J9" s="77" t="s">
        <v>55</v>
      </c>
      <c r="K9" s="105">
        <v>43874</v>
      </c>
      <c r="L9" s="77" t="s">
        <v>55</v>
      </c>
      <c r="M9" s="105">
        <v>36090</v>
      </c>
      <c r="N9" s="77" t="s">
        <v>55</v>
      </c>
      <c r="O9" s="105">
        <v>37393</v>
      </c>
      <c r="P9" s="77" t="s">
        <v>55</v>
      </c>
      <c r="Q9" s="105">
        <v>40698</v>
      </c>
      <c r="R9" s="77" t="s">
        <v>55</v>
      </c>
      <c r="S9" s="148">
        <v>40003</v>
      </c>
      <c r="T9" s="77" t="s">
        <v>55</v>
      </c>
      <c r="U9" s="91">
        <v>0.3</v>
      </c>
      <c r="V9" s="91">
        <v>0.2</v>
      </c>
      <c r="W9" s="91">
        <v>0.3</v>
      </c>
      <c r="X9" s="111">
        <v>0.3</v>
      </c>
      <c r="Y9" s="111">
        <v>0.14000000000000001</v>
      </c>
      <c r="Z9" s="111">
        <v>0.2</v>
      </c>
      <c r="AA9" s="111">
        <v>0.2</v>
      </c>
      <c r="AB9" s="111">
        <v>0.2</v>
      </c>
      <c r="AC9" s="128">
        <v>0.16748743844211683</v>
      </c>
      <c r="AD9" s="115"/>
      <c r="AE9" s="115"/>
    </row>
    <row r="10" spans="1:31" ht="10.5" customHeight="1" x14ac:dyDescent="0.2">
      <c r="A10" s="9"/>
      <c r="B10" s="56" t="s">
        <v>82</v>
      </c>
      <c r="C10" s="29"/>
      <c r="D10" s="62"/>
      <c r="E10" s="29"/>
      <c r="F10" s="62"/>
      <c r="G10" s="29"/>
      <c r="H10" s="78"/>
      <c r="I10" s="29"/>
      <c r="J10" s="78"/>
      <c r="K10" s="29"/>
      <c r="L10" s="78"/>
      <c r="M10" s="29"/>
      <c r="N10" s="78"/>
      <c r="O10" s="29"/>
      <c r="P10" s="78"/>
      <c r="Q10" s="29"/>
      <c r="R10" s="78"/>
      <c r="S10" s="114"/>
      <c r="T10" s="78"/>
      <c r="U10" s="91"/>
      <c r="V10" s="91"/>
      <c r="W10" s="91"/>
      <c r="X10" s="91"/>
      <c r="Y10" s="91"/>
      <c r="Z10" s="91"/>
      <c r="AA10" s="91"/>
      <c r="AB10" s="91"/>
      <c r="AC10" s="129"/>
      <c r="AD10" s="29"/>
      <c r="AE10" s="29"/>
    </row>
    <row r="11" spans="1:31" ht="10.5" customHeight="1" x14ac:dyDescent="0.2">
      <c r="A11" s="9"/>
      <c r="B11" s="100" t="s">
        <v>84</v>
      </c>
      <c r="C11" s="105">
        <v>2480</v>
      </c>
      <c r="D11" s="44"/>
      <c r="E11" s="105">
        <v>2361</v>
      </c>
      <c r="F11" s="44"/>
      <c r="G11" s="105">
        <v>2280</v>
      </c>
      <c r="H11" s="19"/>
      <c r="I11" s="105">
        <v>2223</v>
      </c>
      <c r="J11" s="19"/>
      <c r="K11" s="105">
        <v>2380</v>
      </c>
      <c r="L11" s="19"/>
      <c r="M11" s="105">
        <v>1890</v>
      </c>
      <c r="N11" s="19"/>
      <c r="O11" s="105">
        <v>2131</v>
      </c>
      <c r="P11" s="19"/>
      <c r="Q11" s="105">
        <v>2548</v>
      </c>
      <c r="R11" s="19"/>
      <c r="S11" s="148">
        <v>2468</v>
      </c>
      <c r="T11" s="19"/>
      <c r="U11" s="91">
        <v>0.1</v>
      </c>
      <c r="V11" s="91">
        <v>0</v>
      </c>
      <c r="W11" s="91">
        <v>0</v>
      </c>
      <c r="X11" s="111">
        <v>0.1</v>
      </c>
      <c r="Y11" s="111">
        <v>0.2</v>
      </c>
      <c r="Z11" s="111">
        <v>0.2</v>
      </c>
      <c r="AA11" s="111">
        <v>0.2</v>
      </c>
      <c r="AB11" s="111">
        <v>0.1</v>
      </c>
      <c r="AC11" s="128">
        <v>8.1037277147487846E-2</v>
      </c>
      <c r="AD11" s="115"/>
      <c r="AE11" s="29"/>
    </row>
    <row r="12" spans="1:31" ht="2.25" customHeight="1" x14ac:dyDescent="0.2">
      <c r="A12" s="9"/>
      <c r="B12" s="45"/>
      <c r="C12" s="54"/>
      <c r="D12" s="44"/>
      <c r="E12" s="54"/>
      <c r="F12" s="44"/>
      <c r="G12" s="54"/>
      <c r="H12" s="19"/>
      <c r="I12" s="54"/>
      <c r="J12" s="19"/>
      <c r="K12" s="54"/>
      <c r="L12" s="19"/>
      <c r="M12" s="54"/>
      <c r="N12" s="19"/>
      <c r="O12" s="54"/>
      <c r="P12" s="19"/>
      <c r="Q12" s="54"/>
      <c r="R12" s="19"/>
      <c r="S12" s="149"/>
      <c r="T12" s="19"/>
      <c r="U12" s="91"/>
      <c r="V12" s="91"/>
      <c r="W12" s="91"/>
      <c r="X12" s="111"/>
      <c r="Y12" s="111"/>
      <c r="Z12" s="111"/>
      <c r="AA12" s="111"/>
      <c r="AB12" s="111"/>
      <c r="AC12" s="128"/>
      <c r="AD12" s="115"/>
      <c r="AE12" s="29"/>
    </row>
    <row r="13" spans="1:31" ht="10.5" customHeight="1" x14ac:dyDescent="0.2">
      <c r="A13" s="9"/>
      <c r="B13" s="101" t="s">
        <v>83</v>
      </c>
      <c r="C13" s="57"/>
      <c r="D13" s="44"/>
      <c r="E13" s="57"/>
      <c r="F13" s="44"/>
      <c r="G13" s="57"/>
      <c r="H13" s="19"/>
      <c r="I13" s="57"/>
      <c r="J13" s="19"/>
      <c r="K13" s="57"/>
      <c r="L13" s="19"/>
      <c r="M13" s="57"/>
      <c r="N13" s="19"/>
      <c r="O13" s="57"/>
      <c r="P13" s="19"/>
      <c r="Q13" s="57"/>
      <c r="R13" s="19"/>
      <c r="S13" s="150"/>
      <c r="T13" s="19"/>
      <c r="U13" s="91"/>
      <c r="V13" s="91"/>
      <c r="W13" s="91"/>
      <c r="X13" s="111"/>
      <c r="Y13" s="111"/>
      <c r="Z13" s="111"/>
      <c r="AA13" s="111"/>
      <c r="AB13" s="111"/>
      <c r="AC13" s="128"/>
      <c r="AD13" s="115"/>
      <c r="AE13" s="29"/>
    </row>
    <row r="14" spans="1:31" ht="10.5" customHeight="1" x14ac:dyDescent="0.2">
      <c r="A14" s="9"/>
      <c r="B14" s="101" t="s">
        <v>81</v>
      </c>
      <c r="C14" s="105">
        <v>10133</v>
      </c>
      <c r="D14" s="44"/>
      <c r="E14" s="105">
        <v>10732</v>
      </c>
      <c r="F14" s="44"/>
      <c r="G14" s="105">
        <v>9457</v>
      </c>
      <c r="H14" s="19"/>
      <c r="I14" s="105">
        <v>10292</v>
      </c>
      <c r="J14" s="19"/>
      <c r="K14" s="105">
        <v>9903</v>
      </c>
      <c r="L14" s="19"/>
      <c r="M14" s="105">
        <v>8221</v>
      </c>
      <c r="N14" s="19"/>
      <c r="O14" s="105">
        <v>8518</v>
      </c>
      <c r="P14" s="19"/>
      <c r="Q14" s="105">
        <v>9264</v>
      </c>
      <c r="R14" s="19"/>
      <c r="S14" s="148">
        <v>8113</v>
      </c>
      <c r="T14" s="19"/>
      <c r="U14" s="91">
        <v>0.1</v>
      </c>
      <c r="V14" s="91">
        <v>0</v>
      </c>
      <c r="W14" s="91">
        <v>0</v>
      </c>
      <c r="X14" s="111">
        <v>0</v>
      </c>
      <c r="Y14" s="111">
        <v>0</v>
      </c>
      <c r="Z14" s="111">
        <v>0.1</v>
      </c>
      <c r="AA14" s="111">
        <v>0</v>
      </c>
      <c r="AB14" s="111">
        <v>0</v>
      </c>
      <c r="AC14" s="128">
        <v>3.6977690126956737E-2</v>
      </c>
      <c r="AD14" s="115"/>
      <c r="AE14" s="115"/>
    </row>
    <row r="15" spans="1:31" ht="2.25" customHeight="1" x14ac:dyDescent="0.2">
      <c r="A15" s="9"/>
      <c r="B15" s="46"/>
      <c r="C15" s="105"/>
      <c r="D15" s="44"/>
      <c r="E15" s="105"/>
      <c r="F15" s="44"/>
      <c r="G15" s="105"/>
      <c r="H15" s="19"/>
      <c r="I15" s="105"/>
      <c r="J15" s="19"/>
      <c r="K15" s="105"/>
      <c r="L15" s="19"/>
      <c r="M15" s="105"/>
      <c r="N15" s="19"/>
      <c r="O15" s="105"/>
      <c r="P15" s="19"/>
      <c r="Q15" s="105"/>
      <c r="R15" s="19"/>
      <c r="S15" s="148"/>
      <c r="T15" s="19"/>
      <c r="U15" s="91"/>
      <c r="V15" s="91"/>
      <c r="W15" s="91"/>
      <c r="X15" s="111"/>
      <c r="Y15" s="111"/>
      <c r="Z15" s="111"/>
      <c r="AA15" s="111"/>
      <c r="AB15" s="111"/>
      <c r="AC15" s="128"/>
      <c r="AD15" s="115"/>
      <c r="AE15" s="29"/>
    </row>
    <row r="16" spans="1:31" ht="11.25" customHeight="1" x14ac:dyDescent="0.2">
      <c r="A16" s="9"/>
      <c r="B16" s="101" t="s">
        <v>85</v>
      </c>
      <c r="C16" s="105">
        <v>14153</v>
      </c>
      <c r="D16" s="44"/>
      <c r="E16" s="105">
        <v>15403</v>
      </c>
      <c r="F16" s="44"/>
      <c r="G16" s="105">
        <v>15463</v>
      </c>
      <c r="H16" s="19"/>
      <c r="I16" s="105">
        <v>14949</v>
      </c>
      <c r="J16" s="19"/>
      <c r="K16" s="105">
        <v>14560</v>
      </c>
      <c r="L16" s="19"/>
      <c r="M16" s="105">
        <v>11468</v>
      </c>
      <c r="N16" s="19"/>
      <c r="O16" s="105">
        <v>12220</v>
      </c>
      <c r="P16" s="19"/>
      <c r="Q16" s="105">
        <v>13923</v>
      </c>
      <c r="R16" s="19"/>
      <c r="S16" s="148">
        <v>14950</v>
      </c>
      <c r="T16" s="19"/>
      <c r="U16" s="91">
        <v>0.2</v>
      </c>
      <c r="V16" s="91">
        <v>0.1</v>
      </c>
      <c r="W16" s="91">
        <v>0.2</v>
      </c>
      <c r="X16" s="111">
        <v>0.4</v>
      </c>
      <c r="Y16" s="111">
        <v>0.1167</v>
      </c>
      <c r="Z16" s="111">
        <v>0.3</v>
      </c>
      <c r="AA16" s="111">
        <v>0.2</v>
      </c>
      <c r="AB16" s="111">
        <v>0.2</v>
      </c>
      <c r="AC16" s="128">
        <v>0.12040133779264214</v>
      </c>
      <c r="AD16" s="115"/>
      <c r="AE16" s="115"/>
    </row>
    <row r="17" spans="1:31" ht="10.5" customHeight="1" x14ac:dyDescent="0.2">
      <c r="A17" s="9"/>
      <c r="B17" s="102" t="s">
        <v>51</v>
      </c>
      <c r="C17" s="105">
        <v>4809</v>
      </c>
      <c r="D17" s="44"/>
      <c r="E17" s="105">
        <v>4826</v>
      </c>
      <c r="F17" s="44"/>
      <c r="G17" s="105">
        <v>5047</v>
      </c>
      <c r="H17" s="19"/>
      <c r="I17" s="105">
        <v>5323</v>
      </c>
      <c r="J17" s="19"/>
      <c r="K17" s="105">
        <v>5101</v>
      </c>
      <c r="L17" s="19"/>
      <c r="M17" s="105">
        <v>4389</v>
      </c>
      <c r="N17" s="19"/>
      <c r="O17" s="105">
        <v>4105</v>
      </c>
      <c r="P17" s="19"/>
      <c r="Q17" s="105">
        <v>4626</v>
      </c>
      <c r="R17" s="19"/>
      <c r="S17" s="148">
        <v>4494</v>
      </c>
      <c r="T17" s="19"/>
      <c r="U17" s="91">
        <v>0.7</v>
      </c>
      <c r="V17" s="91">
        <v>0.5</v>
      </c>
      <c r="W17" s="91">
        <v>0.7</v>
      </c>
      <c r="X17" s="111">
        <v>1</v>
      </c>
      <c r="Y17" s="111">
        <v>0.47039999999999998</v>
      </c>
      <c r="Z17" s="111">
        <v>0.4</v>
      </c>
      <c r="AA17" s="111">
        <v>0.3</v>
      </c>
      <c r="AB17" s="111">
        <v>0.1</v>
      </c>
      <c r="AC17" s="128">
        <v>0.13351134846461948</v>
      </c>
      <c r="AD17" s="115"/>
      <c r="AE17" s="115"/>
    </row>
    <row r="18" spans="1:31" ht="2.25" customHeight="1" x14ac:dyDescent="0.2">
      <c r="A18" s="9"/>
      <c r="B18" s="1"/>
      <c r="C18" s="105"/>
      <c r="D18" s="44"/>
      <c r="E18" s="105"/>
      <c r="F18" s="44"/>
      <c r="G18" s="105"/>
      <c r="H18" s="19"/>
      <c r="I18" s="105"/>
      <c r="J18" s="19"/>
      <c r="K18" s="105"/>
      <c r="L18" s="19"/>
      <c r="M18" s="105"/>
      <c r="N18" s="19"/>
      <c r="O18" s="105"/>
      <c r="P18" s="19"/>
      <c r="Q18" s="105"/>
      <c r="R18" s="19"/>
      <c r="S18" s="148"/>
      <c r="T18" s="19"/>
      <c r="U18" s="91"/>
      <c r="V18" s="91"/>
      <c r="W18" s="91"/>
      <c r="X18" s="111"/>
      <c r="Y18" s="111"/>
      <c r="Z18" s="111"/>
      <c r="AA18" s="111"/>
      <c r="AB18" s="111"/>
      <c r="AC18" s="128"/>
      <c r="AD18" s="115"/>
      <c r="AE18" s="29"/>
    </row>
    <row r="19" spans="1:31" ht="10.5" customHeight="1" x14ac:dyDescent="0.2">
      <c r="A19" s="9"/>
      <c r="B19" s="100" t="s">
        <v>30</v>
      </c>
      <c r="C19" s="105"/>
      <c r="D19" s="44"/>
      <c r="E19" s="105"/>
      <c r="F19" s="44"/>
      <c r="G19" s="105"/>
      <c r="H19" s="19"/>
      <c r="I19" s="105"/>
      <c r="J19" s="19"/>
      <c r="K19" s="105"/>
      <c r="L19" s="19"/>
      <c r="M19" s="105"/>
      <c r="N19" s="19"/>
      <c r="O19" s="105"/>
      <c r="P19" s="19"/>
      <c r="Q19" s="105"/>
      <c r="R19" s="19"/>
      <c r="S19" s="148"/>
      <c r="T19" s="19"/>
      <c r="U19" s="91"/>
      <c r="V19" s="91"/>
      <c r="W19" s="91"/>
      <c r="X19" s="111"/>
      <c r="Y19" s="111"/>
      <c r="Z19" s="111"/>
      <c r="AA19" s="111"/>
      <c r="AB19" s="111"/>
      <c r="AC19" s="128"/>
      <c r="AD19" s="29"/>
      <c r="AE19" s="29"/>
    </row>
    <row r="20" spans="1:31" ht="10.5" customHeight="1" x14ac:dyDescent="0.2">
      <c r="A20" s="9"/>
      <c r="B20" s="100" t="s">
        <v>33</v>
      </c>
      <c r="C20" s="105">
        <v>8890</v>
      </c>
      <c r="D20" s="44"/>
      <c r="E20" s="105">
        <v>8126</v>
      </c>
      <c r="F20" s="44"/>
      <c r="G20" s="105">
        <v>8783</v>
      </c>
      <c r="H20" s="19"/>
      <c r="I20" s="105">
        <v>10433</v>
      </c>
      <c r="J20" s="19"/>
      <c r="K20" s="105">
        <v>10170</v>
      </c>
      <c r="L20" s="19"/>
      <c r="M20" s="105">
        <v>8516</v>
      </c>
      <c r="N20" s="19"/>
      <c r="O20" s="105">
        <v>9251</v>
      </c>
      <c r="P20" s="19"/>
      <c r="Q20" s="105">
        <v>8772</v>
      </c>
      <c r="R20" s="19"/>
      <c r="S20" s="148">
        <v>8468</v>
      </c>
      <c r="T20" s="19"/>
      <c r="U20" s="91">
        <v>0.2</v>
      </c>
      <c r="V20" s="91">
        <v>0.3</v>
      </c>
      <c r="W20" s="91">
        <v>0.3</v>
      </c>
      <c r="X20" s="111">
        <v>0</v>
      </c>
      <c r="Y20" s="111">
        <v>8.7999999999999995E-2</v>
      </c>
      <c r="Z20" s="111">
        <v>0.1</v>
      </c>
      <c r="AA20" s="111">
        <v>0.1</v>
      </c>
      <c r="AB20" s="111">
        <v>0.1</v>
      </c>
      <c r="AC20" s="128">
        <v>0.25980160604629193</v>
      </c>
      <c r="AD20" s="115"/>
      <c r="AE20" s="115"/>
    </row>
    <row r="21" spans="1:31" ht="2.25" customHeight="1" x14ac:dyDescent="0.2">
      <c r="A21" s="9"/>
      <c r="B21" s="45"/>
      <c r="C21" s="105"/>
      <c r="D21" s="44"/>
      <c r="E21" s="105"/>
      <c r="F21" s="44"/>
      <c r="G21" s="105"/>
      <c r="H21" s="19"/>
      <c r="I21" s="105"/>
      <c r="J21" s="19"/>
      <c r="K21" s="105"/>
      <c r="L21" s="19"/>
      <c r="M21" s="105"/>
      <c r="N21" s="19"/>
      <c r="O21" s="105"/>
      <c r="P21" s="19"/>
      <c r="Q21" s="105"/>
      <c r="R21" s="19"/>
      <c r="S21" s="148"/>
      <c r="T21" s="19"/>
      <c r="U21" s="91"/>
      <c r="V21" s="91"/>
      <c r="W21" s="91"/>
      <c r="X21" s="111"/>
      <c r="Y21" s="111"/>
      <c r="Z21" s="111"/>
      <c r="AA21" s="111"/>
      <c r="AB21" s="111"/>
      <c r="AC21" s="128"/>
      <c r="AD21" s="115"/>
      <c r="AE21" s="29"/>
    </row>
    <row r="22" spans="1:31" ht="22.5" customHeight="1" x14ac:dyDescent="0.2">
      <c r="A22" s="9"/>
      <c r="B22" s="56" t="s">
        <v>90</v>
      </c>
      <c r="C22" s="105">
        <v>10661</v>
      </c>
      <c r="D22" s="44"/>
      <c r="E22" s="105">
        <v>11140</v>
      </c>
      <c r="F22" s="44"/>
      <c r="G22" s="105">
        <v>9316</v>
      </c>
      <c r="H22" s="19"/>
      <c r="I22" s="105">
        <v>10629</v>
      </c>
      <c r="J22" s="44"/>
      <c r="K22" s="105">
        <v>11956</v>
      </c>
      <c r="L22" s="44"/>
      <c r="M22" s="105">
        <v>11850</v>
      </c>
      <c r="N22" s="44"/>
      <c r="O22" s="105">
        <v>9817</v>
      </c>
      <c r="P22" s="44"/>
      <c r="Q22" s="105">
        <v>13069</v>
      </c>
      <c r="R22" s="44"/>
      <c r="S22" s="148">
        <v>12992</v>
      </c>
      <c r="T22" s="44"/>
      <c r="U22" s="107">
        <v>0.2</v>
      </c>
      <c r="V22" s="107">
        <v>0</v>
      </c>
      <c r="W22" s="107">
        <v>0</v>
      </c>
      <c r="X22" s="113">
        <v>0.1</v>
      </c>
      <c r="Y22" s="113">
        <v>0.1</v>
      </c>
      <c r="Z22" s="113">
        <v>0.1</v>
      </c>
      <c r="AA22" s="113">
        <v>0.1</v>
      </c>
      <c r="AB22" s="113">
        <v>0.2</v>
      </c>
      <c r="AC22" s="130">
        <v>0.12315270935960591</v>
      </c>
      <c r="AD22" s="115"/>
      <c r="AE22" s="115"/>
    </row>
    <row r="23" spans="1:31" ht="2.25" customHeight="1" x14ac:dyDescent="0.2">
      <c r="A23" s="9"/>
      <c r="B23" s="43"/>
      <c r="C23" s="105"/>
      <c r="D23" s="44"/>
      <c r="E23" s="105"/>
      <c r="F23" s="44"/>
      <c r="G23" s="105"/>
      <c r="H23" s="19"/>
      <c r="I23" s="105"/>
      <c r="J23" s="44"/>
      <c r="K23" s="105"/>
      <c r="L23" s="44"/>
      <c r="M23" s="105"/>
      <c r="N23" s="44"/>
      <c r="O23" s="105"/>
      <c r="P23" s="44"/>
      <c r="Q23" s="105"/>
      <c r="R23" s="44"/>
      <c r="S23" s="148"/>
      <c r="T23" s="44"/>
      <c r="U23" s="107"/>
      <c r="V23" s="107"/>
      <c r="W23" s="107"/>
      <c r="X23" s="111"/>
      <c r="Y23" s="111"/>
      <c r="Z23" s="111"/>
      <c r="AA23" s="111"/>
      <c r="AB23" s="111"/>
      <c r="AC23" s="130"/>
      <c r="AD23" s="115"/>
      <c r="AE23" s="29"/>
    </row>
    <row r="24" spans="1:31" ht="10.5" customHeight="1" x14ac:dyDescent="0.2">
      <c r="A24" s="9"/>
      <c r="B24" s="56" t="s">
        <v>86</v>
      </c>
      <c r="C24" s="105"/>
      <c r="D24" s="44"/>
      <c r="E24" s="105"/>
      <c r="F24" s="44"/>
      <c r="G24" s="105"/>
      <c r="H24" s="19"/>
      <c r="I24" s="105"/>
      <c r="J24" s="78"/>
      <c r="K24" s="105"/>
      <c r="L24" s="78"/>
      <c r="M24" s="105"/>
      <c r="N24" s="78"/>
      <c r="O24" s="105"/>
      <c r="P24" s="78"/>
      <c r="Q24" s="105"/>
      <c r="R24" s="78"/>
      <c r="S24" s="148"/>
      <c r="T24" s="78"/>
      <c r="U24" s="91"/>
      <c r="V24" s="91"/>
      <c r="W24" s="91"/>
      <c r="X24" s="111"/>
      <c r="Y24" s="111"/>
      <c r="Z24" s="111"/>
      <c r="AA24" s="111"/>
      <c r="AB24" s="111"/>
      <c r="AC24" s="128"/>
      <c r="AD24" s="29"/>
      <c r="AE24" s="29"/>
    </row>
    <row r="25" spans="1:31" ht="10.5" customHeight="1" x14ac:dyDescent="0.2">
      <c r="A25" s="9"/>
      <c r="B25" s="100" t="s">
        <v>67</v>
      </c>
      <c r="C25" s="105">
        <v>1430</v>
      </c>
      <c r="D25" s="44"/>
      <c r="E25" s="105">
        <v>1437</v>
      </c>
      <c r="F25" s="44"/>
      <c r="G25" s="105">
        <v>1508</v>
      </c>
      <c r="H25" s="19"/>
      <c r="I25" s="105">
        <v>1644</v>
      </c>
      <c r="J25" s="19"/>
      <c r="K25" s="105">
        <v>1620</v>
      </c>
      <c r="L25" s="19"/>
      <c r="M25" s="105">
        <v>1265</v>
      </c>
      <c r="N25" s="19"/>
      <c r="O25" s="105">
        <v>1230</v>
      </c>
      <c r="P25" s="19"/>
      <c r="Q25" s="105">
        <v>1389</v>
      </c>
      <c r="R25" s="19"/>
      <c r="S25" s="148">
        <v>1311</v>
      </c>
      <c r="T25" s="19"/>
      <c r="U25" s="91">
        <v>0.8</v>
      </c>
      <c r="V25" s="91">
        <v>0</v>
      </c>
      <c r="W25" s="9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  <c r="AC25" s="128">
        <v>7.6277650648360035E-2</v>
      </c>
      <c r="AD25" s="115"/>
      <c r="AE25" s="115"/>
    </row>
    <row r="26" spans="1:31" ht="10.5" customHeight="1" x14ac:dyDescent="0.2">
      <c r="A26" s="9"/>
      <c r="B26" s="100" t="s">
        <v>28</v>
      </c>
      <c r="C26" s="105">
        <v>8773</v>
      </c>
      <c r="D26" s="44"/>
      <c r="E26" s="105">
        <v>8319</v>
      </c>
      <c r="F26" s="44"/>
      <c r="G26" s="105">
        <v>7254</v>
      </c>
      <c r="H26" s="19"/>
      <c r="I26" s="105">
        <v>8292</v>
      </c>
      <c r="J26" s="19"/>
      <c r="K26" s="105">
        <v>9679</v>
      </c>
      <c r="L26" s="19"/>
      <c r="M26" s="105">
        <v>7234</v>
      </c>
      <c r="N26" s="19"/>
      <c r="O26" s="105">
        <v>8062</v>
      </c>
      <c r="P26" s="19"/>
      <c r="Q26" s="105">
        <v>11149</v>
      </c>
      <c r="R26" s="19"/>
      <c r="S26" s="148">
        <v>10889</v>
      </c>
      <c r="T26" s="19"/>
      <c r="U26" s="91">
        <v>0.06</v>
      </c>
      <c r="V26" s="91">
        <v>0</v>
      </c>
      <c r="W26" s="91">
        <v>0</v>
      </c>
      <c r="X26" s="111">
        <v>0</v>
      </c>
      <c r="Y26" s="111">
        <v>0.1</v>
      </c>
      <c r="Z26" s="111">
        <v>0</v>
      </c>
      <c r="AA26" s="111">
        <v>0</v>
      </c>
      <c r="AB26" s="111">
        <v>0</v>
      </c>
      <c r="AC26" s="128">
        <v>9.1835797593902094E-3</v>
      </c>
      <c r="AD26" s="115"/>
      <c r="AE26" s="29"/>
    </row>
    <row r="27" spans="1:31" ht="10.5" customHeight="1" x14ac:dyDescent="0.2">
      <c r="A27" s="9"/>
      <c r="B27" s="100" t="s">
        <v>87</v>
      </c>
      <c r="C27" s="105"/>
      <c r="D27" s="44"/>
      <c r="E27" s="105"/>
      <c r="F27" s="44"/>
      <c r="G27" s="105"/>
      <c r="H27" s="19"/>
      <c r="I27" s="105"/>
      <c r="J27" s="19"/>
      <c r="K27" s="105"/>
      <c r="L27" s="19"/>
      <c r="M27" s="105"/>
      <c r="N27" s="19"/>
      <c r="O27" s="105"/>
      <c r="P27" s="19"/>
      <c r="Q27" s="105"/>
      <c r="R27" s="19"/>
      <c r="S27" s="148"/>
      <c r="T27" s="19"/>
      <c r="U27" s="108"/>
      <c r="V27" s="91"/>
      <c r="W27" s="91"/>
      <c r="X27" s="111"/>
      <c r="Y27" s="111"/>
      <c r="Z27" s="111"/>
      <c r="AA27" s="111"/>
      <c r="AB27" s="111"/>
      <c r="AC27" s="128"/>
      <c r="AD27" s="29"/>
      <c r="AE27" s="29"/>
    </row>
    <row r="28" spans="1:31" ht="12.75" customHeight="1" x14ac:dyDescent="0.2">
      <c r="A28" s="9"/>
      <c r="B28" s="103" t="s">
        <v>1</v>
      </c>
      <c r="C28" s="106">
        <v>56124</v>
      </c>
      <c r="D28" s="47"/>
      <c r="E28" s="106">
        <v>54795</v>
      </c>
      <c r="F28" s="47"/>
      <c r="G28" s="106">
        <v>52308</v>
      </c>
      <c r="H28" s="79"/>
      <c r="I28" s="106">
        <v>55631</v>
      </c>
      <c r="J28" s="15"/>
      <c r="K28" s="106">
        <v>59301</v>
      </c>
      <c r="L28" s="15"/>
      <c r="M28" s="106">
        <v>47940</v>
      </c>
      <c r="N28" s="15"/>
      <c r="O28" s="106">
        <v>49487</v>
      </c>
      <c r="P28" s="15"/>
      <c r="Q28" s="106">
        <v>56362</v>
      </c>
      <c r="R28" s="15"/>
      <c r="S28" s="151">
        <v>55762</v>
      </c>
      <c r="T28" s="15"/>
      <c r="U28" s="109">
        <v>0.2</v>
      </c>
      <c r="V28" s="109">
        <v>0.1</v>
      </c>
      <c r="W28" s="109">
        <v>0.2</v>
      </c>
      <c r="X28" s="112">
        <v>0.2</v>
      </c>
      <c r="Y28" s="112">
        <v>0.1</v>
      </c>
      <c r="Z28" s="112">
        <v>0.2</v>
      </c>
      <c r="AA28" s="112">
        <v>0.2</v>
      </c>
      <c r="AB28" s="112">
        <v>0.2</v>
      </c>
      <c r="AC28" s="131">
        <v>0.2</v>
      </c>
      <c r="AD28" s="29"/>
      <c r="AE28" s="29"/>
    </row>
    <row r="29" spans="1:31" ht="2.25" customHeight="1" x14ac:dyDescent="0.2">
      <c r="A29" s="9"/>
      <c r="B29" s="43"/>
      <c r="C29" s="105"/>
      <c r="D29" s="44"/>
      <c r="E29" s="105"/>
      <c r="F29" s="44"/>
      <c r="G29" s="105"/>
      <c r="H29" s="19"/>
      <c r="I29" s="105"/>
      <c r="J29" s="78"/>
      <c r="K29" s="105"/>
      <c r="L29" s="78"/>
      <c r="M29" s="105"/>
      <c r="N29" s="78"/>
      <c r="O29" s="105"/>
      <c r="P29" s="78"/>
      <c r="Q29" s="105"/>
      <c r="R29" s="78"/>
      <c r="S29" s="148"/>
      <c r="T29" s="78"/>
      <c r="U29" s="110"/>
      <c r="V29" s="110"/>
      <c r="W29" s="110"/>
      <c r="X29" s="111"/>
      <c r="Y29" s="111"/>
      <c r="Z29" s="111"/>
      <c r="AA29" s="111"/>
      <c r="AB29" s="111"/>
      <c r="AC29" s="128"/>
      <c r="AD29" s="29"/>
      <c r="AE29" s="29"/>
    </row>
    <row r="30" spans="1:31" ht="10.5" customHeight="1" x14ac:dyDescent="0.2">
      <c r="A30" s="9"/>
      <c r="B30" s="53" t="s">
        <v>38</v>
      </c>
      <c r="C30" s="105"/>
      <c r="D30" s="44"/>
      <c r="E30" s="105"/>
      <c r="F30" s="44"/>
      <c r="G30" s="105"/>
      <c r="H30" s="19"/>
      <c r="I30" s="105"/>
      <c r="J30" s="78"/>
      <c r="K30" s="105"/>
      <c r="L30" s="78"/>
      <c r="M30" s="105"/>
      <c r="N30" s="78"/>
      <c r="O30" s="105"/>
      <c r="P30" s="78"/>
      <c r="Q30" s="105"/>
      <c r="R30" s="78"/>
      <c r="S30" s="148"/>
      <c r="T30" s="78"/>
      <c r="U30" s="110"/>
      <c r="V30" s="110"/>
      <c r="W30" s="110"/>
      <c r="X30" s="111"/>
      <c r="Y30" s="111"/>
      <c r="Z30" s="111"/>
      <c r="AA30" s="111"/>
      <c r="AB30" s="111"/>
      <c r="AC30" s="128"/>
      <c r="AD30" s="29"/>
      <c r="AE30" s="29"/>
    </row>
    <row r="31" spans="1:31" ht="10.5" customHeight="1" x14ac:dyDescent="0.2">
      <c r="A31" s="9"/>
      <c r="B31" s="53" t="s">
        <v>31</v>
      </c>
      <c r="C31" s="105"/>
      <c r="D31" s="44"/>
      <c r="E31" s="105"/>
      <c r="F31" s="44"/>
      <c r="G31" s="105"/>
      <c r="H31" s="19"/>
      <c r="I31" s="105"/>
      <c r="J31" s="78"/>
      <c r="K31" s="105"/>
      <c r="L31" s="78"/>
      <c r="M31" s="105"/>
      <c r="N31" s="78"/>
      <c r="O31" s="105"/>
      <c r="P31" s="78"/>
      <c r="Q31" s="105"/>
      <c r="R31" s="78"/>
      <c r="S31" s="148"/>
      <c r="T31" s="78"/>
      <c r="U31" s="110"/>
      <c r="V31" s="110"/>
      <c r="W31" s="110"/>
      <c r="X31" s="111"/>
      <c r="Y31" s="111"/>
      <c r="Z31" s="111"/>
      <c r="AA31" s="111"/>
      <c r="AB31" s="111"/>
      <c r="AC31" s="128"/>
      <c r="AD31" s="29"/>
      <c r="AE31" s="29"/>
    </row>
    <row r="32" spans="1:31" ht="10.5" customHeight="1" x14ac:dyDescent="0.2">
      <c r="A32" s="9"/>
      <c r="B32" s="56" t="s">
        <v>65</v>
      </c>
      <c r="C32" s="105">
        <v>53259</v>
      </c>
      <c r="D32" s="44"/>
      <c r="E32" s="105">
        <v>64971</v>
      </c>
      <c r="F32" s="44"/>
      <c r="G32" s="105">
        <v>73445</v>
      </c>
      <c r="H32" s="19"/>
      <c r="I32" s="105">
        <v>81501</v>
      </c>
      <c r="J32" s="19"/>
      <c r="K32" s="105">
        <v>105391</v>
      </c>
      <c r="L32" s="19"/>
      <c r="M32" s="105">
        <v>104030</v>
      </c>
      <c r="N32" s="19"/>
      <c r="O32" s="105">
        <v>123250</v>
      </c>
      <c r="P32" s="19"/>
      <c r="Q32" s="105">
        <v>136272</v>
      </c>
      <c r="R32" s="19"/>
      <c r="S32" s="148">
        <v>157165</v>
      </c>
      <c r="T32" s="19"/>
      <c r="U32" s="91">
        <v>0.03</v>
      </c>
      <c r="V32" s="91">
        <v>0</v>
      </c>
      <c r="W32" s="9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  <c r="AC32" s="128">
        <v>5.7264658161804479E-3</v>
      </c>
      <c r="AD32" s="29"/>
      <c r="AE32" s="29"/>
    </row>
    <row r="33" spans="1:31" ht="2.25" customHeight="1" x14ac:dyDescent="0.2">
      <c r="A33" s="9"/>
      <c r="B33" s="56"/>
      <c r="C33" s="105"/>
      <c r="D33" s="44"/>
      <c r="E33" s="105"/>
      <c r="F33" s="44"/>
      <c r="G33" s="105"/>
      <c r="H33" s="19"/>
      <c r="I33" s="105"/>
      <c r="J33" s="19"/>
      <c r="K33" s="105"/>
      <c r="L33" s="19"/>
      <c r="M33" s="105"/>
      <c r="N33" s="19"/>
      <c r="O33" s="105"/>
      <c r="P33" s="19"/>
      <c r="Q33" s="105"/>
      <c r="R33" s="19"/>
      <c r="S33" s="148"/>
      <c r="T33" s="19"/>
      <c r="U33" s="91"/>
      <c r="V33" s="91"/>
      <c r="W33" s="91"/>
      <c r="X33" s="111"/>
      <c r="Y33" s="111"/>
      <c r="Z33" s="111"/>
      <c r="AA33" s="111"/>
      <c r="AB33" s="111"/>
      <c r="AC33" s="128"/>
      <c r="AD33" s="29"/>
      <c r="AE33" s="29"/>
    </row>
    <row r="34" spans="1:31" ht="10.5" customHeight="1" x14ac:dyDescent="0.2">
      <c r="A34" s="9"/>
      <c r="B34" s="53" t="s">
        <v>38</v>
      </c>
      <c r="C34" s="105"/>
      <c r="D34" s="44"/>
      <c r="E34" s="105"/>
      <c r="F34" s="44"/>
      <c r="G34" s="105"/>
      <c r="H34" s="19"/>
      <c r="I34" s="105"/>
      <c r="J34" s="19"/>
      <c r="K34" s="105"/>
      <c r="L34" s="19"/>
      <c r="M34" s="105"/>
      <c r="N34" s="19"/>
      <c r="O34" s="105"/>
      <c r="P34" s="19"/>
      <c r="Q34" s="105"/>
      <c r="R34" s="19"/>
      <c r="S34" s="148"/>
      <c r="T34" s="19"/>
      <c r="U34" s="91"/>
      <c r="V34" s="91"/>
      <c r="W34" s="91"/>
      <c r="X34" s="111"/>
      <c r="Y34" s="111"/>
      <c r="Z34" s="111"/>
      <c r="AA34" s="111"/>
      <c r="AB34" s="111"/>
      <c r="AC34" s="128"/>
      <c r="AD34" s="29"/>
      <c r="AE34" s="29"/>
    </row>
    <row r="35" spans="1:31" ht="10.5" customHeight="1" x14ac:dyDescent="0.2">
      <c r="A35" s="9"/>
      <c r="B35" s="53" t="s">
        <v>32</v>
      </c>
      <c r="C35" s="105"/>
      <c r="D35" s="44"/>
      <c r="E35" s="105"/>
      <c r="F35" s="44"/>
      <c r="G35" s="105"/>
      <c r="H35" s="19"/>
      <c r="I35" s="105"/>
      <c r="J35" s="19"/>
      <c r="K35" s="105"/>
      <c r="L35" s="19"/>
      <c r="M35" s="105"/>
      <c r="N35" s="19"/>
      <c r="O35" s="105"/>
      <c r="P35" s="19"/>
      <c r="Q35" s="105"/>
      <c r="R35" s="19"/>
      <c r="S35" s="148"/>
      <c r="T35" s="19"/>
      <c r="U35" s="91"/>
      <c r="V35" s="91"/>
      <c r="W35" s="91"/>
      <c r="X35" s="111"/>
      <c r="Y35" s="111"/>
      <c r="Z35" s="111"/>
      <c r="AA35" s="111"/>
      <c r="AB35" s="111"/>
      <c r="AC35" s="128"/>
      <c r="AD35" s="29"/>
      <c r="AE35" s="29"/>
    </row>
    <row r="36" spans="1:31" ht="10.5" customHeight="1" x14ac:dyDescent="0.2">
      <c r="A36" s="9"/>
      <c r="B36" s="56" t="s">
        <v>66</v>
      </c>
      <c r="C36" s="105">
        <v>44396</v>
      </c>
      <c r="D36" s="44"/>
      <c r="E36" s="105">
        <v>30058</v>
      </c>
      <c r="F36" s="44"/>
      <c r="G36" s="105">
        <v>52222</v>
      </c>
      <c r="H36" s="19"/>
      <c r="I36" s="105">
        <v>48167</v>
      </c>
      <c r="J36" s="19"/>
      <c r="K36" s="105">
        <v>51955</v>
      </c>
      <c r="L36" s="19"/>
      <c r="M36" s="105">
        <v>70368</v>
      </c>
      <c r="N36" s="19"/>
      <c r="O36" s="105">
        <v>74589</v>
      </c>
      <c r="P36" s="19"/>
      <c r="Q36" s="105">
        <v>83032</v>
      </c>
      <c r="R36" s="19"/>
      <c r="S36" s="148">
        <v>65881</v>
      </c>
      <c r="T36" s="19"/>
      <c r="U36" s="91">
        <v>0.02</v>
      </c>
      <c r="V36" s="91">
        <v>0</v>
      </c>
      <c r="W36" s="9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  <c r="AC36" s="128">
        <v>2.4286213020445958E-2</v>
      </c>
      <c r="AD36" s="29"/>
      <c r="AE36" s="29"/>
    </row>
    <row r="37" spans="1:31" ht="2.25" customHeight="1" x14ac:dyDescent="0.2">
      <c r="A37" s="48"/>
      <c r="B37" s="49"/>
      <c r="C37" s="50"/>
      <c r="D37" s="5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51"/>
      <c r="V37" s="22"/>
      <c r="W37" s="22"/>
      <c r="X37" s="22"/>
      <c r="Y37" s="22"/>
      <c r="Z37" s="22"/>
      <c r="AA37" s="22"/>
      <c r="AB37" s="22"/>
      <c r="AC37" s="24"/>
    </row>
    <row r="38" spans="1:31" s="29" customFormat="1" ht="9.75" customHeight="1" x14ac:dyDescent="0.2">
      <c r="A38" s="52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5"/>
      <c r="V38" s="55"/>
      <c r="W38" s="55"/>
      <c r="X38" s="55"/>
      <c r="Y38" s="55"/>
      <c r="Z38" s="55"/>
      <c r="AA38" s="55"/>
      <c r="AB38" s="55"/>
      <c r="AC38" s="55"/>
    </row>
    <row r="39" spans="1:31" ht="9.75" customHeight="1" x14ac:dyDescent="0.2">
      <c r="A39" s="1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8"/>
      <c r="AA39" s="58"/>
      <c r="AB39" s="58"/>
      <c r="AC39" s="58"/>
    </row>
    <row r="40" spans="1:31" ht="9.75" customHeight="1" x14ac:dyDescent="0.2">
      <c r="A40" s="12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8"/>
      <c r="AA40" s="58"/>
      <c r="AB40" s="58"/>
      <c r="AC40" s="58"/>
    </row>
    <row r="41" spans="1:31" ht="10.5" customHeight="1" x14ac:dyDescent="0.2">
      <c r="A41" s="1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8"/>
      <c r="AA41" s="58"/>
      <c r="AB41" s="58"/>
      <c r="AC41" s="58"/>
    </row>
    <row r="42" spans="1:31" ht="10.5" customHeight="1" x14ac:dyDescent="0.2">
      <c r="A42" s="12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8"/>
      <c r="AA42" s="58"/>
      <c r="AB42" s="58"/>
      <c r="AC42" s="58"/>
    </row>
    <row r="43" spans="1:31" ht="10.9" customHeight="1" x14ac:dyDescent="0.2">
      <c r="A43" s="12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8"/>
      <c r="AA43" s="58"/>
      <c r="AB43" s="58"/>
      <c r="AC43" s="58"/>
    </row>
    <row r="44" spans="1:31" ht="10.9" customHeight="1" x14ac:dyDescent="0.2"/>
    <row r="45" spans="1:31" ht="11.25" customHeight="1" x14ac:dyDescent="0.2"/>
    <row r="46" spans="1:31" ht="10.9" customHeight="1" x14ac:dyDescent="0.2">
      <c r="B46" s="2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29"/>
      <c r="V46" s="29"/>
      <c r="W46" s="29"/>
      <c r="X46" s="29"/>
      <c r="Y46" s="29"/>
      <c r="Z46" s="29"/>
      <c r="AA46" s="29"/>
      <c r="AB46" s="29"/>
    </row>
    <row r="47" spans="1:31" ht="10.5" customHeight="1" x14ac:dyDescent="0.2">
      <c r="B47" s="2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29"/>
      <c r="V47" s="29"/>
      <c r="W47" s="29"/>
      <c r="X47" s="29"/>
      <c r="Y47" s="29"/>
      <c r="Z47" s="29"/>
      <c r="AA47" s="29"/>
      <c r="AB47" s="29"/>
    </row>
    <row r="48" spans="1:31" ht="11.45" customHeight="1" x14ac:dyDescent="0.2">
      <c r="B48" s="2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29"/>
      <c r="V48" s="29"/>
      <c r="W48" s="29"/>
      <c r="X48" s="29"/>
      <c r="Y48" s="29"/>
      <c r="Z48" s="29"/>
      <c r="AA48" s="29"/>
      <c r="AB48" s="29"/>
    </row>
    <row r="49" spans="2:29" ht="2.25" customHeight="1" x14ac:dyDescent="0.2">
      <c r="B49" s="2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29"/>
      <c r="V49" s="29"/>
      <c r="W49" s="29"/>
      <c r="X49" s="29"/>
      <c r="Y49" s="29"/>
      <c r="Z49" s="29"/>
      <c r="AA49" s="29"/>
      <c r="AB49" s="29"/>
    </row>
    <row r="50" spans="2:29" ht="9.75" customHeight="1" x14ac:dyDescent="0.2">
      <c r="S50" s="172" t="s">
        <v>47</v>
      </c>
      <c r="T50" s="172"/>
      <c r="U50" s="172"/>
      <c r="V50" s="172"/>
      <c r="W50" s="172"/>
      <c r="X50" s="172"/>
      <c r="Y50" s="172"/>
      <c r="Z50" s="172"/>
      <c r="AA50" s="172"/>
      <c r="AB50" s="172"/>
      <c r="AC50" s="172"/>
    </row>
    <row r="51" spans="2:29" ht="9" customHeight="1" x14ac:dyDescent="0.2"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</row>
  </sheetData>
  <mergeCells count="19">
    <mergeCell ref="A1:AC1"/>
    <mergeCell ref="A2:AC2"/>
    <mergeCell ref="A3:AC3"/>
    <mergeCell ref="A4:B6"/>
    <mergeCell ref="C4:T4"/>
    <mergeCell ref="C5:T5"/>
    <mergeCell ref="U4:AC4"/>
    <mergeCell ref="U5:AC5"/>
    <mergeCell ref="O6:P6"/>
    <mergeCell ref="Q6:R6"/>
    <mergeCell ref="S51:AC51"/>
    <mergeCell ref="S50:AC50"/>
    <mergeCell ref="C6:D6"/>
    <mergeCell ref="E6:F6"/>
    <mergeCell ref="G6:H6"/>
    <mergeCell ref="S6:T6"/>
    <mergeCell ref="I6:J6"/>
    <mergeCell ref="K6:L6"/>
    <mergeCell ref="M6:N6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Vorbemerkung</vt:lpstr>
      <vt:lpstr>SJ 2024 Kapitel D, II_a</vt:lpstr>
      <vt:lpstr>SJ 2024 Kapitel D, II a_b</vt:lpstr>
      <vt:lpstr>'SJ 2024 Kapitel D, II a_b'!Druckbereich</vt:lpstr>
      <vt:lpstr>'SJ 2024 Kapitel D, II_a'!Druckbereich</vt:lpstr>
      <vt:lpstr>Vorbemerkung!Druckbereich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2024-11-19T09:57:22Z</cp:lastPrinted>
  <dcterms:created xsi:type="dcterms:W3CDTF">2003-08-05T07:07:00Z</dcterms:created>
  <dcterms:modified xsi:type="dcterms:W3CDTF">2025-01-10T09:46:27Z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