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Zuvor verwendete Bil.Fak." sheetId="1" r:id="rId1"/>
    <sheet name="Herleitung aktuelle Bil.Fak." sheetId="2" r:id="rId2"/>
    <sheet name="Aktuelle Bil.Fak." sheetId="3" r:id="rId3"/>
    <sheet name="Gegenüberstellung Kapitel" sheetId="8" r:id="rId4"/>
    <sheet name="Gegenüberstellung Schwein" sheetId="4" r:id="rId5"/>
    <sheet name="Gegenüberstellung Rind" sheetId="5" r:id="rId6"/>
    <sheet name="Gegenüberstellung Geflügel" sheetId="6" r:id="rId7"/>
    <sheet name="Gegenüberstellung Innereien" sheetId="7" r:id="rId8"/>
    <sheet name="51000-0013" sheetId="9" r:id="rId9"/>
  </sheets>
  <definedNames>
    <definedName name="_xlnm._FilterDatabase" localSheetId="2" hidden="1">'Aktuelle Bil.Fak.'!$A$1:$O$1002</definedName>
    <definedName name="_xlnm._FilterDatabase" localSheetId="6" hidden="1">'Gegenüberstellung Geflügel'!$A$5:$P$5</definedName>
    <definedName name="_xlnm._FilterDatabase" localSheetId="7" hidden="1">'Gegenüberstellung Innereien'!$A$5:$J$76</definedName>
    <definedName name="_xlnm._FilterDatabase" localSheetId="5" hidden="1">'Gegenüberstellung Rind'!$A$5:$P$5</definedName>
    <definedName name="_xlnm._FilterDatabase" localSheetId="4" hidden="1">'Gegenüberstellung Schwein'!$A$5:$P$5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7" l="1"/>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G25" i="7"/>
  <c r="H25" i="7"/>
  <c r="G27" i="7"/>
  <c r="H27" i="7"/>
  <c r="G28" i="7"/>
  <c r="H28" i="7"/>
  <c r="G29" i="7"/>
  <c r="H29" i="7"/>
  <c r="G30" i="7"/>
  <c r="H30" i="7"/>
  <c r="G31" i="7"/>
  <c r="H31" i="7"/>
  <c r="G32" i="7"/>
  <c r="H32" i="7"/>
  <c r="G33" i="7"/>
  <c r="H33" i="7"/>
  <c r="G34" i="7"/>
  <c r="H34" i="7"/>
  <c r="G35" i="7"/>
  <c r="H35" i="7"/>
  <c r="G36" i="7"/>
  <c r="H36" i="7"/>
  <c r="G37" i="7"/>
  <c r="H37" i="7"/>
  <c r="G38" i="7"/>
  <c r="H38" i="7"/>
  <c r="G39" i="7"/>
  <c r="H39" i="7"/>
  <c r="G40" i="7"/>
  <c r="H40" i="7"/>
  <c r="G41" i="7"/>
  <c r="H41" i="7"/>
  <c r="G42" i="7"/>
  <c r="H42" i="7"/>
  <c r="G43" i="7"/>
  <c r="H43" i="7"/>
  <c r="G63" i="7"/>
  <c r="H63" i="7"/>
  <c r="I63" i="7"/>
  <c r="J63" i="7"/>
  <c r="G64" i="7"/>
  <c r="H64" i="7"/>
  <c r="I64" i="7"/>
  <c r="J64" i="7"/>
  <c r="G9" i="7"/>
  <c r="H9" i="7"/>
  <c r="I9" i="7"/>
  <c r="J9" i="7"/>
  <c r="G10" i="7"/>
  <c r="H10" i="7"/>
  <c r="I10" i="7"/>
  <c r="J10" i="7"/>
  <c r="G15" i="7"/>
  <c r="H15" i="7"/>
  <c r="I15" i="7"/>
  <c r="J15" i="7"/>
  <c r="G51" i="7"/>
  <c r="H51" i="7"/>
  <c r="I51" i="7"/>
  <c r="J51" i="7"/>
  <c r="G53" i="7"/>
  <c r="H53" i="7"/>
  <c r="I53" i="7"/>
  <c r="J53" i="7"/>
  <c r="G6" i="7"/>
  <c r="H6" i="7"/>
  <c r="I6" i="7"/>
  <c r="J6" i="7"/>
  <c r="G7" i="7"/>
  <c r="H7" i="7"/>
  <c r="I7" i="7"/>
  <c r="J7" i="7"/>
  <c r="G8" i="7"/>
  <c r="H8" i="7"/>
  <c r="I8" i="7"/>
  <c r="J8" i="7"/>
  <c r="G11" i="7"/>
  <c r="H11" i="7"/>
  <c r="I11" i="7"/>
  <c r="J11" i="7"/>
  <c r="G12" i="7"/>
  <c r="H12" i="7"/>
  <c r="I12" i="7"/>
  <c r="J12" i="7"/>
  <c r="G13" i="7"/>
  <c r="H13" i="7"/>
  <c r="I13" i="7"/>
  <c r="J13" i="7"/>
  <c r="G14" i="7"/>
  <c r="H14" i="7"/>
  <c r="I14" i="7"/>
  <c r="J14" i="7"/>
  <c r="G16" i="7"/>
  <c r="H16" i="7"/>
  <c r="I16" i="7"/>
  <c r="J16" i="7"/>
  <c r="G17" i="7"/>
  <c r="H17" i="7"/>
  <c r="I17" i="7"/>
  <c r="J17" i="7"/>
  <c r="G18" i="7"/>
  <c r="H18" i="7"/>
  <c r="I18" i="7"/>
  <c r="J18" i="7"/>
  <c r="G19" i="7"/>
  <c r="H19" i="7"/>
  <c r="I19" i="7"/>
  <c r="J19" i="7"/>
  <c r="G20" i="7"/>
  <c r="H20" i="7"/>
  <c r="I20" i="7"/>
  <c r="J20" i="7"/>
  <c r="G21" i="7"/>
  <c r="H21" i="7"/>
  <c r="I21" i="7"/>
  <c r="J21" i="7"/>
  <c r="G22" i="7"/>
  <c r="H22" i="7"/>
  <c r="I22" i="7"/>
  <c r="J22" i="7"/>
  <c r="G52" i="7"/>
  <c r="H52" i="7"/>
  <c r="I52" i="7"/>
  <c r="J52" i="7"/>
  <c r="G54" i="7"/>
  <c r="H54" i="7"/>
  <c r="I54" i="7"/>
  <c r="J54" i="7"/>
  <c r="G57" i="7"/>
  <c r="H57" i="7"/>
  <c r="I57" i="7"/>
  <c r="J57" i="7"/>
  <c r="G58" i="7"/>
  <c r="H58" i="7"/>
  <c r="I58" i="7"/>
  <c r="J58" i="7"/>
  <c r="G23" i="7"/>
  <c r="H23" i="7"/>
  <c r="I23" i="7"/>
  <c r="J23" i="7"/>
  <c r="I42" i="7"/>
  <c r="J42" i="7"/>
  <c r="I43" i="7"/>
  <c r="J43" i="7"/>
  <c r="G44" i="7"/>
  <c r="H44" i="7"/>
  <c r="I44" i="7"/>
  <c r="J44" i="7"/>
  <c r="G45" i="7"/>
  <c r="H45" i="7"/>
  <c r="I45" i="7"/>
  <c r="J45" i="7"/>
  <c r="G46" i="7"/>
  <c r="H46" i="7"/>
  <c r="I46" i="7"/>
  <c r="J46" i="7"/>
  <c r="G47" i="7"/>
  <c r="H47" i="7"/>
  <c r="I47" i="7"/>
  <c r="J47" i="7"/>
  <c r="G48" i="7"/>
  <c r="H48" i="7"/>
  <c r="I48" i="7"/>
  <c r="J48" i="7"/>
  <c r="G49" i="7"/>
  <c r="H49" i="7"/>
  <c r="I49" i="7"/>
  <c r="J49" i="7"/>
  <c r="G50" i="7"/>
  <c r="H50" i="7"/>
  <c r="I50" i="7"/>
  <c r="J50" i="7"/>
  <c r="G55" i="7"/>
  <c r="H55" i="7"/>
  <c r="I55" i="7"/>
  <c r="J55" i="7"/>
  <c r="G56" i="7"/>
  <c r="H56" i="7"/>
  <c r="I56" i="7"/>
  <c r="J56" i="7"/>
  <c r="G60" i="7"/>
  <c r="H60" i="7"/>
  <c r="I60" i="7"/>
  <c r="J60" i="7"/>
  <c r="G61" i="7"/>
  <c r="H61" i="7"/>
  <c r="I61" i="7"/>
  <c r="J61" i="7"/>
  <c r="G62" i="7"/>
  <c r="H62" i="7"/>
  <c r="I62" i="7"/>
  <c r="J62" i="7"/>
  <c r="G65" i="7"/>
  <c r="H65" i="7"/>
  <c r="I65" i="7"/>
  <c r="J65" i="7"/>
  <c r="G66" i="7"/>
  <c r="H66" i="7"/>
  <c r="I66" i="7"/>
  <c r="J66" i="7"/>
  <c r="G67" i="7"/>
  <c r="H67" i="7"/>
  <c r="I67" i="7"/>
  <c r="J67" i="7"/>
  <c r="G68" i="7"/>
  <c r="H68" i="7"/>
  <c r="I68" i="7"/>
  <c r="J68" i="7"/>
  <c r="G69" i="7"/>
  <c r="H69" i="7"/>
  <c r="I69" i="7"/>
  <c r="J69" i="7"/>
  <c r="G70" i="7"/>
  <c r="H70" i="7"/>
  <c r="I70" i="7"/>
  <c r="J70" i="7"/>
  <c r="G71" i="7"/>
  <c r="H71" i="7"/>
  <c r="I71" i="7"/>
  <c r="J71" i="7"/>
  <c r="G72" i="7"/>
  <c r="H72" i="7"/>
  <c r="I72" i="7"/>
  <c r="J72" i="7"/>
  <c r="G73" i="7"/>
  <c r="H73" i="7"/>
  <c r="I73" i="7"/>
  <c r="J73" i="7"/>
  <c r="G74" i="7"/>
  <c r="H74" i="7"/>
  <c r="I74" i="7"/>
  <c r="J74" i="7"/>
  <c r="G75" i="7"/>
  <c r="H75" i="7"/>
  <c r="I75" i="7"/>
  <c r="J75" i="7"/>
  <c r="G76" i="7"/>
  <c r="H76" i="7"/>
  <c r="I76" i="7"/>
  <c r="J76" i="7"/>
  <c r="J59" i="7"/>
  <c r="I59" i="7"/>
  <c r="P9" i="8" s="1"/>
  <c r="H59" i="7"/>
  <c r="O9" i="8" s="1"/>
  <c r="G59" i="7"/>
  <c r="G7" i="6"/>
  <c r="H7" i="6"/>
  <c r="I7" i="6"/>
  <c r="J7" i="6"/>
  <c r="G8" i="6"/>
  <c r="H8" i="6"/>
  <c r="I8" i="6"/>
  <c r="J8" i="6"/>
  <c r="G9" i="6"/>
  <c r="H9" i="6"/>
  <c r="I9" i="6"/>
  <c r="J9" i="6"/>
  <c r="G10" i="6"/>
  <c r="H10" i="6"/>
  <c r="I10" i="6"/>
  <c r="J10" i="6"/>
  <c r="G11" i="6"/>
  <c r="H11" i="6"/>
  <c r="I11" i="6"/>
  <c r="J11" i="6"/>
  <c r="G12" i="6"/>
  <c r="H12" i="6"/>
  <c r="I12" i="6"/>
  <c r="J12" i="6"/>
  <c r="G13" i="6"/>
  <c r="H13" i="6"/>
  <c r="I13" i="6"/>
  <c r="J13" i="6"/>
  <c r="G18" i="6"/>
  <c r="H18" i="6"/>
  <c r="I18" i="6"/>
  <c r="J18" i="6"/>
  <c r="G19" i="6"/>
  <c r="H19" i="6"/>
  <c r="I19" i="6"/>
  <c r="J19" i="6"/>
  <c r="G20" i="6"/>
  <c r="H20" i="6"/>
  <c r="I20" i="6"/>
  <c r="J20" i="6"/>
  <c r="G21" i="6"/>
  <c r="H21" i="6"/>
  <c r="I21" i="6"/>
  <c r="J21" i="6"/>
  <c r="G22" i="6"/>
  <c r="H22" i="6"/>
  <c r="I22" i="6"/>
  <c r="J22" i="6"/>
  <c r="G203" i="6"/>
  <c r="H203" i="6"/>
  <c r="I203" i="6"/>
  <c r="J203" i="6"/>
  <c r="G204" i="6"/>
  <c r="H204" i="6"/>
  <c r="I204" i="6"/>
  <c r="J204" i="6"/>
  <c r="G207" i="6"/>
  <c r="H207" i="6"/>
  <c r="I207" i="6"/>
  <c r="J207" i="6"/>
  <c r="G113" i="6"/>
  <c r="H113" i="6"/>
  <c r="I113" i="6"/>
  <c r="J113" i="6"/>
  <c r="G114" i="6"/>
  <c r="H114" i="6"/>
  <c r="I114" i="6"/>
  <c r="J114" i="6"/>
  <c r="G115" i="6"/>
  <c r="H115" i="6"/>
  <c r="I115" i="6"/>
  <c r="J115" i="6"/>
  <c r="G116" i="6"/>
  <c r="H116" i="6"/>
  <c r="I116" i="6"/>
  <c r="J116" i="6"/>
  <c r="G117" i="6"/>
  <c r="H117" i="6"/>
  <c r="I117" i="6"/>
  <c r="J117" i="6"/>
  <c r="G118" i="6"/>
  <c r="H118" i="6"/>
  <c r="I118" i="6"/>
  <c r="J118" i="6"/>
  <c r="G127" i="6"/>
  <c r="H127" i="6"/>
  <c r="I127" i="6"/>
  <c r="J127" i="6"/>
  <c r="G128" i="6"/>
  <c r="H128" i="6"/>
  <c r="I128" i="6"/>
  <c r="J128" i="6"/>
  <c r="G137" i="6"/>
  <c r="H137" i="6"/>
  <c r="I137" i="6"/>
  <c r="J137" i="6"/>
  <c r="G138" i="6"/>
  <c r="H138" i="6"/>
  <c r="I138" i="6"/>
  <c r="J138" i="6"/>
  <c r="G119" i="6"/>
  <c r="H119" i="6"/>
  <c r="I119" i="6"/>
  <c r="J119" i="6"/>
  <c r="G120" i="6"/>
  <c r="H120" i="6"/>
  <c r="I120" i="6"/>
  <c r="J120" i="6"/>
  <c r="G121" i="6"/>
  <c r="H121" i="6"/>
  <c r="I121" i="6"/>
  <c r="J121" i="6"/>
  <c r="G122" i="6"/>
  <c r="H122" i="6"/>
  <c r="I122" i="6"/>
  <c r="J122" i="6"/>
  <c r="G123" i="6"/>
  <c r="H123" i="6"/>
  <c r="I123" i="6"/>
  <c r="J123" i="6"/>
  <c r="G124" i="6"/>
  <c r="H124" i="6"/>
  <c r="I124" i="6"/>
  <c r="J124" i="6"/>
  <c r="G125" i="6"/>
  <c r="H125" i="6"/>
  <c r="I125" i="6"/>
  <c r="J125" i="6"/>
  <c r="G126" i="6"/>
  <c r="H126" i="6"/>
  <c r="I126" i="6"/>
  <c r="J126" i="6"/>
  <c r="G129" i="6"/>
  <c r="H129" i="6"/>
  <c r="I129" i="6"/>
  <c r="J129" i="6"/>
  <c r="G130" i="6"/>
  <c r="H130" i="6"/>
  <c r="I130" i="6"/>
  <c r="J130" i="6"/>
  <c r="G131" i="6"/>
  <c r="H131" i="6"/>
  <c r="I131" i="6"/>
  <c r="J131" i="6"/>
  <c r="G132" i="6"/>
  <c r="H132" i="6"/>
  <c r="I132" i="6"/>
  <c r="J132" i="6"/>
  <c r="G133" i="6"/>
  <c r="H133" i="6"/>
  <c r="I133" i="6"/>
  <c r="J133" i="6"/>
  <c r="G134" i="6"/>
  <c r="H134" i="6"/>
  <c r="I134" i="6"/>
  <c r="J134" i="6"/>
  <c r="G135" i="6"/>
  <c r="H135" i="6"/>
  <c r="I135" i="6"/>
  <c r="J135" i="6"/>
  <c r="G136" i="6"/>
  <c r="H136" i="6"/>
  <c r="I136" i="6"/>
  <c r="J136" i="6"/>
  <c r="G139" i="6"/>
  <c r="H139" i="6"/>
  <c r="I139" i="6"/>
  <c r="J139" i="6"/>
  <c r="G140" i="6"/>
  <c r="H140" i="6"/>
  <c r="I140" i="6"/>
  <c r="J140" i="6"/>
  <c r="G141" i="6"/>
  <c r="H141" i="6"/>
  <c r="I141" i="6"/>
  <c r="J141" i="6"/>
  <c r="G142" i="6"/>
  <c r="H142" i="6"/>
  <c r="I142" i="6"/>
  <c r="J142" i="6"/>
  <c r="G143" i="6"/>
  <c r="H143" i="6"/>
  <c r="I143" i="6"/>
  <c r="J143" i="6"/>
  <c r="G144" i="6"/>
  <c r="H144" i="6"/>
  <c r="I144" i="6"/>
  <c r="J144" i="6"/>
  <c r="G153" i="6"/>
  <c r="H153" i="6"/>
  <c r="I153" i="6"/>
  <c r="J153" i="6"/>
  <c r="G154" i="6"/>
  <c r="H154" i="6"/>
  <c r="I154" i="6"/>
  <c r="J154" i="6"/>
  <c r="G163" i="6"/>
  <c r="H163" i="6"/>
  <c r="I163" i="6"/>
  <c r="J163" i="6"/>
  <c r="G164" i="6"/>
  <c r="H164" i="6"/>
  <c r="I164" i="6"/>
  <c r="J164" i="6"/>
  <c r="G145" i="6"/>
  <c r="H145" i="6"/>
  <c r="I145" i="6"/>
  <c r="J145" i="6"/>
  <c r="G146" i="6"/>
  <c r="H146" i="6"/>
  <c r="I146" i="6"/>
  <c r="J146" i="6"/>
  <c r="G147" i="6"/>
  <c r="H147" i="6"/>
  <c r="I147" i="6"/>
  <c r="J147" i="6"/>
  <c r="G148" i="6"/>
  <c r="H148" i="6"/>
  <c r="I148" i="6"/>
  <c r="J148" i="6"/>
  <c r="G149" i="6"/>
  <c r="H149" i="6"/>
  <c r="I149" i="6"/>
  <c r="J149" i="6"/>
  <c r="G150" i="6"/>
  <c r="H150" i="6"/>
  <c r="I150" i="6"/>
  <c r="J150" i="6"/>
  <c r="G151" i="6"/>
  <c r="H151" i="6"/>
  <c r="I151" i="6"/>
  <c r="J151" i="6"/>
  <c r="G152" i="6"/>
  <c r="H152" i="6"/>
  <c r="I152" i="6"/>
  <c r="J152" i="6"/>
  <c r="G155" i="6"/>
  <c r="H155" i="6"/>
  <c r="I155" i="6"/>
  <c r="J155" i="6"/>
  <c r="G156" i="6"/>
  <c r="H156" i="6"/>
  <c r="I156" i="6"/>
  <c r="J156" i="6"/>
  <c r="G157" i="6"/>
  <c r="H157" i="6"/>
  <c r="I157" i="6"/>
  <c r="J157" i="6"/>
  <c r="G158" i="6"/>
  <c r="H158" i="6"/>
  <c r="I158" i="6"/>
  <c r="J158" i="6"/>
  <c r="G159" i="6"/>
  <c r="H159" i="6"/>
  <c r="I159" i="6"/>
  <c r="J159" i="6"/>
  <c r="G160" i="6"/>
  <c r="H160" i="6"/>
  <c r="I160" i="6"/>
  <c r="J160" i="6"/>
  <c r="G161" i="6"/>
  <c r="H161" i="6"/>
  <c r="I161" i="6"/>
  <c r="J161" i="6"/>
  <c r="G162" i="6"/>
  <c r="H162" i="6"/>
  <c r="I162" i="6"/>
  <c r="J162" i="6"/>
  <c r="G165" i="6"/>
  <c r="H165" i="6"/>
  <c r="I165" i="6"/>
  <c r="J165" i="6"/>
  <c r="G180" i="6"/>
  <c r="H180" i="6"/>
  <c r="I180" i="6"/>
  <c r="J180" i="6"/>
  <c r="G193" i="6"/>
  <c r="H193" i="6"/>
  <c r="I193" i="6"/>
  <c r="J193" i="6"/>
  <c r="G27" i="6"/>
  <c r="H27" i="6"/>
  <c r="I27" i="6"/>
  <c r="J27" i="6"/>
  <c r="G28" i="6"/>
  <c r="H28" i="6"/>
  <c r="I28" i="6"/>
  <c r="J28" i="6"/>
  <c r="G29" i="6"/>
  <c r="H29" i="6"/>
  <c r="I29" i="6"/>
  <c r="J29" i="6"/>
  <c r="G30" i="6"/>
  <c r="H30" i="6"/>
  <c r="I30" i="6"/>
  <c r="J30" i="6"/>
  <c r="G31" i="6"/>
  <c r="H31" i="6"/>
  <c r="I31" i="6"/>
  <c r="J31" i="6"/>
  <c r="G32" i="6"/>
  <c r="H32" i="6"/>
  <c r="I32" i="6"/>
  <c r="J32" i="6"/>
  <c r="G33" i="6"/>
  <c r="H33" i="6"/>
  <c r="I33" i="6"/>
  <c r="J33" i="6"/>
  <c r="G34" i="6"/>
  <c r="H34" i="6"/>
  <c r="I34" i="6"/>
  <c r="J34" i="6"/>
  <c r="G35" i="6"/>
  <c r="H35" i="6"/>
  <c r="I35" i="6"/>
  <c r="J35" i="6"/>
  <c r="G36" i="6"/>
  <c r="H36" i="6"/>
  <c r="I36" i="6"/>
  <c r="J36" i="6"/>
  <c r="G37" i="6"/>
  <c r="H37" i="6"/>
  <c r="I37" i="6"/>
  <c r="J37" i="6"/>
  <c r="G38" i="6"/>
  <c r="H38" i="6"/>
  <c r="I38" i="6"/>
  <c r="J38" i="6"/>
  <c r="G41" i="6"/>
  <c r="H41" i="6"/>
  <c r="I41" i="6"/>
  <c r="J41" i="6"/>
  <c r="G42" i="6"/>
  <c r="H42" i="6"/>
  <c r="I42" i="6"/>
  <c r="J42" i="6"/>
  <c r="G43" i="6"/>
  <c r="H43" i="6"/>
  <c r="I43" i="6"/>
  <c r="J43" i="6"/>
  <c r="G44" i="6"/>
  <c r="H44" i="6"/>
  <c r="I44" i="6"/>
  <c r="J44" i="6"/>
  <c r="G45" i="6"/>
  <c r="H45" i="6"/>
  <c r="I45" i="6"/>
  <c r="J45" i="6"/>
  <c r="G46" i="6"/>
  <c r="H46" i="6"/>
  <c r="I46" i="6"/>
  <c r="J46" i="6"/>
  <c r="G47" i="6"/>
  <c r="H47" i="6"/>
  <c r="I47" i="6"/>
  <c r="J47" i="6"/>
  <c r="G39" i="6"/>
  <c r="H39" i="6"/>
  <c r="I39" i="6"/>
  <c r="J39" i="6"/>
  <c r="G40" i="6"/>
  <c r="H40" i="6"/>
  <c r="I40" i="6"/>
  <c r="J40" i="6"/>
  <c r="G48" i="6"/>
  <c r="H48" i="6"/>
  <c r="I48" i="6"/>
  <c r="J48" i="6"/>
  <c r="G49" i="6"/>
  <c r="H49" i="6"/>
  <c r="I49" i="6"/>
  <c r="J49" i="6"/>
  <c r="G179" i="6"/>
  <c r="H179" i="6"/>
  <c r="I179" i="6"/>
  <c r="J179" i="6"/>
  <c r="G181" i="6"/>
  <c r="H181" i="6"/>
  <c r="I181" i="6"/>
  <c r="J181" i="6"/>
  <c r="G199" i="6"/>
  <c r="H199" i="6"/>
  <c r="I199" i="6"/>
  <c r="J199" i="6"/>
  <c r="G200" i="6"/>
  <c r="H200" i="6"/>
  <c r="I200" i="6"/>
  <c r="J200" i="6"/>
  <c r="G201" i="6"/>
  <c r="H201" i="6"/>
  <c r="I201" i="6"/>
  <c r="J201" i="6"/>
  <c r="G202" i="6"/>
  <c r="H202" i="6"/>
  <c r="I202" i="6"/>
  <c r="J202" i="6"/>
  <c r="G166" i="6"/>
  <c r="H166" i="6"/>
  <c r="I166" i="6"/>
  <c r="J166" i="6"/>
  <c r="G167" i="6"/>
  <c r="H167" i="6"/>
  <c r="I167" i="6"/>
  <c r="J167" i="6"/>
  <c r="G168" i="6"/>
  <c r="H168" i="6"/>
  <c r="I168" i="6"/>
  <c r="J168" i="6"/>
  <c r="G169" i="6"/>
  <c r="H169" i="6"/>
  <c r="I169" i="6"/>
  <c r="J169" i="6"/>
  <c r="G170" i="6"/>
  <c r="H170" i="6"/>
  <c r="I170" i="6"/>
  <c r="J170" i="6"/>
  <c r="G171" i="6"/>
  <c r="H171" i="6"/>
  <c r="I171" i="6"/>
  <c r="J171" i="6"/>
  <c r="G172" i="6"/>
  <c r="H172" i="6"/>
  <c r="I172" i="6"/>
  <c r="J172" i="6"/>
  <c r="G173" i="6"/>
  <c r="H173" i="6"/>
  <c r="I173" i="6"/>
  <c r="J173" i="6"/>
  <c r="G174" i="6"/>
  <c r="H174" i="6"/>
  <c r="I174" i="6"/>
  <c r="J174" i="6"/>
  <c r="G175" i="6"/>
  <c r="H175" i="6"/>
  <c r="I175" i="6"/>
  <c r="J175" i="6"/>
  <c r="G50" i="6"/>
  <c r="H50" i="6"/>
  <c r="I50" i="6"/>
  <c r="J50" i="6"/>
  <c r="G51" i="6"/>
  <c r="H51" i="6"/>
  <c r="I51" i="6"/>
  <c r="J51" i="6"/>
  <c r="G52" i="6"/>
  <c r="H52" i="6"/>
  <c r="I52" i="6"/>
  <c r="J52" i="6"/>
  <c r="G53" i="6"/>
  <c r="H53" i="6"/>
  <c r="I53" i="6"/>
  <c r="J53" i="6"/>
  <c r="G62" i="6"/>
  <c r="H62" i="6"/>
  <c r="I62" i="6"/>
  <c r="J62" i="6"/>
  <c r="G63" i="6"/>
  <c r="H63" i="6"/>
  <c r="I63" i="6"/>
  <c r="J63" i="6"/>
  <c r="G72" i="6"/>
  <c r="H72" i="6"/>
  <c r="I72" i="6"/>
  <c r="J72" i="6"/>
  <c r="G73" i="6"/>
  <c r="H73" i="6"/>
  <c r="I73" i="6"/>
  <c r="J73" i="6"/>
  <c r="G182" i="6"/>
  <c r="H182" i="6"/>
  <c r="I182" i="6"/>
  <c r="J182" i="6"/>
  <c r="G54" i="6"/>
  <c r="H54" i="6"/>
  <c r="I54" i="6"/>
  <c r="J54" i="6"/>
  <c r="G55" i="6"/>
  <c r="H55" i="6"/>
  <c r="I55" i="6"/>
  <c r="J55" i="6"/>
  <c r="G56" i="6"/>
  <c r="H56" i="6"/>
  <c r="I56" i="6"/>
  <c r="J56" i="6"/>
  <c r="G57" i="6"/>
  <c r="H57" i="6"/>
  <c r="I57" i="6"/>
  <c r="J57" i="6"/>
  <c r="G58" i="6"/>
  <c r="H58" i="6"/>
  <c r="I58" i="6"/>
  <c r="J58" i="6"/>
  <c r="G59" i="6"/>
  <c r="H59" i="6"/>
  <c r="I59" i="6"/>
  <c r="J59" i="6"/>
  <c r="G60" i="6"/>
  <c r="H60" i="6"/>
  <c r="I60" i="6"/>
  <c r="J60" i="6"/>
  <c r="G61" i="6"/>
  <c r="H61" i="6"/>
  <c r="I61" i="6"/>
  <c r="J61" i="6"/>
  <c r="G64" i="6"/>
  <c r="H64" i="6"/>
  <c r="I64" i="6"/>
  <c r="J64" i="6"/>
  <c r="G65" i="6"/>
  <c r="H65" i="6"/>
  <c r="I65" i="6"/>
  <c r="J65" i="6"/>
  <c r="G66" i="6"/>
  <c r="H66" i="6"/>
  <c r="I66" i="6"/>
  <c r="J66" i="6"/>
  <c r="G67" i="6"/>
  <c r="H67" i="6"/>
  <c r="I67" i="6"/>
  <c r="J67" i="6"/>
  <c r="G68" i="6"/>
  <c r="H68" i="6"/>
  <c r="I68" i="6"/>
  <c r="J68" i="6"/>
  <c r="G69" i="6"/>
  <c r="H69" i="6"/>
  <c r="I69" i="6"/>
  <c r="J69" i="6"/>
  <c r="G70" i="6"/>
  <c r="H70" i="6"/>
  <c r="I70" i="6"/>
  <c r="J70" i="6"/>
  <c r="G71" i="6"/>
  <c r="H71" i="6"/>
  <c r="I71" i="6"/>
  <c r="J71" i="6"/>
  <c r="G194" i="6"/>
  <c r="H194" i="6"/>
  <c r="I194" i="6"/>
  <c r="J194" i="6"/>
  <c r="G195" i="6"/>
  <c r="H195" i="6"/>
  <c r="I195" i="6"/>
  <c r="J195" i="6"/>
  <c r="G197" i="6"/>
  <c r="H197" i="6"/>
  <c r="I197" i="6"/>
  <c r="J197" i="6"/>
  <c r="G14" i="6"/>
  <c r="H14" i="6"/>
  <c r="I14" i="6"/>
  <c r="J14" i="6"/>
  <c r="G15" i="6"/>
  <c r="H15" i="6"/>
  <c r="I15" i="6"/>
  <c r="J15" i="6"/>
  <c r="G16" i="6"/>
  <c r="H16" i="6"/>
  <c r="I16" i="6"/>
  <c r="J16" i="6"/>
  <c r="G17" i="6"/>
  <c r="H17" i="6"/>
  <c r="I17" i="6"/>
  <c r="J17" i="6"/>
  <c r="G23" i="6"/>
  <c r="H23" i="6"/>
  <c r="I23" i="6"/>
  <c r="J23" i="6"/>
  <c r="G24" i="6"/>
  <c r="H24" i="6"/>
  <c r="I24" i="6"/>
  <c r="J24" i="6"/>
  <c r="G25" i="6"/>
  <c r="H25" i="6"/>
  <c r="I25" i="6"/>
  <c r="J25" i="6"/>
  <c r="G26" i="6"/>
  <c r="H26" i="6"/>
  <c r="I26" i="6"/>
  <c r="J26" i="6"/>
  <c r="G74" i="6"/>
  <c r="H74" i="6"/>
  <c r="I74" i="6"/>
  <c r="J74" i="6"/>
  <c r="G75" i="6"/>
  <c r="H75" i="6"/>
  <c r="I75" i="6"/>
  <c r="J75" i="6"/>
  <c r="G76" i="6"/>
  <c r="H76" i="6"/>
  <c r="I76" i="6"/>
  <c r="J76" i="6"/>
  <c r="G77" i="6"/>
  <c r="H77" i="6"/>
  <c r="I77" i="6"/>
  <c r="J77" i="6"/>
  <c r="G78" i="6"/>
  <c r="H78" i="6"/>
  <c r="I78" i="6"/>
  <c r="J78" i="6"/>
  <c r="G79" i="6"/>
  <c r="H79" i="6"/>
  <c r="I79" i="6"/>
  <c r="J79" i="6"/>
  <c r="G80" i="6"/>
  <c r="H80" i="6"/>
  <c r="I80" i="6"/>
  <c r="J80" i="6"/>
  <c r="G81" i="6"/>
  <c r="H81" i="6"/>
  <c r="I81" i="6"/>
  <c r="J81" i="6"/>
  <c r="G82" i="6"/>
  <c r="H82" i="6"/>
  <c r="I82" i="6"/>
  <c r="J82" i="6"/>
  <c r="G83" i="6"/>
  <c r="H83" i="6"/>
  <c r="I83" i="6"/>
  <c r="J83" i="6"/>
  <c r="G84" i="6"/>
  <c r="H84" i="6"/>
  <c r="I84" i="6"/>
  <c r="J84" i="6"/>
  <c r="G85" i="6"/>
  <c r="H85" i="6"/>
  <c r="I85" i="6"/>
  <c r="J85" i="6"/>
  <c r="G86" i="6"/>
  <c r="H86" i="6"/>
  <c r="I86" i="6"/>
  <c r="J86" i="6"/>
  <c r="G87" i="6"/>
  <c r="H87" i="6"/>
  <c r="I87" i="6"/>
  <c r="J87" i="6"/>
  <c r="G88" i="6"/>
  <c r="H88" i="6"/>
  <c r="I88" i="6"/>
  <c r="J88" i="6"/>
  <c r="G89" i="6"/>
  <c r="H89" i="6"/>
  <c r="I89" i="6"/>
  <c r="J89" i="6"/>
  <c r="G90" i="6"/>
  <c r="H90" i="6"/>
  <c r="I90" i="6"/>
  <c r="J90" i="6"/>
  <c r="G91" i="6"/>
  <c r="H91" i="6"/>
  <c r="I91" i="6"/>
  <c r="J91" i="6"/>
  <c r="G92" i="6"/>
  <c r="H92" i="6"/>
  <c r="I92" i="6"/>
  <c r="J92" i="6"/>
  <c r="G93" i="6"/>
  <c r="H93" i="6"/>
  <c r="I93" i="6"/>
  <c r="J93" i="6"/>
  <c r="G94" i="6"/>
  <c r="H94" i="6"/>
  <c r="I94" i="6"/>
  <c r="J94" i="6"/>
  <c r="G95" i="6"/>
  <c r="H95" i="6"/>
  <c r="I95" i="6"/>
  <c r="J95" i="6"/>
  <c r="G96" i="6"/>
  <c r="H96" i="6"/>
  <c r="I96" i="6"/>
  <c r="J96" i="6"/>
  <c r="G97" i="6"/>
  <c r="H97" i="6"/>
  <c r="I97" i="6"/>
  <c r="J97" i="6"/>
  <c r="G98" i="6"/>
  <c r="H98" i="6"/>
  <c r="I98" i="6"/>
  <c r="J98" i="6"/>
  <c r="G99" i="6"/>
  <c r="H99" i="6"/>
  <c r="I99" i="6"/>
  <c r="J99" i="6"/>
  <c r="G100" i="6"/>
  <c r="H100" i="6"/>
  <c r="I100" i="6"/>
  <c r="J100" i="6"/>
  <c r="G101" i="6"/>
  <c r="H101" i="6"/>
  <c r="I101" i="6"/>
  <c r="J101" i="6"/>
  <c r="G102" i="6"/>
  <c r="H102" i="6"/>
  <c r="I102" i="6"/>
  <c r="J102" i="6"/>
  <c r="G103" i="6"/>
  <c r="H103" i="6"/>
  <c r="I103" i="6"/>
  <c r="J103" i="6"/>
  <c r="G104" i="6"/>
  <c r="H104" i="6"/>
  <c r="I104" i="6"/>
  <c r="J104" i="6"/>
  <c r="G105" i="6"/>
  <c r="H105" i="6"/>
  <c r="I105" i="6"/>
  <c r="J105" i="6"/>
  <c r="G106" i="6"/>
  <c r="H106" i="6"/>
  <c r="I106" i="6"/>
  <c r="J106" i="6"/>
  <c r="G107" i="6"/>
  <c r="H107" i="6"/>
  <c r="I107" i="6"/>
  <c r="J107" i="6"/>
  <c r="G108" i="6"/>
  <c r="H108" i="6"/>
  <c r="I108" i="6"/>
  <c r="J108" i="6"/>
  <c r="G109" i="6"/>
  <c r="H109" i="6"/>
  <c r="I109" i="6"/>
  <c r="J109" i="6"/>
  <c r="G110" i="6"/>
  <c r="H110" i="6"/>
  <c r="I110" i="6"/>
  <c r="J110" i="6"/>
  <c r="G111" i="6"/>
  <c r="H111" i="6"/>
  <c r="I111" i="6"/>
  <c r="J111" i="6"/>
  <c r="G112" i="6"/>
  <c r="H112" i="6"/>
  <c r="I112" i="6"/>
  <c r="J112" i="6"/>
  <c r="G176" i="6"/>
  <c r="H176" i="6"/>
  <c r="I176" i="6"/>
  <c r="J176" i="6"/>
  <c r="G177" i="6"/>
  <c r="H177" i="6"/>
  <c r="I177" i="6"/>
  <c r="J177" i="6"/>
  <c r="G178" i="6"/>
  <c r="H178" i="6"/>
  <c r="I178" i="6"/>
  <c r="J178" i="6"/>
  <c r="G190" i="6"/>
  <c r="H190" i="6"/>
  <c r="I190" i="6"/>
  <c r="J190" i="6"/>
  <c r="G191" i="6"/>
  <c r="H191" i="6"/>
  <c r="I191" i="6"/>
  <c r="J191" i="6"/>
  <c r="G192" i="6"/>
  <c r="H192" i="6"/>
  <c r="I192" i="6"/>
  <c r="J192" i="6"/>
  <c r="G196" i="6"/>
  <c r="H196" i="6"/>
  <c r="I196" i="6"/>
  <c r="J196" i="6"/>
  <c r="G198" i="6"/>
  <c r="H198" i="6"/>
  <c r="I198" i="6"/>
  <c r="J198" i="6"/>
  <c r="G205" i="6"/>
  <c r="H205" i="6"/>
  <c r="I205" i="6"/>
  <c r="J205" i="6"/>
  <c r="G206" i="6"/>
  <c r="H206" i="6"/>
  <c r="I206" i="6"/>
  <c r="J206" i="6"/>
  <c r="G208" i="6"/>
  <c r="H208" i="6"/>
  <c r="I208" i="6"/>
  <c r="J208" i="6"/>
  <c r="G209" i="6"/>
  <c r="H209" i="6"/>
  <c r="I209" i="6"/>
  <c r="J209" i="6"/>
  <c r="G210" i="6"/>
  <c r="H210" i="6"/>
  <c r="I210" i="6"/>
  <c r="J210" i="6"/>
  <c r="G211" i="6"/>
  <c r="H211" i="6"/>
  <c r="I211" i="6"/>
  <c r="J211" i="6"/>
  <c r="G212" i="6"/>
  <c r="J11" i="8" s="1"/>
  <c r="H212" i="6"/>
  <c r="K11" i="8" s="1"/>
  <c r="I212" i="6"/>
  <c r="L11" i="8" s="1"/>
  <c r="J212" i="6"/>
  <c r="M11" i="8" s="1"/>
  <c r="G213" i="6"/>
  <c r="H213" i="6"/>
  <c r="I213" i="6"/>
  <c r="J213" i="6"/>
  <c r="G214" i="6"/>
  <c r="H214" i="6"/>
  <c r="I214" i="6"/>
  <c r="J214" i="6"/>
  <c r="G215" i="6"/>
  <c r="H215" i="6"/>
  <c r="I215" i="6"/>
  <c r="J215" i="6"/>
  <c r="G216" i="6"/>
  <c r="H216" i="6"/>
  <c r="I216" i="6"/>
  <c r="J216" i="6"/>
  <c r="G217" i="6"/>
  <c r="H217" i="6"/>
  <c r="I217" i="6"/>
  <c r="J217" i="6"/>
  <c r="G218" i="6"/>
  <c r="H218" i="6"/>
  <c r="I218" i="6"/>
  <c r="J218" i="6"/>
  <c r="G219" i="6"/>
  <c r="H219" i="6"/>
  <c r="I219" i="6"/>
  <c r="J219" i="6"/>
  <c r="G220" i="6"/>
  <c r="H220" i="6"/>
  <c r="I220" i="6"/>
  <c r="J220" i="6"/>
  <c r="G221" i="6"/>
  <c r="H221" i="6"/>
  <c r="I221" i="6"/>
  <c r="J221" i="6"/>
  <c r="G222" i="6"/>
  <c r="H222" i="6"/>
  <c r="I222" i="6"/>
  <c r="J222" i="6"/>
  <c r="G223" i="6"/>
  <c r="H223" i="6"/>
  <c r="I223" i="6"/>
  <c r="J223" i="6"/>
  <c r="G224" i="6"/>
  <c r="H224" i="6"/>
  <c r="I224" i="6"/>
  <c r="J224" i="6"/>
  <c r="G183" i="6"/>
  <c r="H183" i="6"/>
  <c r="I183" i="6"/>
  <c r="J183" i="6"/>
  <c r="G184" i="6"/>
  <c r="H184" i="6"/>
  <c r="I184" i="6"/>
  <c r="J184" i="6"/>
  <c r="G185" i="6"/>
  <c r="H185" i="6"/>
  <c r="I185" i="6"/>
  <c r="J185" i="6"/>
  <c r="G186" i="6"/>
  <c r="H186" i="6"/>
  <c r="I186" i="6"/>
  <c r="J186" i="6"/>
  <c r="G187" i="6"/>
  <c r="H187" i="6"/>
  <c r="I187" i="6"/>
  <c r="J187" i="6"/>
  <c r="G188" i="6"/>
  <c r="H188" i="6"/>
  <c r="I188" i="6"/>
  <c r="J188" i="6"/>
  <c r="G189" i="6"/>
  <c r="H189" i="6"/>
  <c r="I189" i="6"/>
  <c r="J189" i="6"/>
  <c r="J6" i="6"/>
  <c r="P6" i="6" s="1"/>
  <c r="M15" i="8" s="1"/>
  <c r="I6" i="6"/>
  <c r="O6" i="6" s="1"/>
  <c r="L15" i="8" s="1"/>
  <c r="H6" i="6"/>
  <c r="N6" i="6" s="1"/>
  <c r="K15" i="8" s="1"/>
  <c r="G6" i="6"/>
  <c r="M6" i="6" s="1"/>
  <c r="J15" i="8" s="1"/>
  <c r="G7" i="5"/>
  <c r="H7" i="5"/>
  <c r="I7" i="5"/>
  <c r="J7" i="5"/>
  <c r="G8" i="5"/>
  <c r="H8" i="5"/>
  <c r="I8" i="5"/>
  <c r="J8" i="5"/>
  <c r="G9" i="5"/>
  <c r="H9" i="5"/>
  <c r="I9" i="5"/>
  <c r="J9" i="5"/>
  <c r="G10" i="5"/>
  <c r="H10" i="5"/>
  <c r="I10" i="5"/>
  <c r="J10" i="5"/>
  <c r="G11" i="5"/>
  <c r="H11" i="5"/>
  <c r="I11" i="5"/>
  <c r="J11" i="5"/>
  <c r="G12" i="5"/>
  <c r="H12" i="5"/>
  <c r="I12" i="5"/>
  <c r="J12" i="5"/>
  <c r="G13" i="5"/>
  <c r="H13" i="5"/>
  <c r="I13" i="5"/>
  <c r="J13" i="5"/>
  <c r="G14" i="5"/>
  <c r="H14" i="5"/>
  <c r="I14" i="5"/>
  <c r="J14" i="5"/>
  <c r="G15" i="5"/>
  <c r="H15" i="5"/>
  <c r="I15" i="5"/>
  <c r="J15" i="5"/>
  <c r="G16" i="5"/>
  <c r="H16" i="5"/>
  <c r="I16" i="5"/>
  <c r="J16" i="5"/>
  <c r="G17" i="5"/>
  <c r="H17" i="5"/>
  <c r="I17" i="5"/>
  <c r="J17" i="5"/>
  <c r="G18" i="5"/>
  <c r="H18" i="5"/>
  <c r="I18" i="5"/>
  <c r="J18" i="5"/>
  <c r="G19" i="5"/>
  <c r="H19" i="5"/>
  <c r="I19" i="5"/>
  <c r="J19" i="5"/>
  <c r="G20" i="5"/>
  <c r="H20" i="5"/>
  <c r="I20" i="5"/>
  <c r="J20" i="5"/>
  <c r="G21" i="5"/>
  <c r="H21" i="5"/>
  <c r="I21" i="5"/>
  <c r="J21" i="5"/>
  <c r="G22" i="5"/>
  <c r="H22" i="5"/>
  <c r="I22" i="5"/>
  <c r="J22" i="5"/>
  <c r="G23" i="5"/>
  <c r="H23" i="5"/>
  <c r="I23" i="5"/>
  <c r="J23" i="5"/>
  <c r="G24" i="5"/>
  <c r="H24" i="5"/>
  <c r="I24" i="5"/>
  <c r="J24" i="5"/>
  <c r="G25" i="5"/>
  <c r="H25" i="5"/>
  <c r="I25" i="5"/>
  <c r="J25" i="5"/>
  <c r="G26" i="5"/>
  <c r="H26" i="5"/>
  <c r="I26" i="5"/>
  <c r="J26" i="5"/>
  <c r="G32" i="5"/>
  <c r="H32" i="5"/>
  <c r="I32" i="5"/>
  <c r="J32" i="5"/>
  <c r="G38" i="5"/>
  <c r="H38" i="5"/>
  <c r="I38" i="5"/>
  <c r="J38" i="5"/>
  <c r="G39" i="5"/>
  <c r="H39" i="5"/>
  <c r="I39" i="5"/>
  <c r="J39" i="5"/>
  <c r="G40" i="5"/>
  <c r="H40" i="5"/>
  <c r="I40" i="5"/>
  <c r="J40" i="5"/>
  <c r="G27" i="5"/>
  <c r="H27" i="5"/>
  <c r="I27" i="5"/>
  <c r="J27" i="5"/>
  <c r="G28" i="5"/>
  <c r="H28" i="5"/>
  <c r="I28" i="5"/>
  <c r="J28" i="5"/>
  <c r="G29" i="5"/>
  <c r="H29" i="5"/>
  <c r="I29" i="5"/>
  <c r="J29" i="5"/>
  <c r="G30" i="5"/>
  <c r="H30" i="5"/>
  <c r="I30" i="5"/>
  <c r="J30" i="5"/>
  <c r="G31" i="5"/>
  <c r="H31" i="5"/>
  <c r="I31" i="5"/>
  <c r="J31" i="5"/>
  <c r="G33" i="5"/>
  <c r="H33" i="5"/>
  <c r="I33" i="5"/>
  <c r="J33" i="5"/>
  <c r="G34" i="5"/>
  <c r="H34" i="5"/>
  <c r="I34" i="5"/>
  <c r="J34" i="5"/>
  <c r="G35" i="5"/>
  <c r="H35" i="5"/>
  <c r="I35" i="5"/>
  <c r="J35" i="5"/>
  <c r="G36" i="5"/>
  <c r="H36" i="5"/>
  <c r="I36" i="5"/>
  <c r="J36" i="5"/>
  <c r="G37" i="5"/>
  <c r="H37" i="5"/>
  <c r="I37" i="5"/>
  <c r="J37" i="5"/>
  <c r="G49" i="5"/>
  <c r="H49" i="5"/>
  <c r="I49" i="5"/>
  <c r="J49" i="5"/>
  <c r="G48" i="5"/>
  <c r="H48" i="5"/>
  <c r="I48" i="5"/>
  <c r="J48" i="5"/>
  <c r="G64" i="5"/>
  <c r="H64" i="5"/>
  <c r="I64" i="5"/>
  <c r="J64" i="5"/>
  <c r="G65" i="5"/>
  <c r="H65" i="5"/>
  <c r="I65" i="5"/>
  <c r="J65" i="5"/>
  <c r="G66" i="5"/>
  <c r="H66" i="5"/>
  <c r="I66" i="5"/>
  <c r="J66" i="5"/>
  <c r="G67" i="5"/>
  <c r="H67" i="5"/>
  <c r="I67" i="5"/>
  <c r="J67" i="5"/>
  <c r="G70" i="5"/>
  <c r="H70" i="5"/>
  <c r="I70" i="5"/>
  <c r="J70" i="5"/>
  <c r="G71" i="5"/>
  <c r="H71" i="5"/>
  <c r="I71" i="5"/>
  <c r="J71" i="5"/>
  <c r="G72" i="5"/>
  <c r="H72" i="5"/>
  <c r="I72" i="5"/>
  <c r="J72" i="5"/>
  <c r="G62" i="5"/>
  <c r="H62" i="5"/>
  <c r="I62" i="5"/>
  <c r="J62" i="5"/>
  <c r="G63" i="5"/>
  <c r="H63" i="5"/>
  <c r="I63" i="5"/>
  <c r="J63" i="5"/>
  <c r="G41" i="5"/>
  <c r="H41" i="5"/>
  <c r="I41" i="5"/>
  <c r="J41" i="5"/>
  <c r="G42" i="5"/>
  <c r="H42" i="5"/>
  <c r="I42" i="5"/>
  <c r="J42" i="5"/>
  <c r="G43" i="5"/>
  <c r="H43" i="5"/>
  <c r="I43" i="5"/>
  <c r="J43" i="5"/>
  <c r="G44" i="5"/>
  <c r="H44" i="5"/>
  <c r="I44" i="5"/>
  <c r="J44" i="5"/>
  <c r="G45" i="5"/>
  <c r="H45" i="5"/>
  <c r="I45" i="5"/>
  <c r="J45" i="5"/>
  <c r="G46" i="5"/>
  <c r="H46" i="5"/>
  <c r="I46" i="5"/>
  <c r="J46" i="5"/>
  <c r="G47" i="5"/>
  <c r="H47" i="5"/>
  <c r="I47" i="5"/>
  <c r="J47" i="5"/>
  <c r="G50" i="5"/>
  <c r="H50" i="5"/>
  <c r="I50" i="5"/>
  <c r="J50" i="5"/>
  <c r="G68" i="5"/>
  <c r="H68" i="5"/>
  <c r="I68" i="5"/>
  <c r="J68" i="5"/>
  <c r="G69" i="5"/>
  <c r="H69" i="5"/>
  <c r="I69" i="5"/>
  <c r="J69" i="5"/>
  <c r="G73" i="5"/>
  <c r="H73" i="5"/>
  <c r="I73" i="5"/>
  <c r="J73" i="5"/>
  <c r="G74" i="5"/>
  <c r="H74" i="5"/>
  <c r="I74" i="5"/>
  <c r="J74" i="5"/>
  <c r="G75" i="5"/>
  <c r="H75" i="5"/>
  <c r="I75" i="5"/>
  <c r="J75" i="5"/>
  <c r="G76" i="5"/>
  <c r="H76" i="5"/>
  <c r="I76" i="5"/>
  <c r="J76" i="5"/>
  <c r="G77" i="5"/>
  <c r="F11" i="8" s="1"/>
  <c r="H77" i="5"/>
  <c r="G11" i="8" s="1"/>
  <c r="I77" i="5"/>
  <c r="H11" i="8" s="1"/>
  <c r="J77" i="5"/>
  <c r="I11" i="8" s="1"/>
  <c r="G78" i="5"/>
  <c r="H78" i="5"/>
  <c r="I78" i="5"/>
  <c r="J78" i="5"/>
  <c r="G79" i="5"/>
  <c r="H79" i="5"/>
  <c r="I79" i="5"/>
  <c r="J79" i="5"/>
  <c r="G80" i="5"/>
  <c r="H80" i="5"/>
  <c r="I80" i="5"/>
  <c r="J80" i="5"/>
  <c r="G81" i="5"/>
  <c r="H81" i="5"/>
  <c r="I81" i="5"/>
  <c r="J81" i="5"/>
  <c r="G82" i="5"/>
  <c r="H82" i="5"/>
  <c r="I82" i="5"/>
  <c r="J82" i="5"/>
  <c r="G83" i="5"/>
  <c r="H83" i="5"/>
  <c r="I83" i="5"/>
  <c r="J83" i="5"/>
  <c r="G84" i="5"/>
  <c r="H84" i="5"/>
  <c r="I84" i="5"/>
  <c r="J84" i="5"/>
  <c r="G85" i="5"/>
  <c r="H85" i="5"/>
  <c r="I85" i="5"/>
  <c r="J85" i="5"/>
  <c r="G86" i="5"/>
  <c r="H86" i="5"/>
  <c r="I86" i="5"/>
  <c r="J86" i="5"/>
  <c r="G87" i="5"/>
  <c r="H87" i="5"/>
  <c r="I87" i="5"/>
  <c r="J87" i="5"/>
  <c r="G88" i="5"/>
  <c r="H88" i="5"/>
  <c r="I88" i="5"/>
  <c r="J88" i="5"/>
  <c r="G89" i="5"/>
  <c r="H89" i="5"/>
  <c r="I89" i="5"/>
  <c r="J89" i="5"/>
  <c r="G51" i="5"/>
  <c r="H51" i="5"/>
  <c r="I51" i="5"/>
  <c r="J51" i="5"/>
  <c r="G52" i="5"/>
  <c r="H52" i="5"/>
  <c r="I52" i="5"/>
  <c r="J52" i="5"/>
  <c r="G53" i="5"/>
  <c r="H53" i="5"/>
  <c r="I53" i="5"/>
  <c r="J53" i="5"/>
  <c r="G54" i="5"/>
  <c r="H54" i="5"/>
  <c r="I54" i="5"/>
  <c r="J54" i="5"/>
  <c r="G55" i="5"/>
  <c r="H55" i="5"/>
  <c r="I55" i="5"/>
  <c r="J55" i="5"/>
  <c r="G56" i="5"/>
  <c r="H56" i="5"/>
  <c r="I56" i="5"/>
  <c r="J56" i="5"/>
  <c r="G57" i="5"/>
  <c r="H57" i="5"/>
  <c r="I57" i="5"/>
  <c r="J57" i="5"/>
  <c r="G58" i="5"/>
  <c r="H58" i="5"/>
  <c r="I58" i="5"/>
  <c r="J58" i="5"/>
  <c r="G59" i="5"/>
  <c r="H59" i="5"/>
  <c r="I59" i="5"/>
  <c r="J59" i="5"/>
  <c r="G60" i="5"/>
  <c r="H60" i="5"/>
  <c r="I60" i="5"/>
  <c r="J60" i="5"/>
  <c r="G61" i="5"/>
  <c r="H61" i="5"/>
  <c r="I61" i="5"/>
  <c r="J61" i="5"/>
  <c r="J6" i="5"/>
  <c r="P6" i="5" s="1"/>
  <c r="I6" i="5"/>
  <c r="H6" i="5"/>
  <c r="G6" i="5"/>
  <c r="J7" i="4"/>
  <c r="J8" i="4"/>
  <c r="J9" i="4"/>
  <c r="J35" i="4"/>
  <c r="J36" i="4"/>
  <c r="J37" i="4"/>
  <c r="J38" i="4"/>
  <c r="J40" i="4"/>
  <c r="J41" i="4"/>
  <c r="J43" i="4"/>
  <c r="J44" i="4"/>
  <c r="J45" i="4"/>
  <c r="J46" i="4"/>
  <c r="J47" i="4"/>
  <c r="J48" i="4"/>
  <c r="J49" i="4"/>
  <c r="J50" i="4"/>
  <c r="J51" i="4"/>
  <c r="J10" i="4"/>
  <c r="J11" i="4"/>
  <c r="J12" i="4"/>
  <c r="J13" i="4"/>
  <c r="J14" i="4"/>
  <c r="J15" i="4"/>
  <c r="J16" i="4"/>
  <c r="J17" i="4"/>
  <c r="J18" i="4"/>
  <c r="J19" i="4"/>
  <c r="J20" i="4"/>
  <c r="J21" i="4"/>
  <c r="J22" i="4"/>
  <c r="J23" i="4"/>
  <c r="J24" i="4"/>
  <c r="J25" i="4"/>
  <c r="J32" i="4"/>
  <c r="J33" i="4"/>
  <c r="J34" i="4"/>
  <c r="J68" i="4"/>
  <c r="J69" i="4"/>
  <c r="J70" i="4"/>
  <c r="J71" i="4"/>
  <c r="J72" i="4"/>
  <c r="J73" i="4"/>
  <c r="J74" i="4"/>
  <c r="J75" i="4"/>
  <c r="J76" i="4"/>
  <c r="J64" i="4"/>
  <c r="J65" i="4"/>
  <c r="J66" i="4"/>
  <c r="J52" i="4"/>
  <c r="J67" i="4"/>
  <c r="J77" i="4"/>
  <c r="J78" i="4"/>
  <c r="J79" i="4"/>
  <c r="J80" i="4"/>
  <c r="J81" i="4"/>
  <c r="E11" i="8" s="1"/>
  <c r="J82" i="4"/>
  <c r="J83" i="4"/>
  <c r="J84" i="4"/>
  <c r="J85" i="4"/>
  <c r="J86" i="4"/>
  <c r="J87" i="4"/>
  <c r="J88" i="4"/>
  <c r="J89" i="4"/>
  <c r="J90" i="4"/>
  <c r="J91" i="4"/>
  <c r="J92" i="4"/>
  <c r="J93" i="4"/>
  <c r="J53" i="4"/>
  <c r="J54" i="4"/>
  <c r="J55" i="4"/>
  <c r="J56" i="4"/>
  <c r="J57" i="4"/>
  <c r="J58" i="4"/>
  <c r="J59" i="4"/>
  <c r="J60" i="4"/>
  <c r="J61" i="4"/>
  <c r="J62" i="4"/>
  <c r="J63" i="4"/>
  <c r="J26" i="4"/>
  <c r="J27" i="4"/>
  <c r="J28" i="4"/>
  <c r="J29" i="4"/>
  <c r="J30" i="4"/>
  <c r="J31" i="4"/>
  <c r="J39" i="4"/>
  <c r="J42" i="4"/>
  <c r="J6" i="4"/>
  <c r="H6" i="4"/>
  <c r="I7" i="4"/>
  <c r="I8" i="4"/>
  <c r="I9" i="4"/>
  <c r="I35" i="4"/>
  <c r="I36" i="4"/>
  <c r="I37" i="4"/>
  <c r="I38" i="4"/>
  <c r="I40" i="4"/>
  <c r="I41" i="4"/>
  <c r="I43" i="4"/>
  <c r="I44" i="4"/>
  <c r="I45" i="4"/>
  <c r="I46" i="4"/>
  <c r="I47" i="4"/>
  <c r="I48" i="4"/>
  <c r="I49" i="4"/>
  <c r="I50" i="4"/>
  <c r="I51" i="4"/>
  <c r="I10" i="4"/>
  <c r="I11" i="4"/>
  <c r="I12" i="4"/>
  <c r="I13" i="4"/>
  <c r="I14" i="4"/>
  <c r="I15" i="4"/>
  <c r="I16" i="4"/>
  <c r="I17" i="4"/>
  <c r="I18" i="4"/>
  <c r="I19" i="4"/>
  <c r="I20" i="4"/>
  <c r="I21" i="4"/>
  <c r="I22" i="4"/>
  <c r="I23" i="4"/>
  <c r="I24" i="4"/>
  <c r="I25" i="4"/>
  <c r="I32" i="4"/>
  <c r="I33" i="4"/>
  <c r="I34" i="4"/>
  <c r="I68" i="4"/>
  <c r="I69" i="4"/>
  <c r="I70" i="4"/>
  <c r="I71" i="4"/>
  <c r="I72" i="4"/>
  <c r="I73" i="4"/>
  <c r="I74" i="4"/>
  <c r="I75" i="4"/>
  <c r="I76" i="4"/>
  <c r="I64" i="4"/>
  <c r="I65" i="4"/>
  <c r="I66" i="4"/>
  <c r="I52" i="4"/>
  <c r="I67" i="4"/>
  <c r="I77" i="4"/>
  <c r="I78" i="4"/>
  <c r="I79" i="4"/>
  <c r="I80" i="4"/>
  <c r="I81" i="4"/>
  <c r="D11" i="8" s="1"/>
  <c r="I82" i="4"/>
  <c r="I83" i="4"/>
  <c r="I84" i="4"/>
  <c r="I85" i="4"/>
  <c r="I86" i="4"/>
  <c r="I87" i="4"/>
  <c r="I88" i="4"/>
  <c r="I89" i="4"/>
  <c r="I90" i="4"/>
  <c r="I91" i="4"/>
  <c r="I92" i="4"/>
  <c r="I93" i="4"/>
  <c r="I53" i="4"/>
  <c r="I54" i="4"/>
  <c r="I55" i="4"/>
  <c r="I56" i="4"/>
  <c r="I57" i="4"/>
  <c r="I58" i="4"/>
  <c r="I59" i="4"/>
  <c r="I60" i="4"/>
  <c r="I61" i="4"/>
  <c r="I62" i="4"/>
  <c r="I63" i="4"/>
  <c r="I26" i="4"/>
  <c r="I27" i="4"/>
  <c r="I28" i="4"/>
  <c r="I29" i="4"/>
  <c r="I30" i="4"/>
  <c r="I31" i="4"/>
  <c r="I39" i="4"/>
  <c r="I42" i="4"/>
  <c r="I6" i="4"/>
  <c r="G6" i="4"/>
  <c r="H7" i="4"/>
  <c r="H8" i="4"/>
  <c r="H9" i="4"/>
  <c r="H35" i="4"/>
  <c r="H36" i="4"/>
  <c r="H37" i="4"/>
  <c r="H38" i="4"/>
  <c r="H40" i="4"/>
  <c r="H41" i="4"/>
  <c r="H43" i="4"/>
  <c r="H44" i="4"/>
  <c r="H45" i="4"/>
  <c r="H46" i="4"/>
  <c r="H47" i="4"/>
  <c r="H48" i="4"/>
  <c r="H49" i="4"/>
  <c r="H50" i="4"/>
  <c r="H51" i="4"/>
  <c r="H10" i="4"/>
  <c r="H11" i="4"/>
  <c r="H12" i="4"/>
  <c r="H13" i="4"/>
  <c r="H14" i="4"/>
  <c r="H15" i="4"/>
  <c r="H16" i="4"/>
  <c r="H17" i="4"/>
  <c r="H18" i="4"/>
  <c r="H19" i="4"/>
  <c r="H20" i="4"/>
  <c r="H21" i="4"/>
  <c r="H22" i="4"/>
  <c r="H23" i="4"/>
  <c r="H24" i="4"/>
  <c r="H25" i="4"/>
  <c r="H32" i="4"/>
  <c r="H33" i="4"/>
  <c r="H34" i="4"/>
  <c r="H68" i="4"/>
  <c r="H69" i="4"/>
  <c r="H70" i="4"/>
  <c r="H71" i="4"/>
  <c r="H72" i="4"/>
  <c r="H73" i="4"/>
  <c r="H74" i="4"/>
  <c r="H75" i="4"/>
  <c r="H76" i="4"/>
  <c r="H64" i="4"/>
  <c r="H65" i="4"/>
  <c r="H66" i="4"/>
  <c r="H52" i="4"/>
  <c r="H67" i="4"/>
  <c r="H77" i="4"/>
  <c r="H78" i="4"/>
  <c r="H79" i="4"/>
  <c r="H80" i="4"/>
  <c r="H81" i="4"/>
  <c r="C11" i="8" s="1"/>
  <c r="H82" i="4"/>
  <c r="H83" i="4"/>
  <c r="H84" i="4"/>
  <c r="H85" i="4"/>
  <c r="H86" i="4"/>
  <c r="H87" i="4"/>
  <c r="H88" i="4"/>
  <c r="H89" i="4"/>
  <c r="H90" i="4"/>
  <c r="H91" i="4"/>
  <c r="H92" i="4"/>
  <c r="H93" i="4"/>
  <c r="H53" i="4"/>
  <c r="H54" i="4"/>
  <c r="H55" i="4"/>
  <c r="H56" i="4"/>
  <c r="H57" i="4"/>
  <c r="H58" i="4"/>
  <c r="H59" i="4"/>
  <c r="H60" i="4"/>
  <c r="H61" i="4"/>
  <c r="H62" i="4"/>
  <c r="H63" i="4"/>
  <c r="H26" i="4"/>
  <c r="H27" i="4"/>
  <c r="H28" i="4"/>
  <c r="H29" i="4"/>
  <c r="H30" i="4"/>
  <c r="H31" i="4"/>
  <c r="H39" i="4"/>
  <c r="H42" i="4"/>
  <c r="G7" i="4"/>
  <c r="G8" i="4"/>
  <c r="G9" i="4"/>
  <c r="G35" i="4"/>
  <c r="G36" i="4"/>
  <c r="G37" i="4"/>
  <c r="G38" i="4"/>
  <c r="G40" i="4"/>
  <c r="G41" i="4"/>
  <c r="G43" i="4"/>
  <c r="G44" i="4"/>
  <c r="G45" i="4"/>
  <c r="G46" i="4"/>
  <c r="G47" i="4"/>
  <c r="G48" i="4"/>
  <c r="G49" i="4"/>
  <c r="G50" i="4"/>
  <c r="G51" i="4"/>
  <c r="G10" i="4"/>
  <c r="G11" i="4"/>
  <c r="G12" i="4"/>
  <c r="G13" i="4"/>
  <c r="G14" i="4"/>
  <c r="G15" i="4"/>
  <c r="G16" i="4"/>
  <c r="G17" i="4"/>
  <c r="G18" i="4"/>
  <c r="G19" i="4"/>
  <c r="G20" i="4"/>
  <c r="G21" i="4"/>
  <c r="G22" i="4"/>
  <c r="G23" i="4"/>
  <c r="G24" i="4"/>
  <c r="G25" i="4"/>
  <c r="G32" i="4"/>
  <c r="G33" i="4"/>
  <c r="G34" i="4"/>
  <c r="G68" i="4"/>
  <c r="G69" i="4"/>
  <c r="G70" i="4"/>
  <c r="G71" i="4"/>
  <c r="G72" i="4"/>
  <c r="G73" i="4"/>
  <c r="G74" i="4"/>
  <c r="G75" i="4"/>
  <c r="G76" i="4"/>
  <c r="G64" i="4"/>
  <c r="G65" i="4"/>
  <c r="G66" i="4"/>
  <c r="G52" i="4"/>
  <c r="G67" i="4"/>
  <c r="G77" i="4"/>
  <c r="G78" i="4"/>
  <c r="G79" i="4"/>
  <c r="G80" i="4"/>
  <c r="G81" i="4"/>
  <c r="B11" i="8" s="1"/>
  <c r="G82" i="4"/>
  <c r="G83" i="4"/>
  <c r="G84" i="4"/>
  <c r="G85" i="4"/>
  <c r="G86" i="4"/>
  <c r="G87" i="4"/>
  <c r="G88" i="4"/>
  <c r="G89" i="4"/>
  <c r="G90" i="4"/>
  <c r="G91" i="4"/>
  <c r="G92" i="4"/>
  <c r="G93" i="4"/>
  <c r="G53" i="4"/>
  <c r="G54" i="4"/>
  <c r="G55" i="4"/>
  <c r="G56" i="4"/>
  <c r="G57" i="4"/>
  <c r="G58" i="4"/>
  <c r="G59" i="4"/>
  <c r="G60" i="4"/>
  <c r="G61" i="4"/>
  <c r="G62" i="4"/>
  <c r="G63" i="4"/>
  <c r="G26" i="4"/>
  <c r="G27" i="4"/>
  <c r="G28" i="4"/>
  <c r="G29" i="4"/>
  <c r="G30" i="4"/>
  <c r="G31" i="4"/>
  <c r="G39" i="4"/>
  <c r="G42" i="4"/>
  <c r="Q9" i="8" l="1"/>
  <c r="N9" i="8"/>
  <c r="Q5" i="8"/>
  <c r="Q12" i="8"/>
  <c r="P12" i="8"/>
  <c r="P5" i="8"/>
  <c r="O12" i="8"/>
  <c r="O5" i="8"/>
  <c r="N12" i="8"/>
  <c r="N5" i="8"/>
  <c r="C12" i="8"/>
  <c r="E9" i="8"/>
  <c r="H8" i="8"/>
  <c r="H12" i="8"/>
  <c r="H10" i="8"/>
  <c r="H9" i="8"/>
  <c r="O7" i="5"/>
  <c r="L8" i="8"/>
  <c r="L12" i="8"/>
  <c r="L10" i="8"/>
  <c r="L9" i="8"/>
  <c r="C8" i="8"/>
  <c r="B8" i="8"/>
  <c r="B12" i="8"/>
  <c r="C10" i="8"/>
  <c r="B4" i="8"/>
  <c r="D8" i="8"/>
  <c r="D12" i="8"/>
  <c r="G8" i="8"/>
  <c r="G12" i="8"/>
  <c r="G10" i="8"/>
  <c r="G9" i="8"/>
  <c r="K8" i="8"/>
  <c r="K12" i="8"/>
  <c r="K10" i="8"/>
  <c r="K9" i="8"/>
  <c r="K5" i="8"/>
  <c r="B10" i="8"/>
  <c r="C9" i="8"/>
  <c r="D4" i="8"/>
  <c r="D10" i="8"/>
  <c r="E8" i="8"/>
  <c r="E12" i="8"/>
  <c r="F8" i="8"/>
  <c r="F12" i="8"/>
  <c r="F10" i="8"/>
  <c r="F9" i="8"/>
  <c r="M7" i="5"/>
  <c r="J8" i="8"/>
  <c r="J12" i="8"/>
  <c r="J10" i="8"/>
  <c r="J9" i="8"/>
  <c r="J5" i="8"/>
  <c r="B9" i="8"/>
  <c r="D9" i="8"/>
  <c r="E10" i="8"/>
  <c r="I8" i="8"/>
  <c r="I12" i="8"/>
  <c r="I10" i="8"/>
  <c r="I9" i="8"/>
  <c r="M8" i="8"/>
  <c r="M12" i="8"/>
  <c r="M10" i="8"/>
  <c r="M9" i="8"/>
  <c r="M7" i="4"/>
  <c r="B16" i="8" s="1"/>
  <c r="O7" i="4"/>
  <c r="D16" i="8" s="1"/>
  <c r="P6" i="4"/>
  <c r="E15" i="8" s="1"/>
  <c r="P7" i="6"/>
  <c r="M16" i="8" s="1"/>
  <c r="B5" i="8"/>
  <c r="F4" i="8"/>
  <c r="F5" i="8"/>
  <c r="I5" i="8"/>
  <c r="J4" i="8"/>
  <c r="M4" i="8"/>
  <c r="K4" i="8"/>
  <c r="P7" i="4"/>
  <c r="E16" i="8" s="1"/>
  <c r="H16" i="8"/>
  <c r="O7" i="6"/>
  <c r="L16" i="8" s="1"/>
  <c r="E4" i="8"/>
  <c r="E5" i="8"/>
  <c r="I4" i="8"/>
  <c r="H5" i="8"/>
  <c r="N6" i="5"/>
  <c r="G15" i="8" s="1"/>
  <c r="L4" i="8"/>
  <c r="M6" i="4"/>
  <c r="B15" i="8" s="1"/>
  <c r="N7" i="6"/>
  <c r="K16" i="8" s="1"/>
  <c r="D5" i="8"/>
  <c r="H4" i="8"/>
  <c r="G5" i="8"/>
  <c r="N7" i="5"/>
  <c r="G16" i="8" s="1"/>
  <c r="P7" i="5"/>
  <c r="I16" i="8" s="1"/>
  <c r="M5" i="8"/>
  <c r="N7" i="4"/>
  <c r="C16" i="8" s="1"/>
  <c r="O6" i="4"/>
  <c r="D15" i="8" s="1"/>
  <c r="N6" i="4"/>
  <c r="C15" i="8" s="1"/>
  <c r="I15" i="8"/>
  <c r="F16" i="8"/>
  <c r="M7" i="6"/>
  <c r="J16" i="8" s="1"/>
  <c r="C4" i="8"/>
  <c r="C5" i="8"/>
  <c r="G4" i="8"/>
  <c r="M6" i="5"/>
  <c r="F15" i="8" s="1"/>
  <c r="O6" i="5"/>
  <c r="H15" i="8" s="1"/>
  <c r="L5" i="8"/>
  <c r="N6" i="7"/>
  <c r="O16" i="8" s="1"/>
  <c r="M6" i="7"/>
  <c r="N16" i="8" s="1"/>
  <c r="P6" i="7"/>
  <c r="Q16" i="8" s="1"/>
  <c r="O6" i="7"/>
  <c r="P16" i="8" s="1"/>
  <c r="M986" i="3" l="1"/>
  <c r="M985" i="3"/>
  <c r="M984" i="3"/>
  <c r="M983" i="3"/>
  <c r="M982" i="3"/>
  <c r="M981" i="3"/>
  <c r="M977" i="3"/>
  <c r="M976" i="3"/>
  <c r="M975" i="3"/>
  <c r="M974" i="3"/>
  <c r="M973" i="3"/>
  <c r="M972" i="3"/>
  <c r="M969" i="3"/>
  <c r="M968" i="3"/>
  <c r="M967" i="3"/>
  <c r="M966" i="3"/>
  <c r="M965" i="3"/>
  <c r="M964" i="3"/>
  <c r="M954" i="3"/>
  <c r="M953" i="3"/>
  <c r="M952" i="3"/>
  <c r="M951" i="3"/>
  <c r="M950" i="3"/>
  <c r="M949" i="3"/>
  <c r="M948" i="3"/>
  <c r="M947" i="3"/>
  <c r="M946" i="3"/>
  <c r="M945" i="3"/>
  <c r="M944" i="3"/>
  <c r="M943" i="3"/>
  <c r="M851" i="3"/>
  <c r="M837" i="3"/>
  <c r="M836" i="3"/>
  <c r="M835" i="3"/>
  <c r="M834" i="3"/>
  <c r="M833" i="3"/>
  <c r="M832" i="3"/>
  <c r="M831" i="3"/>
  <c r="M830" i="3"/>
  <c r="M829" i="3"/>
  <c r="M828" i="3"/>
  <c r="M827" i="3"/>
  <c r="M826" i="3"/>
  <c r="M825" i="3"/>
  <c r="M824" i="3"/>
  <c r="M823" i="3"/>
  <c r="M822" i="3"/>
  <c r="M821" i="3"/>
  <c r="M820" i="3"/>
  <c r="M819" i="3"/>
  <c r="M818" i="3"/>
  <c r="M817" i="3"/>
  <c r="M816" i="3"/>
  <c r="M815" i="3"/>
  <c r="M814" i="3"/>
  <c r="M813" i="3"/>
  <c r="M812" i="3"/>
  <c r="M791" i="3"/>
  <c r="M790" i="3"/>
  <c r="M789" i="3"/>
  <c r="M788" i="3"/>
  <c r="M787" i="3"/>
  <c r="M786" i="3"/>
  <c r="M785" i="3"/>
  <c r="M784" i="3"/>
  <c r="M783" i="3"/>
  <c r="M782" i="3"/>
  <c r="M781" i="3"/>
  <c r="M780" i="3"/>
  <c r="M779" i="3"/>
  <c r="M778" i="3"/>
  <c r="M777" i="3"/>
  <c r="M776" i="3"/>
  <c r="M775" i="3"/>
  <c r="M774" i="3"/>
  <c r="M773" i="3"/>
  <c r="M772" i="3"/>
  <c r="M771" i="3"/>
  <c r="M770" i="3"/>
  <c r="M769" i="3"/>
  <c r="M768" i="3"/>
  <c r="M767" i="3"/>
  <c r="M766" i="3"/>
  <c r="M765" i="3"/>
  <c r="M764" i="3"/>
  <c r="M763" i="3"/>
  <c r="M762" i="3"/>
  <c r="M761" i="3"/>
  <c r="M760" i="3"/>
  <c r="M759" i="3"/>
  <c r="M758" i="3"/>
  <c r="M757" i="3"/>
  <c r="M756" i="3"/>
  <c r="M755" i="3"/>
  <c r="M754" i="3"/>
  <c r="M753" i="3"/>
  <c r="M752" i="3"/>
  <c r="M751" i="3"/>
  <c r="M750" i="3"/>
  <c r="M749" i="3"/>
  <c r="M748" i="3"/>
  <c r="M747" i="3"/>
  <c r="M746" i="3"/>
  <c r="M745" i="3"/>
  <c r="M744" i="3"/>
  <c r="M687" i="3"/>
  <c r="M686" i="3"/>
  <c r="M685" i="3"/>
  <c r="M615" i="3"/>
  <c r="M614" i="3"/>
  <c r="M613" i="3"/>
  <c r="M609" i="3"/>
  <c r="M608" i="3"/>
  <c r="M607" i="3"/>
  <c r="M606" i="3"/>
  <c r="M605" i="3"/>
  <c r="M604" i="3"/>
  <c r="M603" i="3"/>
  <c r="M602" i="3"/>
  <c r="M601" i="3"/>
  <c r="M508" i="3"/>
  <c r="M507" i="3"/>
  <c r="M506" i="3"/>
  <c r="M505" i="3"/>
  <c r="M504" i="3"/>
  <c r="M503" i="3"/>
  <c r="M502" i="3"/>
  <c r="M501" i="3"/>
  <c r="M500" i="3"/>
  <c r="M499" i="3"/>
  <c r="M498" i="3"/>
  <c r="M497" i="3"/>
  <c r="M496" i="3"/>
  <c r="M495" i="3"/>
  <c r="M494" i="3"/>
  <c r="M493" i="3"/>
  <c r="M492" i="3"/>
  <c r="M491" i="3"/>
  <c r="M490" i="3"/>
  <c r="M489" i="3"/>
  <c r="M488" i="3"/>
  <c r="M487" i="3"/>
  <c r="M486" i="3"/>
  <c r="M485" i="3"/>
  <c r="M484" i="3"/>
  <c r="M483" i="3"/>
  <c r="M482" i="3"/>
  <c r="M481" i="3"/>
  <c r="M480" i="3"/>
  <c r="M479" i="3"/>
  <c r="M478" i="3"/>
  <c r="M477" i="3"/>
  <c r="M476" i="3"/>
  <c r="M475" i="3"/>
  <c r="M474" i="3"/>
  <c r="M473" i="3"/>
  <c r="M472" i="3"/>
  <c r="M471" i="3"/>
  <c r="M470" i="3"/>
  <c r="M469" i="3"/>
  <c r="M468" i="3"/>
  <c r="M467" i="3"/>
  <c r="M466" i="3"/>
  <c r="M465" i="3"/>
  <c r="M464" i="3"/>
  <c r="M463" i="3"/>
  <c r="M462" i="3"/>
  <c r="M461" i="3"/>
  <c r="M460" i="3"/>
  <c r="M459" i="3"/>
  <c r="M458" i="3"/>
  <c r="M457" i="3"/>
  <c r="M456" i="3"/>
  <c r="M455" i="3"/>
  <c r="M454" i="3"/>
  <c r="M453" i="3"/>
  <c r="M452" i="3"/>
  <c r="M451" i="3"/>
  <c r="M450" i="3"/>
  <c r="M449" i="3"/>
  <c r="M448" i="3"/>
  <c r="M447" i="3"/>
  <c r="M446" i="3"/>
  <c r="M445" i="3"/>
  <c r="M444" i="3"/>
  <c r="M443" i="3"/>
  <c r="M442" i="3"/>
  <c r="M441" i="3"/>
  <c r="M440" i="3"/>
  <c r="M439" i="3"/>
  <c r="M438" i="3"/>
  <c r="M437" i="3"/>
  <c r="M436" i="3"/>
  <c r="M435" i="3"/>
  <c r="M434" i="3"/>
  <c r="M430" i="3"/>
  <c r="M429" i="3"/>
  <c r="M428" i="3"/>
  <c r="M427" i="3"/>
  <c r="M426" i="3"/>
  <c r="M425" i="3"/>
  <c r="M424" i="3"/>
  <c r="M423" i="3"/>
  <c r="M422" i="3"/>
  <c r="M421" i="3"/>
  <c r="M420" i="3"/>
  <c r="M419" i="3"/>
  <c r="M418" i="3"/>
  <c r="M417" i="3"/>
  <c r="M416" i="3"/>
  <c r="M408" i="3"/>
  <c r="M407" i="3"/>
  <c r="M406" i="3"/>
  <c r="M405" i="3"/>
  <c r="M404" i="3"/>
  <c r="M403" i="3"/>
  <c r="M402" i="3"/>
  <c r="M401" i="3"/>
  <c r="M400" i="3"/>
  <c r="M399" i="3"/>
  <c r="M398" i="3"/>
  <c r="M397" i="3"/>
  <c r="M396" i="3"/>
  <c r="M395" i="3"/>
  <c r="M394" i="3"/>
  <c r="M393" i="3"/>
  <c r="M392" i="3"/>
  <c r="M391" i="3"/>
  <c r="M390" i="3"/>
  <c r="M389" i="3"/>
  <c r="M388" i="3"/>
  <c r="M387" i="3"/>
  <c r="M386" i="3"/>
  <c r="M385" i="3"/>
  <c r="M384" i="3"/>
  <c r="M383" i="3"/>
  <c r="M382" i="3"/>
  <c r="M381" i="3"/>
  <c r="M380" i="3"/>
  <c r="M379" i="3"/>
  <c r="M378" i="3"/>
  <c r="M377" i="3"/>
  <c r="M376" i="3"/>
  <c r="M375" i="3"/>
  <c r="M371" i="3"/>
  <c r="M369" i="3"/>
  <c r="M368" i="3"/>
  <c r="M367" i="3"/>
  <c r="M366" i="3"/>
  <c r="M365" i="3"/>
  <c r="M357" i="3"/>
  <c r="M356" i="3"/>
  <c r="M355" i="3"/>
  <c r="M354" i="3"/>
  <c r="M353" i="3"/>
  <c r="M352" i="3"/>
  <c r="M351" i="3"/>
  <c r="M350" i="3"/>
  <c r="M349" i="3"/>
  <c r="M348" i="3"/>
  <c r="M347" i="3"/>
  <c r="M346" i="3"/>
  <c r="M345" i="3"/>
  <c r="M344" i="3"/>
  <c r="M343" i="3"/>
  <c r="M342" i="3"/>
  <c r="M341" i="3"/>
  <c r="M340" i="3"/>
  <c r="M339" i="3"/>
  <c r="M338" i="3"/>
  <c r="M337" i="3"/>
  <c r="M336" i="3"/>
  <c r="M335" i="3"/>
  <c r="M334" i="3"/>
  <c r="M333" i="3"/>
  <c r="M332" i="3"/>
  <c r="M331" i="3"/>
  <c r="M330" i="3"/>
  <c r="M329" i="3"/>
  <c r="M328" i="3"/>
  <c r="M327" i="3"/>
  <c r="M326" i="3"/>
  <c r="M325" i="3"/>
  <c r="M324" i="3"/>
  <c r="M323" i="3"/>
  <c r="M322" i="3"/>
  <c r="M321" i="3"/>
  <c r="M320" i="3"/>
  <c r="M319" i="3"/>
  <c r="M318" i="3"/>
  <c r="M317" i="3"/>
  <c r="M316" i="3"/>
  <c r="M315" i="3"/>
  <c r="M314" i="3"/>
  <c r="M313" i="3"/>
  <c r="M312" i="3"/>
  <c r="M311" i="3"/>
  <c r="M310" i="3"/>
  <c r="M309" i="3"/>
  <c r="M308" i="3"/>
  <c r="M307" i="3"/>
  <c r="M306" i="3"/>
  <c r="M305" i="3"/>
  <c r="M304" i="3"/>
  <c r="M303" i="3"/>
  <c r="M302" i="3"/>
  <c r="M301" i="3"/>
  <c r="M300" i="3"/>
  <c r="M299" i="3"/>
  <c r="M298" i="3"/>
  <c r="M297" i="3"/>
  <c r="M296" i="3"/>
  <c r="M295" i="3"/>
  <c r="M294" i="3"/>
  <c r="M293" i="3"/>
  <c r="M292" i="3"/>
  <c r="M291" i="3"/>
  <c r="M290" i="3"/>
  <c r="M289" i="3"/>
  <c r="M288" i="3"/>
  <c r="M287" i="3"/>
  <c r="M286" i="3"/>
  <c r="M285" i="3"/>
  <c r="M284" i="3"/>
  <c r="M283" i="3"/>
  <c r="M282" i="3"/>
  <c r="M281" i="3"/>
  <c r="M280" i="3"/>
  <c r="M279" i="3"/>
  <c r="M278" i="3"/>
  <c r="M277" i="3"/>
  <c r="M276" i="3"/>
  <c r="M275" i="3"/>
  <c r="M274" i="3"/>
  <c r="M273" i="3"/>
  <c r="M272" i="3"/>
  <c r="M271" i="3"/>
  <c r="M270" i="3"/>
  <c r="M269" i="3"/>
  <c r="M268" i="3"/>
  <c r="M267" i="3"/>
  <c r="M266" i="3"/>
  <c r="M265" i="3"/>
  <c r="M264" i="3"/>
  <c r="M263" i="3"/>
  <c r="M262" i="3"/>
  <c r="M261" i="3"/>
  <c r="M260" i="3"/>
  <c r="M259" i="3"/>
  <c r="M258" i="3"/>
  <c r="M257" i="3"/>
  <c r="M256" i="3"/>
  <c r="M255" i="3"/>
  <c r="M254" i="3"/>
  <c r="M253" i="3"/>
  <c r="M252" i="3"/>
  <c r="M251" i="3"/>
  <c r="M250" i="3"/>
  <c r="M249" i="3"/>
  <c r="M248" i="3"/>
  <c r="M247" i="3"/>
  <c r="M246" i="3"/>
  <c r="M245" i="3"/>
  <c r="M244" i="3"/>
  <c r="M243" i="3"/>
  <c r="M242" i="3"/>
  <c r="M241" i="3"/>
  <c r="M240" i="3"/>
  <c r="M239" i="3"/>
  <c r="M238" i="3"/>
  <c r="M237" i="3"/>
  <c r="M236" i="3"/>
  <c r="M235" i="3"/>
  <c r="M234" i="3"/>
  <c r="M233" i="3"/>
  <c r="M232" i="3"/>
  <c r="M231" i="3"/>
  <c r="M230" i="3"/>
  <c r="M229" i="3"/>
  <c r="M228" i="3"/>
  <c r="M227" i="3"/>
  <c r="M226" i="3"/>
  <c r="M225" i="3"/>
  <c r="M224" i="3"/>
  <c r="M223" i="3"/>
  <c r="M222" i="3"/>
  <c r="M221" i="3"/>
  <c r="M220" i="3"/>
  <c r="M219" i="3"/>
  <c r="M218" i="3"/>
  <c r="M217" i="3"/>
  <c r="M216" i="3"/>
  <c r="M215" i="3"/>
  <c r="M214" i="3"/>
  <c r="M213" i="3"/>
  <c r="M212" i="3"/>
  <c r="M211" i="3"/>
  <c r="M210" i="3"/>
  <c r="M209" i="3"/>
  <c r="M208" i="3"/>
  <c r="M207" i="3"/>
  <c r="M206" i="3"/>
  <c r="M205" i="3"/>
  <c r="M204" i="3"/>
  <c r="M203" i="3"/>
  <c r="M202" i="3"/>
  <c r="M201" i="3"/>
  <c r="M200" i="3"/>
  <c r="M199" i="3"/>
  <c r="M198" i="3"/>
  <c r="M197" i="3"/>
  <c r="M196" i="3"/>
  <c r="M195" i="3"/>
  <c r="M194" i="3"/>
  <c r="M193" i="3"/>
  <c r="M192" i="3"/>
  <c r="M191" i="3"/>
  <c r="M190" i="3"/>
  <c r="M189" i="3"/>
  <c r="M188" i="3"/>
  <c r="M187" i="3"/>
  <c r="M186" i="3"/>
  <c r="M185" i="3"/>
  <c r="M184" i="3"/>
  <c r="M183" i="3"/>
  <c r="M182" i="3"/>
  <c r="M181" i="3"/>
  <c r="M180" i="3"/>
  <c r="M179" i="3"/>
  <c r="M178" i="3"/>
  <c r="M177" i="3"/>
  <c r="M176" i="3"/>
  <c r="M175" i="3"/>
  <c r="M174" i="3"/>
  <c r="M173" i="3"/>
  <c r="M172" i="3"/>
  <c r="M171" i="3"/>
  <c r="M170" i="3"/>
  <c r="M169" i="3"/>
  <c r="M168" i="3"/>
  <c r="M167" i="3"/>
  <c r="M166" i="3"/>
  <c r="M165" i="3"/>
  <c r="M164" i="3"/>
  <c r="M163" i="3"/>
  <c r="M162" i="3"/>
  <c r="M161" i="3"/>
  <c r="M160" i="3"/>
  <c r="M159" i="3"/>
  <c r="M158" i="3"/>
  <c r="M157" i="3"/>
  <c r="M156" i="3"/>
  <c r="M155" i="3"/>
  <c r="M154" i="3"/>
  <c r="M153" i="3"/>
  <c r="M152" i="3"/>
  <c r="M151" i="3"/>
  <c r="M150" i="3"/>
  <c r="M149" i="3"/>
  <c r="M148" i="3"/>
  <c r="M147" i="3"/>
  <c r="M146" i="3"/>
  <c r="M145" i="3"/>
  <c r="M144" i="3"/>
  <c r="M143" i="3"/>
  <c r="M142" i="3"/>
  <c r="M141" i="3"/>
  <c r="M140" i="3"/>
  <c r="M139" i="3"/>
  <c r="M138" i="3"/>
  <c r="M137" i="3"/>
  <c r="M136" i="3"/>
  <c r="M135" i="3"/>
  <c r="M134" i="3"/>
  <c r="M133" i="3"/>
  <c r="M132" i="3"/>
  <c r="M131" i="3"/>
  <c r="M130" i="3"/>
  <c r="M129" i="3"/>
  <c r="M128" i="3"/>
  <c r="M127" i="3"/>
  <c r="M126" i="3"/>
  <c r="M125" i="3"/>
  <c r="M124" i="3"/>
  <c r="M123" i="3"/>
  <c r="M122" i="3"/>
  <c r="M121" i="3"/>
  <c r="M120" i="3"/>
  <c r="M119" i="3"/>
  <c r="M118" i="3"/>
  <c r="M117" i="3"/>
  <c r="M116" i="3"/>
  <c r="M115" i="3"/>
  <c r="M114" i="3"/>
  <c r="M113" i="3"/>
  <c r="M112" i="3"/>
  <c r="M111" i="3"/>
  <c r="M110" i="3"/>
  <c r="M109" i="3"/>
  <c r="M108" i="3"/>
  <c r="M107" i="3"/>
  <c r="M106" i="3"/>
  <c r="M105" i="3"/>
  <c r="M104" i="3"/>
  <c r="M103" i="3"/>
  <c r="M102" i="3"/>
  <c r="M101" i="3"/>
  <c r="M100" i="3"/>
  <c r="M99" i="3"/>
  <c r="M98" i="3"/>
  <c r="M94" i="3"/>
  <c r="M91" i="3"/>
  <c r="M90" i="3"/>
  <c r="M89" i="3"/>
  <c r="M88" i="3"/>
  <c r="M83" i="3"/>
  <c r="M82" i="3"/>
  <c r="M81" i="3"/>
  <c r="M80"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M4" i="3"/>
  <c r="M3" i="3"/>
  <c r="M2" i="3"/>
</calcChain>
</file>

<file path=xl/sharedStrings.xml><?xml version="1.0" encoding="utf-8"?>
<sst xmlns="http://schemas.openxmlformats.org/spreadsheetml/2006/main" count="9845" uniqueCount="2593">
  <si>
    <t>Ausgehend vom Abschlussbericht zur Neuberechnung der Koeffizienten zur Ermittlung des menschlichen Fleischverzehrs aus der Versorgungsbilanz Fleisch für Schwein-,</t>
  </si>
  <si>
    <t>Warennummer</t>
  </si>
  <si>
    <t>Warenname</t>
  </si>
  <si>
    <t>Zuordnung zur Teilbilanz</t>
  </si>
  <si>
    <t>Bilanzgewichtungsfaktor [%]</t>
  </si>
  <si>
    <t>WA01012100</t>
  </si>
  <si>
    <t>Reinrassige Zuchttiere, Pferde, lebend          St</t>
  </si>
  <si>
    <t>lebende Tiere, Einhufer</t>
  </si>
  <si>
    <t>WA01012910</t>
  </si>
  <si>
    <t>Pferde, andere, zum Schlachten                  St</t>
  </si>
  <si>
    <t>WA01012990</t>
  </si>
  <si>
    <t>Pferde, andere, lebend                          St</t>
  </si>
  <si>
    <t>WA01013000</t>
  </si>
  <si>
    <t>Esel, lebend                                    St</t>
  </si>
  <si>
    <t>WA01019000</t>
  </si>
  <si>
    <t>Maultiere und Maulesel, lebend                  St</t>
  </si>
  <si>
    <t>WA01022110</t>
  </si>
  <si>
    <t>Färsen als reinrassige Zuchttiere               St</t>
  </si>
  <si>
    <t>lebende Tiere, Rind</t>
  </si>
  <si>
    <t>WA01022130</t>
  </si>
  <si>
    <t>Kühe als reinrassige Zuchttiere                 St</t>
  </si>
  <si>
    <t>WA01022190</t>
  </si>
  <si>
    <t>Rinder als reinrassige Zuchttiere               St</t>
  </si>
  <si>
    <t>WA01022905</t>
  </si>
  <si>
    <t>Rinder der Gattung Bibos oder Poephagus, lebend St</t>
  </si>
  <si>
    <t>WA01022910</t>
  </si>
  <si>
    <t>Hausrinder, lebend, bis 80kg                    St</t>
  </si>
  <si>
    <t>lebende Tiere, Kalb</t>
  </si>
  <si>
    <t>WA01022921</t>
  </si>
  <si>
    <t>Hausrinder zum Schlachten, 80-160kg             St</t>
  </si>
  <si>
    <t>WA01022929</t>
  </si>
  <si>
    <t>Hausrinder, andere, lebend, 80-160kg            St</t>
  </si>
  <si>
    <t>WA01022941</t>
  </si>
  <si>
    <t>Hausrinder, zum Schlachten, 160-300kg           St</t>
  </si>
  <si>
    <t>WA01022949</t>
  </si>
  <si>
    <t>Hausrinder, andere, lebend, 160-300kg           St</t>
  </si>
  <si>
    <t>WA01022951</t>
  </si>
  <si>
    <t>Färsen, zum Schlachten, über 300kg              St</t>
  </si>
  <si>
    <t>WA01022959</t>
  </si>
  <si>
    <t>Färsen, andere, lebend, über 300kg              St</t>
  </si>
  <si>
    <t>WA01022961</t>
  </si>
  <si>
    <t>Kühe, zum Schlachten, über 300kg                St</t>
  </si>
  <si>
    <t>WA01022969</t>
  </si>
  <si>
    <t>Kühe, andere, lebend, über 300kg                St</t>
  </si>
  <si>
    <t>WA01022991</t>
  </si>
  <si>
    <t>Hausrinder, zum Schlachten, über 300kg          St</t>
  </si>
  <si>
    <t>WA01022999</t>
  </si>
  <si>
    <t>Hausrinder, andere, lebend, über 300kg          St</t>
  </si>
  <si>
    <t>WA01023100</t>
  </si>
  <si>
    <t>Büffel, reinrassige Zuchttiere                  St</t>
  </si>
  <si>
    <t>WA01023910</t>
  </si>
  <si>
    <t>Büffel, Hausrinder, lebend                      St</t>
  </si>
  <si>
    <t>WA01023990</t>
  </si>
  <si>
    <t>Büffel, andere, lebend                          St</t>
  </si>
  <si>
    <t>WA01029020</t>
  </si>
  <si>
    <t>Rinder, andere, reinrassige Zuchttiere          St</t>
  </si>
  <si>
    <t>WA01029091</t>
  </si>
  <si>
    <t>Hausrinder, andere, lebend                      St</t>
  </si>
  <si>
    <t>WA01029099</t>
  </si>
  <si>
    <t>Rinder, andere, lebend                          St</t>
  </si>
  <si>
    <t>WA01031000</t>
  </si>
  <si>
    <t>Schweine als reinrassige Zuchttiere             St</t>
  </si>
  <si>
    <t>lebende Tiere, Schwein</t>
  </si>
  <si>
    <t>WA01039110</t>
  </si>
  <si>
    <t>Hausschweine, lebend, bis 50kg                  St</t>
  </si>
  <si>
    <t>WA01039190</t>
  </si>
  <si>
    <t>Schweine, lebend, bis 50kg                      St</t>
  </si>
  <si>
    <t>lebende Tiere, Sonstige Tiere</t>
  </si>
  <si>
    <t>WA01039211</t>
  </si>
  <si>
    <t>Sauen, lebend, 160kg u. mehr                    St</t>
  </si>
  <si>
    <t>WA01039219</t>
  </si>
  <si>
    <t>Hausschweine, and., lebend, 50kg u. mehr        St</t>
  </si>
  <si>
    <t>WA01039290</t>
  </si>
  <si>
    <t>Schweine, lebend, 50kg u. mehr                  St</t>
  </si>
  <si>
    <t>WA01041010</t>
  </si>
  <si>
    <t>Schafe als reinrassige Zuchttiere               St</t>
  </si>
  <si>
    <t>lebende Tiere, Schaf und Ziege</t>
  </si>
  <si>
    <t>WA01041030</t>
  </si>
  <si>
    <t>Lämmer                                          St</t>
  </si>
  <si>
    <t>WA01041080</t>
  </si>
  <si>
    <t>Schafe, lebend                                  St</t>
  </si>
  <si>
    <t>WA01042010</t>
  </si>
  <si>
    <t>Ziegen als reinrassige Zuchttiere               St</t>
  </si>
  <si>
    <t>WA01042090</t>
  </si>
  <si>
    <t>Ziegen, lebend                                  St</t>
  </si>
  <si>
    <t>WA01051111</t>
  </si>
  <si>
    <t>Hühner: Legerassen: Zucht-, Vermehrungsküken    St</t>
  </si>
  <si>
    <t>lebende Tiere, Geflügel</t>
  </si>
  <si>
    <t>WA01051119</t>
  </si>
  <si>
    <t>Hühner: and. Zucht-, Vermehrungsküken bis 185g  St</t>
  </si>
  <si>
    <t>WA01051191</t>
  </si>
  <si>
    <t>Hühner, Legerassen, lebend, bis 185g            St</t>
  </si>
  <si>
    <t>WA01051199</t>
  </si>
  <si>
    <t>Hühner, and., lebend, bis 185g                  St</t>
  </si>
  <si>
    <t>WA01051200</t>
  </si>
  <si>
    <t>Truthühner, lebend, bis 185g                    St</t>
  </si>
  <si>
    <t>WA01051300</t>
  </si>
  <si>
    <t>Enten, lebend, bis 185g                         St</t>
  </si>
  <si>
    <t>WA01051400</t>
  </si>
  <si>
    <t>Gänse, lebend, bis 185g                         St</t>
  </si>
  <si>
    <t>WA01051500</t>
  </si>
  <si>
    <t>Perlhühner, lebend, bis 185g                    St</t>
  </si>
  <si>
    <t>WA01059400</t>
  </si>
  <si>
    <t>Hühner, lebend, über 185g                       St</t>
  </si>
  <si>
    <t>WA01059910</t>
  </si>
  <si>
    <t>Enten, and., lebend                             St</t>
  </si>
  <si>
    <t>WA01059920</t>
  </si>
  <si>
    <t>Gänse, and., lebend                             St</t>
  </si>
  <si>
    <t>WA01059930</t>
  </si>
  <si>
    <t>Truthühner, and., lebend                        St</t>
  </si>
  <si>
    <t>WA01059950</t>
  </si>
  <si>
    <t>Perlhühner, and., lebend                        St</t>
  </si>
  <si>
    <t>WA01061410</t>
  </si>
  <si>
    <t>Hauskaninchen, lebend                           St</t>
  </si>
  <si>
    <t>WA01061490</t>
  </si>
  <si>
    <t>Kaninchen und Hasen, andere, lebend</t>
  </si>
  <si>
    <t>WA01061900</t>
  </si>
  <si>
    <t>Säugetiere, andere, lebend</t>
  </si>
  <si>
    <t>WA01063300</t>
  </si>
  <si>
    <t>Strauße, Emus, lebend                           St</t>
  </si>
  <si>
    <t>WA01063910</t>
  </si>
  <si>
    <t>Tauben, lebend                                  St</t>
  </si>
  <si>
    <t>WA01063980</t>
  </si>
  <si>
    <t>Vögel, andere, lebend</t>
  </si>
  <si>
    <t>WA01069000</t>
  </si>
  <si>
    <t>Tiere, and., lebend</t>
  </si>
  <si>
    <t>WA02050020</t>
  </si>
  <si>
    <t>Fleisch v. Pferden, Eseln, u.a., frisch o. gekühlt</t>
  </si>
  <si>
    <t>Fleisch, Fleischwaren und Konserven, Einhufer</t>
  </si>
  <si>
    <t>WA02050080</t>
  </si>
  <si>
    <t>Fleisch v. Pferden,Eseln,Maultieren o.-eseln,gefr.</t>
  </si>
  <si>
    <t>WA02109910</t>
  </si>
  <si>
    <t>Fleisch von Pferden, gesalzen oder getrocknet</t>
  </si>
  <si>
    <t>WA16023921</t>
  </si>
  <si>
    <t>Fleisch v.Geflügel, zubereitet, ungegart, &gt;=57GHT</t>
  </si>
  <si>
    <t>Fleisch, Fleischwaren und Konserven, Geflügel</t>
  </si>
  <si>
    <t>WA16023929</t>
  </si>
  <si>
    <t>Fleisch von Geflügel, zubereitet, gegart, &gt;=57GHT</t>
  </si>
  <si>
    <t>WA16023985</t>
  </si>
  <si>
    <t>Zubereitungen von Geflügel, a.n.g., &lt;57GHT</t>
  </si>
  <si>
    <t>WA02074120</t>
  </si>
  <si>
    <t>Fleisch von Enten, frisch oder gekühlt, 85 vonH.</t>
  </si>
  <si>
    <t>WA02074130</t>
  </si>
  <si>
    <t>Fleisch von Enten, frisch oder gekühlt, 70 vonH.</t>
  </si>
  <si>
    <t>WA02074180</t>
  </si>
  <si>
    <t>Fleisch von Enten, frisch oder gekühlt, 63 vonH.</t>
  </si>
  <si>
    <t>WA02074230</t>
  </si>
  <si>
    <t>Fleisch von Enten, gefroren, 70 vonH.</t>
  </si>
  <si>
    <t>WA02074280</t>
  </si>
  <si>
    <t>Fleisch von Enten, gefroren, 63 vonH.</t>
  </si>
  <si>
    <t>WA02074300</t>
  </si>
  <si>
    <t>Fettlebern von Enten, frisch oder gekühlt</t>
  </si>
  <si>
    <t>WA02074491</t>
  </si>
  <si>
    <t>Lebern von Enten, frisch oder gekühlt</t>
  </si>
  <si>
    <t>WA02074499</t>
  </si>
  <si>
    <t>Schlachtnebenerzeugnisse von Enten, frisch</t>
  </si>
  <si>
    <t>WA02074593</t>
  </si>
  <si>
    <t>Fettlebern von Enten, gefroren</t>
  </si>
  <si>
    <t>WA02074595</t>
  </si>
  <si>
    <t>Lebern von Enten, gefroren</t>
  </si>
  <si>
    <t>WA02074410</t>
  </si>
  <si>
    <t>Teile von Enten, ohne Knochen, frisch oder gekühlt</t>
  </si>
  <si>
    <t>WA02074421</t>
  </si>
  <si>
    <t>Hälften od. Viertel, v. Enten, frisch oder gekühlt</t>
  </si>
  <si>
    <t>WA02074431</t>
  </si>
  <si>
    <t>Ganze Flügel von Enten, frisch oder gekühlt</t>
  </si>
  <si>
    <t>WA02074441</t>
  </si>
  <si>
    <t>Rücken von Enten, frisch oder gekühlt</t>
  </si>
  <si>
    <t>WA02074451</t>
  </si>
  <si>
    <t>Brüste von Enten, frisch oder gekühlt</t>
  </si>
  <si>
    <t>WA02074461</t>
  </si>
  <si>
    <t>Schenkel von Enten, frisch oder gekühlt</t>
  </si>
  <si>
    <t>WA02074471</t>
  </si>
  <si>
    <t>Entenrümpfe, frisch oder gekühlt</t>
  </si>
  <si>
    <t>WA02074481</t>
  </si>
  <si>
    <t>Teile von Enten, frisch oder gekühlt</t>
  </si>
  <si>
    <t>WA02074510</t>
  </si>
  <si>
    <t>Teile von Enten, ohne Knochen, gefroren</t>
  </si>
  <si>
    <t>WA02074521</t>
  </si>
  <si>
    <t>Hälften und Viertel, von Enten, gefroren</t>
  </si>
  <si>
    <t>WA02074531</t>
  </si>
  <si>
    <t>Ganze Flügel von Enten, gefroren</t>
  </si>
  <si>
    <t>WA02074541</t>
  </si>
  <si>
    <t>Rücken von Enten, gefroren</t>
  </si>
  <si>
    <t>WA02074551</t>
  </si>
  <si>
    <t>Brüste von Enten, gefroren</t>
  </si>
  <si>
    <t>WA02074561</t>
  </si>
  <si>
    <t>Schenkel von Enten, gefroren</t>
  </si>
  <si>
    <t>WA02074571</t>
  </si>
  <si>
    <t>Entenrümpfe, gefroren</t>
  </si>
  <si>
    <t>WA02074581</t>
  </si>
  <si>
    <t>Teile von Enten, mit Knochen, gefroren</t>
  </si>
  <si>
    <t>WA02074599</t>
  </si>
  <si>
    <t>Schlachtnebenerzeugnisse von Enten, gefroren</t>
  </si>
  <si>
    <t>WA02075110</t>
  </si>
  <si>
    <t>Fleisch von Gänsen, frisch oder gekühlt, 82 vonH.</t>
  </si>
  <si>
    <t>WA02075190</t>
  </si>
  <si>
    <t>Fleisch von Gänsen, frisch oder gekühlt, 75 vonH.</t>
  </si>
  <si>
    <t>WA02075210</t>
  </si>
  <si>
    <t>Fleisch von Gänsen, gefroren, 82 vonH.</t>
  </si>
  <si>
    <t>WA02075290</t>
  </si>
  <si>
    <t>Fleisch von Gänsen, gefroren, 75 vonH.</t>
  </si>
  <si>
    <t>WA02075300</t>
  </si>
  <si>
    <t>Fettlebern von Gänsen, frisch oder gekühlt</t>
  </si>
  <si>
    <t>WA02075491</t>
  </si>
  <si>
    <t>Lebern von Gänsen u.a., frisch oder gekühlt</t>
  </si>
  <si>
    <t>WA02075499</t>
  </si>
  <si>
    <t>Schlachtnebenerzeugnisse von Gänsen u.a. frisch</t>
  </si>
  <si>
    <t>WA02075593</t>
  </si>
  <si>
    <t>Fettlebern von Gänsen, gefroren</t>
  </si>
  <si>
    <t>WA02075595</t>
  </si>
  <si>
    <t>Lebern von Gänsen, gefroren</t>
  </si>
  <si>
    <t>WA02075410</t>
  </si>
  <si>
    <t>Teile von Gänsen, ohne Knochen, frisch od. gekühlt</t>
  </si>
  <si>
    <t>WA02075421</t>
  </si>
  <si>
    <t>Hälften, Viertel, von Gänsen, frisch oder gekühlt</t>
  </si>
  <si>
    <t>WA02075431</t>
  </si>
  <si>
    <t>Ganze Flügel von Gänsen, frisch oder gekühlt</t>
  </si>
  <si>
    <t>WA02075441</t>
  </si>
  <si>
    <t>Rücken von Gänsen, frisch oder gekühlt</t>
  </si>
  <si>
    <t>WA02075451</t>
  </si>
  <si>
    <t>Brüste von Gänsen, frisch oder gekühlt</t>
  </si>
  <si>
    <t>WA02075461</t>
  </si>
  <si>
    <t>Schenkel von Gänsen, frisch oder gekühlt</t>
  </si>
  <si>
    <t>WA02075471</t>
  </si>
  <si>
    <t>Gänserümpfe, frisch oder gekühlt</t>
  </si>
  <si>
    <t>WA02075481</t>
  </si>
  <si>
    <t>Teile von Gänsen, mit Knochen, frisch oder gekühlt</t>
  </si>
  <si>
    <t>WA02075510</t>
  </si>
  <si>
    <t>Teile von Gänsen, ohne Knochen, gefroren</t>
  </si>
  <si>
    <t>WA02075521</t>
  </si>
  <si>
    <t>Hälften oder Viertel, von Gänsen, gefroren</t>
  </si>
  <si>
    <t>WA02075531</t>
  </si>
  <si>
    <t>Ganze Flügel von Gänsen, gefroren</t>
  </si>
  <si>
    <t>WA02075541</t>
  </si>
  <si>
    <t>Rücken von Gänsen, gefroren</t>
  </si>
  <si>
    <t>WA02075551</t>
  </si>
  <si>
    <t>Brüste von Gänsen, gefroren</t>
  </si>
  <si>
    <t>WA02075561</t>
  </si>
  <si>
    <t>Schenkel von Gänsen, gefroren</t>
  </si>
  <si>
    <t>WA02075571</t>
  </si>
  <si>
    <t>Gänserümpfe, gefroren</t>
  </si>
  <si>
    <t>WA02075581</t>
  </si>
  <si>
    <t>Teile von Gänsen, mit Knochen, gefroren</t>
  </si>
  <si>
    <t>WA02075599</t>
  </si>
  <si>
    <t>Schlachtnebenerzeugnisse von Gänsen, gefroren</t>
  </si>
  <si>
    <t>WA02109971</t>
  </si>
  <si>
    <t>Fettlebern von Gänsen oder Enten, gesalzen</t>
  </si>
  <si>
    <t>WA16022010</t>
  </si>
  <si>
    <t>Zubereitungen aus Lebern von Gänsen oder Enten</t>
  </si>
  <si>
    <t>WA02071110</t>
  </si>
  <si>
    <t>Fleisch von Hühnern, frisch oder gekühlt, 83 vonH.</t>
  </si>
  <si>
    <t>WA02071130</t>
  </si>
  <si>
    <t>Fleisch von Hühnern, frisch oder gekühlt, 70 vonH.</t>
  </si>
  <si>
    <t>WA02071190</t>
  </si>
  <si>
    <t>Fleisch von Hühnern, frisch oder gekühlt, 65 vonH.</t>
  </si>
  <si>
    <t>WA02071210</t>
  </si>
  <si>
    <t>Fleisch von Hühnern, gefroren, 70 vonH.</t>
  </si>
  <si>
    <t>WA02071290</t>
  </si>
  <si>
    <t>Fleisch von Hühnern, gefroren, 65 vonH.</t>
  </si>
  <si>
    <t>WA02071310</t>
  </si>
  <si>
    <t>Teile von Hühnern, frisch o. gekühlt, ohne Knochen</t>
  </si>
  <si>
    <t>WA02071320</t>
  </si>
  <si>
    <t>Hälften von Hühnern, frisch oder gekühlt</t>
  </si>
  <si>
    <t>WA02071330</t>
  </si>
  <si>
    <t>Ganze Flügel von Hühnern, frisch oder gekühlt</t>
  </si>
  <si>
    <t>WA02071340</t>
  </si>
  <si>
    <t>Rücken und Hälse von Hühnern, frisch oder gekühlt</t>
  </si>
  <si>
    <t>WA02071350</t>
  </si>
  <si>
    <t>Brüste von Hühnern, frisch oder gekühlt</t>
  </si>
  <si>
    <t>WA02071360</t>
  </si>
  <si>
    <t>Schenkel von Hühnern, frisch oder gekühlt</t>
  </si>
  <si>
    <t>WA02071370</t>
  </si>
  <si>
    <t>Teile von Hühnern, frisch oder gekühlt, a.n.g.</t>
  </si>
  <si>
    <t>WA02071410</t>
  </si>
  <si>
    <t>Teile von Hühnern, gefroren, ohne Knochen</t>
  </si>
  <si>
    <t>WA02071420</t>
  </si>
  <si>
    <t>Hälften von Hühnern, gefroren</t>
  </si>
  <si>
    <t>WA02071430</t>
  </si>
  <si>
    <t>Ganze Flügel von Hühnern, gefroren</t>
  </si>
  <si>
    <t>WA02071440</t>
  </si>
  <si>
    <t>Rücken und Hälse von Hühnern, gefroren</t>
  </si>
  <si>
    <t>WA02071450</t>
  </si>
  <si>
    <t>Brüste von Hühnern, gefroren</t>
  </si>
  <si>
    <t>WA02071460</t>
  </si>
  <si>
    <t>Schenkel von Hühnern, gefroren</t>
  </si>
  <si>
    <t>WA02071470</t>
  </si>
  <si>
    <t>Teile von Hühnern, and., gefroren</t>
  </si>
  <si>
    <t>WA02071391</t>
  </si>
  <si>
    <t>Lebern von Hühnern, frisch oder gekühlt</t>
  </si>
  <si>
    <t>WA02071399</t>
  </si>
  <si>
    <t>Schlachtnebenerzeugnisse von Hühnern</t>
  </si>
  <si>
    <t>WA02071491</t>
  </si>
  <si>
    <t>Lebern von Hühnern, gefroren</t>
  </si>
  <si>
    <t>WA02071499</t>
  </si>
  <si>
    <t>Schlachtnebenerzeugnisse von Hühnern, gefroren</t>
  </si>
  <si>
    <t>WA02099000</t>
  </si>
  <si>
    <t>Geflügelfett, unausgeschmolzen</t>
  </si>
  <si>
    <t>WA02109979</t>
  </si>
  <si>
    <t>Lebern von Geflügel, gesalzen, getrocknet, a.n.g.</t>
  </si>
  <si>
    <t>WA16023211</t>
  </si>
  <si>
    <t>Fleisch von Hühnern, zubereitet, ungegart, &gt;=57GHT</t>
  </si>
  <si>
    <t>WA16023219</t>
  </si>
  <si>
    <t>Fleisch von Hühnern, zubereitet, gegart, &gt;=57GHT</t>
  </si>
  <si>
    <t>WA16023230</t>
  </si>
  <si>
    <t>Fleisch v.Hühnern, zubereitet, gegart, &gt;=25-57GHT</t>
  </si>
  <si>
    <t>WA16023290</t>
  </si>
  <si>
    <t>Fleisch v.Hühnern, zubereitet, gegart, &gt;=20-25GHT</t>
  </si>
  <si>
    <t>WA02076005</t>
  </si>
  <si>
    <t>Fleisch von Perlhühnern, unzerteilt</t>
  </si>
  <si>
    <t>WA02076010</t>
  </si>
  <si>
    <t>Teile von Perlhühnern, ohne Knochen</t>
  </si>
  <si>
    <t>WA02076021</t>
  </si>
  <si>
    <t>Hälften oder Viertel, von Perlhühnern</t>
  </si>
  <si>
    <t>WA02076031</t>
  </si>
  <si>
    <t>Ganze Flügel von Perlhühnern</t>
  </si>
  <si>
    <t>WA02076041</t>
  </si>
  <si>
    <t>Rücken und Hälse, von Perlhühnern</t>
  </si>
  <si>
    <t>WA02076051</t>
  </si>
  <si>
    <t>Brüste von Perlhühnern</t>
  </si>
  <si>
    <t>WA02076061</t>
  </si>
  <si>
    <t>Schenkel von Perlhühnern</t>
  </si>
  <si>
    <t>WA02076081</t>
  </si>
  <si>
    <t>Teile von Perlhühnern, mit Knochen, andere</t>
  </si>
  <si>
    <t>WA02076091</t>
  </si>
  <si>
    <t>Lebern von Perlhühnern</t>
  </si>
  <si>
    <t>WA02076099</t>
  </si>
  <si>
    <t>Schlachtnebenerzeugnisse von Perlhühnern</t>
  </si>
  <si>
    <t>WA02072410</t>
  </si>
  <si>
    <t>Fleisch von Truthühnern, frisch oder gekühlt 80%</t>
  </si>
  <si>
    <t>WA02072490</t>
  </si>
  <si>
    <t>Fleisch von Truthühnern, frisch oder gekühlt 73%</t>
  </si>
  <si>
    <t>WA02072510</t>
  </si>
  <si>
    <t>Fleisch von Truthühnern, gefroren, 80 vonH.</t>
  </si>
  <si>
    <t>WA02072590</t>
  </si>
  <si>
    <t>Fleisch von Truthühnern, gefroren, 73 vonH.</t>
  </si>
  <si>
    <t>WA02072691</t>
  </si>
  <si>
    <t>Lebern von Truthühnern, frisch oder gekühlt</t>
  </si>
  <si>
    <t>WA02072699</t>
  </si>
  <si>
    <t>Schlachtnebenerzeugnisse von Truthühnern, frisch</t>
  </si>
  <si>
    <t>WA02072791</t>
  </si>
  <si>
    <t>Lebern von Truthühnern, gefroren</t>
  </si>
  <si>
    <t>WA02072799</t>
  </si>
  <si>
    <t>Schlachtnebenerzeugnisse von Truthühnern, and.</t>
  </si>
  <si>
    <t>WA02072610</t>
  </si>
  <si>
    <t>Teile v.Truthühnern, frisch o.gekühlt, oh. Knochen</t>
  </si>
  <si>
    <t>WA02072620</t>
  </si>
  <si>
    <t>Hälften von Truthühnern, frisch oder gekühlt</t>
  </si>
  <si>
    <t>WA02072630</t>
  </si>
  <si>
    <t>Ganze Flügel von Truthühnern, frisch oder gekühlt</t>
  </si>
  <si>
    <t>WA02072640</t>
  </si>
  <si>
    <t>Rücken von Truthühnern, frisch oder gekühlt</t>
  </si>
  <si>
    <t>WA02072650</t>
  </si>
  <si>
    <t>Brüste von Truthühnern, frisch oder gekühlt</t>
  </si>
  <si>
    <t>WA02072660</t>
  </si>
  <si>
    <t>Unterschenkel von Truthühnern</t>
  </si>
  <si>
    <t>WA02072670</t>
  </si>
  <si>
    <t>Schenkel von Truthühnern, frisch oder gekühlt</t>
  </si>
  <si>
    <t>WA02072680</t>
  </si>
  <si>
    <t>Teile von Truthühnern, frisch o. gekühlt, a.n.g.</t>
  </si>
  <si>
    <t>WA02072710</t>
  </si>
  <si>
    <t>Teile von Truthühnern, gefroren, ohne Knochen</t>
  </si>
  <si>
    <t>WA02072720</t>
  </si>
  <si>
    <t>Hälften von Truthühnern, gefroren</t>
  </si>
  <si>
    <t>WA02072730</t>
  </si>
  <si>
    <t>Ganze Flügel von Truthühnern, gefroren</t>
  </si>
  <si>
    <t>WA02072740</t>
  </si>
  <si>
    <t>Rücken und Hälse von Truthühnern, gefroren</t>
  </si>
  <si>
    <t>WA02072750</t>
  </si>
  <si>
    <t>Brüste von Truthühnern, gefroren</t>
  </si>
  <si>
    <t>WA02072760</t>
  </si>
  <si>
    <t>Unterschenkel von Truthühnern, gefroren</t>
  </si>
  <si>
    <t>WA02072770</t>
  </si>
  <si>
    <t>Schenkel von Truthühnern, gefroren</t>
  </si>
  <si>
    <t>WA02072780</t>
  </si>
  <si>
    <t>Teile von Truthühnern, gefroren, a.n.g.</t>
  </si>
  <si>
    <t>WA16023111</t>
  </si>
  <si>
    <t>Zubereitungen, nicht gegart. Fleisch v.Truthühnern</t>
  </si>
  <si>
    <t>WA16023119</t>
  </si>
  <si>
    <t>Fleisch von Truthühnern, zubereitet, &gt;=57GHT</t>
  </si>
  <si>
    <t>WA16023180</t>
  </si>
  <si>
    <t>Zubereitungen von Truthühnern, &lt;57GHT</t>
  </si>
  <si>
    <t>WA16010010</t>
  </si>
  <si>
    <t>Würste und ähnliche Erzeugnisse aus Lebern</t>
  </si>
  <si>
    <t>Innereien</t>
  </si>
  <si>
    <t>WA16022090</t>
  </si>
  <si>
    <t>Zubereitungen aus Lebern aller Tierarten</t>
  </si>
  <si>
    <t>WA16029010</t>
  </si>
  <si>
    <t>Zubereitungen aus Blut aller Tierarten</t>
  </si>
  <si>
    <t>WA02061010</t>
  </si>
  <si>
    <t>Schlachtnebenerzeugnisse v. Rindern f.d. Pharmazie</t>
  </si>
  <si>
    <t>WA02061095</t>
  </si>
  <si>
    <t>Zwerchfellpfeiler von Rindern</t>
  </si>
  <si>
    <t>WA02061098</t>
  </si>
  <si>
    <t>Genießb.Schlachtnebenerz.v.Rindern, frisch,gekühlt</t>
  </si>
  <si>
    <t>WA02062100</t>
  </si>
  <si>
    <t>Zungen von Rindern, gefroren</t>
  </si>
  <si>
    <t>WA02062200</t>
  </si>
  <si>
    <t>Lebern von Rindern, gefroren</t>
  </si>
  <si>
    <t>WA02062910</t>
  </si>
  <si>
    <t>Schlachtnebenerzeugnisse von Rindern, gefroren</t>
  </si>
  <si>
    <t>WA02062991</t>
  </si>
  <si>
    <t>Zwerchfellpfeiler von Rindern, gefroren</t>
  </si>
  <si>
    <t>WA02062999</t>
  </si>
  <si>
    <t>Schlachtnebenerzeugnisse von Rindern, and.</t>
  </si>
  <si>
    <t>WA02063000</t>
  </si>
  <si>
    <t>Genießb.Schlachtnebenerz.v.Schweinen,frisch o.gek.</t>
  </si>
  <si>
    <t>WA02064100</t>
  </si>
  <si>
    <t>Lebern von Schweinen, gefroren</t>
  </si>
  <si>
    <t>WA02064900</t>
  </si>
  <si>
    <t>Genießb.Schlachtnebenerzeugn.v.Schweinen,gefroren</t>
  </si>
  <si>
    <t>WA02068010</t>
  </si>
  <si>
    <t>Schlachtnebenerzeugnisse von Schafen, u.a., frisch</t>
  </si>
  <si>
    <t>WA02068091</t>
  </si>
  <si>
    <t>Schlachtnebenerzeugnisse von Pferden, u.a., frisch</t>
  </si>
  <si>
    <t>WA02068099</t>
  </si>
  <si>
    <t>Schlachtnebenerzeugnisse v.Schafen, Ziegen, frisch</t>
  </si>
  <si>
    <t>WA02069010</t>
  </si>
  <si>
    <t>Schlachtnebenerzeugnisse v.Schafen, u.a., gefroren</t>
  </si>
  <si>
    <t>WA02069091</t>
  </si>
  <si>
    <t>Schlachtnebenerzeugnisse v.Pferden, u.a., gefroren</t>
  </si>
  <si>
    <t>WA02069099</t>
  </si>
  <si>
    <t>Schlachtnebenerzeugnisse v.Schafen, Ziegen, gefr.</t>
  </si>
  <si>
    <t>WA02109941</t>
  </si>
  <si>
    <t>Lebern von Hausschweinen, gesalzen, getrocknet</t>
  </si>
  <si>
    <t>WA02109949</t>
  </si>
  <si>
    <t>Schlachtnebenerzeugnisse v.Hausschweinen, gesalzen</t>
  </si>
  <si>
    <t>WA02109951</t>
  </si>
  <si>
    <t>Zwerchfellpfeiler v. Rindern, gesalzen, getrocknet</t>
  </si>
  <si>
    <t>WA02109959</t>
  </si>
  <si>
    <t>Schlachtnebenerzeugnisse von Rindern, gesalzen</t>
  </si>
  <si>
    <t>WA02109985</t>
  </si>
  <si>
    <t>Schlachtnebenerzeugnisse von Tieren, getrocknet</t>
  </si>
  <si>
    <t>WA02109990</t>
  </si>
  <si>
    <t>Fleischmehl, Schlachtnebenerzeugnisse</t>
  </si>
  <si>
    <t>WA02013000</t>
  </si>
  <si>
    <t>Fleisch von Rindern, ohne Knochen</t>
  </si>
  <si>
    <t>Fleisch, Fleischwaren und Konserven, Rind</t>
  </si>
  <si>
    <t>WA02023010</t>
  </si>
  <si>
    <t>Vorderviertel von Rindern, gefroren, ohne Knochen</t>
  </si>
  <si>
    <t>WA02023050</t>
  </si>
  <si>
    <t>Fleisch von Rindern, gefroren, ohne Knochen</t>
  </si>
  <si>
    <t>WA02023090</t>
  </si>
  <si>
    <t>Fleisch von Rindern, and., gefroren, ohne Knochen</t>
  </si>
  <si>
    <t>WA02011000</t>
  </si>
  <si>
    <t>Fleisch v.Rindern, frisch o. gekühlt, ganz o. halb</t>
  </si>
  <si>
    <t>WA02012020</t>
  </si>
  <si>
    <t>Quartiers Compenses, frisch oder gekühlt</t>
  </si>
  <si>
    <t>WA02012030</t>
  </si>
  <si>
    <t>Vorderviertel von Rindern, frisch oder gekühlt</t>
  </si>
  <si>
    <t>WA02012050</t>
  </si>
  <si>
    <t>Hinterviertel von Rindern, frisch oder gekühlt</t>
  </si>
  <si>
    <t>WA02012090</t>
  </si>
  <si>
    <t>Fleisch von Rindern, and., frisch oder gekühlt</t>
  </si>
  <si>
    <t>WA02021000</t>
  </si>
  <si>
    <t>Fleisch von Rindern, gefroren, ganz oder halb</t>
  </si>
  <si>
    <t>WA02022010</t>
  </si>
  <si>
    <t>Quartiers Compenses, gefroren</t>
  </si>
  <si>
    <t>WA02022030</t>
  </si>
  <si>
    <t>Vorderviertel von Rindern, gefroren</t>
  </si>
  <si>
    <t>WA02022050</t>
  </si>
  <si>
    <t>Hinterviertel von Rindern, gefroren</t>
  </si>
  <si>
    <t>WA02022090</t>
  </si>
  <si>
    <t>Fleisch von Rindern, and., gefroren</t>
  </si>
  <si>
    <t>WA02102090</t>
  </si>
  <si>
    <t>Fleisch von Rindern, ohne Knochen, gesalzen</t>
  </si>
  <si>
    <t>WA02102010</t>
  </si>
  <si>
    <t>Fleisch von Rindern, mit Knochen, gesalzen</t>
  </si>
  <si>
    <t>WA16021000</t>
  </si>
  <si>
    <t>Homogenisierte Zubereitungen aus Fleisch</t>
  </si>
  <si>
    <t>WA16025010</t>
  </si>
  <si>
    <t>Zubereitungen von Fleisch, von Rindern</t>
  </si>
  <si>
    <t>WA16025031</t>
  </si>
  <si>
    <t>Corned Beef, in verschlossenen Behältnissen</t>
  </si>
  <si>
    <t>WA16025095</t>
  </si>
  <si>
    <t>Zubereit.v.Fleisch o.Schlachtnebenerz.v.Rindern</t>
  </si>
  <si>
    <t>WA16029061</t>
  </si>
  <si>
    <t>Fleisch von Rindern, zubereitet, ungegart</t>
  </si>
  <si>
    <t>WA16029069</t>
  </si>
  <si>
    <t>Fleisch von Rindern, zubereitet, gegart</t>
  </si>
  <si>
    <t>WA16010091</t>
  </si>
  <si>
    <t>Rohwürste, getrocknet oder streichfähig</t>
  </si>
  <si>
    <t>WA16010099</t>
  </si>
  <si>
    <t>Würste und ähnliche Erzeugnisse, aus Fleisch u.a.</t>
  </si>
  <si>
    <t>WA02109921</t>
  </si>
  <si>
    <t>Fleisch v. Schafen u.Ziegen, mit Knochen, gesalzen</t>
  </si>
  <si>
    <t>Fleisch, Fleischwaren und Konserven, Schaf und Ziege</t>
  </si>
  <si>
    <t>WA02109929</t>
  </si>
  <si>
    <t>Fleisch v. Schafen u.Ziegen, oh. Knochen, gesalzen</t>
  </si>
  <si>
    <t>WA16029091</t>
  </si>
  <si>
    <t>Zubereitungen von Schafen</t>
  </si>
  <si>
    <t>WA16029095</t>
  </si>
  <si>
    <t>Zubereitungen von Ziegen</t>
  </si>
  <si>
    <t>WA02041000</t>
  </si>
  <si>
    <t>Tierkörper von Lämmern, frisch oder gekühlt</t>
  </si>
  <si>
    <t>WA02042100</t>
  </si>
  <si>
    <t>Tierkörper von Schafen, frisch oder gekühlt</t>
  </si>
  <si>
    <t>WA02042210</t>
  </si>
  <si>
    <t>Vorderteile von Schafen, frisch oder gekühlt</t>
  </si>
  <si>
    <t>WA02042230</t>
  </si>
  <si>
    <t>Rippenstücke von Schafen, frisch oder gekühlt</t>
  </si>
  <si>
    <t>WA02042250</t>
  </si>
  <si>
    <t>Schwanzstücke von Schafen, frisch oder gekühlt</t>
  </si>
  <si>
    <t>WA02042290</t>
  </si>
  <si>
    <t>Fleisch von Schafen, frisch oder gekühlt, Knochen</t>
  </si>
  <si>
    <t>WA02042300</t>
  </si>
  <si>
    <t>Fleisch von Schafen, frisch oder gekühlt</t>
  </si>
  <si>
    <t>WA02043000</t>
  </si>
  <si>
    <t>Tierkörper von Lämmern, gefroren</t>
  </si>
  <si>
    <t>WA02044100</t>
  </si>
  <si>
    <t>Tierkörper von Schafen, gefroren</t>
  </si>
  <si>
    <t>WA02044210</t>
  </si>
  <si>
    <t>Vorderteile von Schafen, gefroren</t>
  </si>
  <si>
    <t>WA02044230</t>
  </si>
  <si>
    <t>Rippenstücke von Schafen, gefroren</t>
  </si>
  <si>
    <t>WA02044250</t>
  </si>
  <si>
    <t>Schwanzstücke von Schafen, gefroren</t>
  </si>
  <si>
    <t>WA02044290</t>
  </si>
  <si>
    <t>Fleisch von Schafen, gefroren</t>
  </si>
  <si>
    <t>WA02044310</t>
  </si>
  <si>
    <t>Fleisch von Schaflämmern, gefroren</t>
  </si>
  <si>
    <t>WA02044390</t>
  </si>
  <si>
    <t>Fleisch von Schafen, and., gefroren</t>
  </si>
  <si>
    <t>WA02045011</t>
  </si>
  <si>
    <t>Tierkörper von Ziegen, frisch oder gekühlt</t>
  </si>
  <si>
    <t>WA02045013</t>
  </si>
  <si>
    <t>Vorderteile von Ziegen, frisch oder gekühlt</t>
  </si>
  <si>
    <t>WA02045015</t>
  </si>
  <si>
    <t>Rippenstücke von Ziegen, frisch oder gekühlt</t>
  </si>
  <si>
    <t>WA02045019</t>
  </si>
  <si>
    <t>Schwanzstücke von Ziegen, frisch oder gekühlt</t>
  </si>
  <si>
    <t>WA02045031</t>
  </si>
  <si>
    <t>Ziegenfleisch, mit Knochen, frisch oder gekühlt</t>
  </si>
  <si>
    <t>WA02045039</t>
  </si>
  <si>
    <t>Ziegenfleisch, ohne Knochen, frisch oder gekühlt</t>
  </si>
  <si>
    <t>WA02045051</t>
  </si>
  <si>
    <t>Tierkörper von Ziegen, gefroren</t>
  </si>
  <si>
    <t>WA02045053</t>
  </si>
  <si>
    <t>Vorderteile von Ziegen, gefroren</t>
  </si>
  <si>
    <t>WA02045055</t>
  </si>
  <si>
    <t>Rippenstücke von Ziegen, gefroren</t>
  </si>
  <si>
    <t>WA02045059</t>
  </si>
  <si>
    <t>Schwanzstücke von Ziegen, gefroren</t>
  </si>
  <si>
    <t>WA02045071</t>
  </si>
  <si>
    <t>Fleisch von Ziegen, mit Knochen, gefroren</t>
  </si>
  <si>
    <t>WA02045079</t>
  </si>
  <si>
    <t>Fleisch von Ziegen, ohne Knochen, gefroren</t>
  </si>
  <si>
    <t>WA02101111</t>
  </si>
  <si>
    <t>Schinken von Hausschweinen, gesalzen</t>
  </si>
  <si>
    <t>Fleisch, Fleischwaren und Konserven, Schwein</t>
  </si>
  <si>
    <t>WA02101119</t>
  </si>
  <si>
    <t>Schultern von Hausschweinen, gesalzen</t>
  </si>
  <si>
    <t>WA02101131</t>
  </si>
  <si>
    <t>Schinken von Hausschweinen, getrocknet</t>
  </si>
  <si>
    <t>WA02101139</t>
  </si>
  <si>
    <t>Schultern von Hausschweinen, getrocknet</t>
  </si>
  <si>
    <t>WA02101211</t>
  </si>
  <si>
    <t>Bäuche von Hausschweinen, gesalzen</t>
  </si>
  <si>
    <t>WA02101219</t>
  </si>
  <si>
    <t>Bäuche von Hausschweinen, getrocknet</t>
  </si>
  <si>
    <t>WA02101910</t>
  </si>
  <si>
    <t>Bacon-Hälften von Hausschweinen, gesalzen</t>
  </si>
  <si>
    <t>WA02101920</t>
  </si>
  <si>
    <t>3/4-Sides von Hausschweinen, gesalzen</t>
  </si>
  <si>
    <t>WA02101930</t>
  </si>
  <si>
    <t>Vorderteile von Hausschweinen, gesalzen</t>
  </si>
  <si>
    <t>WA02101940</t>
  </si>
  <si>
    <t>Kotelettstränge von Hausschweinen, gesalzen</t>
  </si>
  <si>
    <t>WA02101950</t>
  </si>
  <si>
    <t>Anderes Fleisch von Hausschweinen, gesalzen</t>
  </si>
  <si>
    <t>WA02101960</t>
  </si>
  <si>
    <t>Vorderteile von Hausschweinen, getrocknet</t>
  </si>
  <si>
    <t>WA02101970</t>
  </si>
  <si>
    <t>Kotelettstränge von Hausschweinen, getrocknet</t>
  </si>
  <si>
    <t>WA02101981</t>
  </si>
  <si>
    <t>Fleisch v. Hausschweinen, ohne Knochen, getrocknet</t>
  </si>
  <si>
    <t>WA02101989</t>
  </si>
  <si>
    <t>Fleisch von Hausschweinen and., getrocknet</t>
  </si>
  <si>
    <t>WA02031110</t>
  </si>
  <si>
    <t>Tierkörper von Hausschweinen, frisch oder gekühlt</t>
  </si>
  <si>
    <t>WA02031211</t>
  </si>
  <si>
    <t>Schinken von Hausschweinen, frisch oder gekühlt</t>
  </si>
  <si>
    <t>WA02031219</t>
  </si>
  <si>
    <t>Schultern von Hausschweinen, frisch oder gekühlt</t>
  </si>
  <si>
    <t>WA02031911</t>
  </si>
  <si>
    <t>Vorderteile von Hausschweinen</t>
  </si>
  <si>
    <t>WA02031913</t>
  </si>
  <si>
    <t>Kotelettstränge von Hausschweinen</t>
  </si>
  <si>
    <t>WA02031915</t>
  </si>
  <si>
    <t>Bäuche von Hausschweinen, frisch oder gekühlt</t>
  </si>
  <si>
    <t>WA02031955</t>
  </si>
  <si>
    <t>Fleisch von Hausschweinen, frisch oder gekühlt</t>
  </si>
  <si>
    <t>WA02031959</t>
  </si>
  <si>
    <t>Fleisch von Hausschweinen, and.</t>
  </si>
  <si>
    <t>WA02032110</t>
  </si>
  <si>
    <t>Tierkörper von Hausschweinen, gefroren</t>
  </si>
  <si>
    <t>WA02032211</t>
  </si>
  <si>
    <t>Schinken von Hausschweinen, gefroren</t>
  </si>
  <si>
    <t>WA02032219</t>
  </si>
  <si>
    <t>Schultern von Hausschweinen, gefroren</t>
  </si>
  <si>
    <t>WA02032911</t>
  </si>
  <si>
    <t>Vorderteile von Hausschweinen, gefroren</t>
  </si>
  <si>
    <t>WA02032913</t>
  </si>
  <si>
    <t>Kotelettstränge von Hausschweinen, gefroren</t>
  </si>
  <si>
    <t>WA02032915</t>
  </si>
  <si>
    <t>Bäuche von Hausschweinen, gefroren</t>
  </si>
  <si>
    <t>WA02032955</t>
  </si>
  <si>
    <t>Fleisch von Hausschweinen, gefroren</t>
  </si>
  <si>
    <t>WA02032959</t>
  </si>
  <si>
    <t>Fleisch von Hausschweinen, and., gefroren</t>
  </si>
  <si>
    <t>WA02091011</t>
  </si>
  <si>
    <t>Schweinespeck, frisch, gekühlt, gefroren</t>
  </si>
  <si>
    <t>WA02091019</t>
  </si>
  <si>
    <t>Schweinespeck, getrocknet oder geräuchert</t>
  </si>
  <si>
    <t>WA02091090</t>
  </si>
  <si>
    <t>Schweinefett, unausgeschmolzen</t>
  </si>
  <si>
    <t>WA16024110</t>
  </si>
  <si>
    <t>Schinken und Teile davon, von Hausschweinen</t>
  </si>
  <si>
    <t>WA16024210</t>
  </si>
  <si>
    <t>Schultern und Teile davon, von Hausschweinen</t>
  </si>
  <si>
    <t>WA16024911</t>
  </si>
  <si>
    <t>Kotelettstränge und Teile, von Hausschweinen</t>
  </si>
  <si>
    <t>WA16024913</t>
  </si>
  <si>
    <t>Nacken und Teile davon, von Hausschweinen</t>
  </si>
  <si>
    <t>WA16024915</t>
  </si>
  <si>
    <t>Mischungen, Schinken u.a., von Hausschweinen</t>
  </si>
  <si>
    <t>WA16024919</t>
  </si>
  <si>
    <t>Fleisch u.a. v.Hausschweinen, zubereitet, &gt;=80GHT</t>
  </si>
  <si>
    <t>WA16024930</t>
  </si>
  <si>
    <t>Fleisch u.a. v.Hausschweinen,zubereitet,&gt;=40-80GHT</t>
  </si>
  <si>
    <t>WA16024950</t>
  </si>
  <si>
    <t>Fleisch u.a. v.Hausschweinen,zubereitet,&gt;=20-40GHT</t>
  </si>
  <si>
    <t>WA16029051</t>
  </si>
  <si>
    <t>Zubereitungen von Fleisch, Hausschweinen</t>
  </si>
  <si>
    <t>WA02084080</t>
  </si>
  <si>
    <t>Fleisch von Delphinen, Tümmlern, Seekühen u.a.</t>
  </si>
  <si>
    <t>Fleisch, Fleischwaren und Konserven, Sonstige Tiere</t>
  </si>
  <si>
    <t>WA02086000</t>
  </si>
  <si>
    <t>Fleisch von Kamelen</t>
  </si>
  <si>
    <t>WA02089098</t>
  </si>
  <si>
    <t>Fleisch von Tieren, a.n.g.</t>
  </si>
  <si>
    <t>WA02089070</t>
  </si>
  <si>
    <t>Froschschenkel, frisch, gekühlt oder gefroren</t>
  </si>
  <si>
    <t>WA02081010</t>
  </si>
  <si>
    <t>Fleisch u.genießb.Schlachtnebenerz.v.Hauskaninchen</t>
  </si>
  <si>
    <t>WA02089010</t>
  </si>
  <si>
    <t>Fleisch von Haustauben, frisch u.a.</t>
  </si>
  <si>
    <t>WA02083000</t>
  </si>
  <si>
    <t>Fleisch von Primaten</t>
  </si>
  <si>
    <t>WA02089060</t>
  </si>
  <si>
    <t>Fleisch von Rentieren, frisch u.a.</t>
  </si>
  <si>
    <t>WA02085000</t>
  </si>
  <si>
    <t>Fleisch von Reptilien, Schlangen, Schildkröten</t>
  </si>
  <si>
    <t>WA02084020</t>
  </si>
  <si>
    <t>Fleisch von Robben</t>
  </si>
  <si>
    <t>WA02084010</t>
  </si>
  <si>
    <t>Fleisch von Walen</t>
  </si>
  <si>
    <t>WA02089030</t>
  </si>
  <si>
    <t>Fleisch u.genießb.Schlachtnebenerzeugnisse v.Wild</t>
  </si>
  <si>
    <t>WA02081090</t>
  </si>
  <si>
    <t>Fleisch von Hasen, frisch, gekühlt oder gefroren</t>
  </si>
  <si>
    <t>WA02031190</t>
  </si>
  <si>
    <t>Tierkörper von Schweinen, frisch oder gekühlt</t>
  </si>
  <si>
    <t>WA02031290</t>
  </si>
  <si>
    <t>Schinken oder Schultern, von Schweinen</t>
  </si>
  <si>
    <t>WA02031990</t>
  </si>
  <si>
    <t>Fleisch von Schweinen, and., frisch oder gekühlt</t>
  </si>
  <si>
    <t>WA02032190</t>
  </si>
  <si>
    <t>Tierkörper von Schweinen, gefroren</t>
  </si>
  <si>
    <t>WA02032290</t>
  </si>
  <si>
    <t>Schinken von Schweinen, gefroren</t>
  </si>
  <si>
    <t>WA02032990</t>
  </si>
  <si>
    <t>Fleisch von Schweinen, and., gefroren</t>
  </si>
  <si>
    <t>WA02101190</t>
  </si>
  <si>
    <t>Schinken von Schweinen, gesalzen</t>
  </si>
  <si>
    <t>WA02101290</t>
  </si>
  <si>
    <t>Bäuche von Schweinen, gesalzen</t>
  </si>
  <si>
    <t>WA02101990</t>
  </si>
  <si>
    <t>Fleisch von Schweinen and., gesalzen</t>
  </si>
  <si>
    <t>WA16024190</t>
  </si>
  <si>
    <t>Schinken und Teile davon, von Schweinen</t>
  </si>
  <si>
    <t>WA16024290</t>
  </si>
  <si>
    <t>Schultern und Teile davon, von Schweinen</t>
  </si>
  <si>
    <t>WA16024990</t>
  </si>
  <si>
    <t>Zubereitungen von Fleisch, von Schweinen</t>
  </si>
  <si>
    <t>WA02109100</t>
  </si>
  <si>
    <t>Fleischmehl, Schlachtnebenerzeugnisse, Primaten</t>
  </si>
  <si>
    <t>WA02109210</t>
  </si>
  <si>
    <t>Fleischmehl, Schlachtnebenerz., Wale, Delphine</t>
  </si>
  <si>
    <t>WA02109291</t>
  </si>
  <si>
    <t>Fleisch von Robben, Seelöwen, Walrössern, gesalzen</t>
  </si>
  <si>
    <t>WA02109300</t>
  </si>
  <si>
    <t>Schlachtnebenerz., Schlangen, Schildkröten</t>
  </si>
  <si>
    <t>WA02109931</t>
  </si>
  <si>
    <t>Fleisch von Rentieren, gesalzen</t>
  </si>
  <si>
    <t>WA02109939</t>
  </si>
  <si>
    <t>Fleisch, gesalzen, getrocknet, geräuchert, a.n.g.</t>
  </si>
  <si>
    <t>WA16029031</t>
  </si>
  <si>
    <t>Zubereitungen von Fleisch, von Wild, Kaninchen</t>
  </si>
  <si>
    <t>WA16029099</t>
  </si>
  <si>
    <t>Zubereit.v.Fleisch o.Schlachtnebenerz. a.n.g.</t>
  </si>
  <si>
    <t>WA01061100</t>
  </si>
  <si>
    <t>-</t>
  </si>
  <si>
    <t>WA01061200</t>
  </si>
  <si>
    <t>WA01061300</t>
  </si>
  <si>
    <t>WA01062000</t>
  </si>
  <si>
    <t>WA01063100</t>
  </si>
  <si>
    <t>WA01063200</t>
  </si>
  <si>
    <t>WA01064100</t>
  </si>
  <si>
    <t>WA01064900</t>
  </si>
  <si>
    <t>Es werden keine Gefrierverluste angenommen. Auch wenn Warenpositionen oft "frisch od. gekühlt" oder "gefroren" lauten, so wird davon ausgegangen, dass es sich hier fast ausschließlich um mindestens gekühlte Ware handelt, um diese transportfähig zu halten.</t>
  </si>
  <si>
    <t>1. nach der Tierart (Zuweisung des Anteils zur Teilbilanz) und</t>
  </si>
  <si>
    <t>Die Bestimmung der Rechenfaktoren erfolgt</t>
  </si>
  <si>
    <t>Innereien: „Innereien“ für die Herstellung von Fleischerzeugnissen sind Leber, Herz, Zunge. [...] Darüber hinaus werden auch Lunge, Schweinemilz, Nieren, von Schleimhaut befreite Mägen und Vormägen sowie Geflügelmuskelmägen verwendet. Blut wird der Position Innereien zugeordnet.</t>
  </si>
  <si>
    <t>Fleisch (Skelettmuskulatur): „Fleisch“ nur Skelettmuskulatur mit anhaftendem oder eingelagertem Fett- und Bindegewebe sowie eingelagerten Lymphknoten, Nerven, Gefäßen und Schweinespeicheldrüsen.</t>
  </si>
  <si>
    <t>Warenpositionen werden in die Kategorien lebende Tiere, Fleisch (Skelettmuskulatur) und Innereien unterteilt. Hierbei wird sich an den Definitionen der Leitsätze für Fleisch und Fleischerzeugnisse orientiert:</t>
  </si>
  <si>
    <t>Die Gewichtseinheit, in der gerechnet wird, ist das Schlachtgewicht in Tonnen mit der Fiktion des gesamten Tieres, das heißt einschließlich der Nebenerzeugnisse und Innereien, die neben dem am Haken hängenden Schlachtkörper für den Verbrauch Verwendung finden.</t>
  </si>
  <si>
    <t>Umrechnungskoeffizienten von Lebend- in Schlachtgewicht</t>
  </si>
  <si>
    <t>Tierart</t>
  </si>
  <si>
    <t>Koeffizient</t>
  </si>
  <si>
    <t>Bullen</t>
  </si>
  <si>
    <t>Kühe</t>
  </si>
  <si>
    <t>Färsen</t>
  </si>
  <si>
    <t>Kälber</t>
  </si>
  <si>
    <t>Schweine</t>
  </si>
  <si>
    <t>Schafe</t>
  </si>
  <si>
    <t>Mittelwert alle Rinder</t>
  </si>
  <si>
    <t>Mittelwert ohne Kälber</t>
  </si>
  <si>
    <t>Mittelwert Bullen und Kälber</t>
  </si>
  <si>
    <t>Ziegen</t>
  </si>
  <si>
    <t>Pferde</t>
  </si>
  <si>
    <t>Hühner</t>
  </si>
  <si>
    <t>Enten</t>
  </si>
  <si>
    <t>Gänse</t>
  </si>
  <si>
    <t>Truthühner</t>
  </si>
  <si>
    <t>Mittelwert alle Geflügelarten</t>
  </si>
  <si>
    <t>Quelle: Statistisches Jahrbuch über Ernährung, Landwirtschaft und Forsten.</t>
  </si>
  <si>
    <t>Knochenanteile</t>
  </si>
  <si>
    <t>Fleischart</t>
  </si>
  <si>
    <t>Knochenanteil</t>
  </si>
  <si>
    <t>Quelle und Anmerkungen</t>
  </si>
  <si>
    <t>Rind- und Kalbfleisch</t>
  </si>
  <si>
    <t>Schweinefleisch</t>
  </si>
  <si>
    <t xml:space="preserve">Schaf- und Ziegenfleisch </t>
  </si>
  <si>
    <t xml:space="preserve">Pferdefleisch            </t>
  </si>
  <si>
    <t>Der Knochenanteil für Pferdefleisch wird mangels Angabe vergleichbar zu Rindfleisch angenommen.</t>
  </si>
  <si>
    <t>Geflügelfleisch</t>
  </si>
  <si>
    <t>Mittelwert</t>
  </si>
  <si>
    <t>Pute</t>
  </si>
  <si>
    <t>Ente</t>
  </si>
  <si>
    <t>dar. Broiler</t>
  </si>
  <si>
    <t>dar. Suppenhuhn</t>
  </si>
  <si>
    <t>dar. Pute, leicht</t>
  </si>
  <si>
    <t>dar. Pute, schwer</t>
  </si>
  <si>
    <t>dar. Pekingente</t>
  </si>
  <si>
    <t>dar. Flugente</t>
  </si>
  <si>
    <t>dar. Mulardente</t>
  </si>
  <si>
    <t>dar. Gans</t>
  </si>
  <si>
    <t>Sonstiges Fleisch</t>
  </si>
  <si>
    <t xml:space="preserve">Knochen für "sonst. Fleisch" wird als Mittelwert aus Rind/Schwein/Geflügel (Reh/Wildschwei/Fasan) angenommen, dabei mag Geflügel mit 1/3 des Vorkommens etwas überbewertet sein. </t>
  </si>
  <si>
    <t>Abschlussbericht zur Neuberechnung der Koeffizienten zur Ermittlung des menschlichen Fleischverzehrs aus der Versorgungsbilanz Fleisch für Schwein-, Rind- und Geflügelfleisch</t>
  </si>
  <si>
    <t>Qualität von Fleisch und Fleischwaren Branscheid et. al.; Thüringer Landesanstalt für Landwirtschaft - Lammfleischqualität im Teilstückvergleich (2012).</t>
  </si>
  <si>
    <t>Faustzahlen über Schlachtgeflügel Von Prof. Dr. H. Pingel, Martin-Luther-Universität, Halle-Wittenberg und Prof. Dr. S. Scholtyssek, Universität Hohenheim</t>
  </si>
  <si>
    <t>Geflügel Anteil des Verbrauchs von 2018</t>
  </si>
  <si>
    <t>Koeffizient mit Knochen</t>
  </si>
  <si>
    <t>Koeffizient Warenposition in zwei Geflügelarten aufgeteilt plus Knochen</t>
  </si>
  <si>
    <t>Warenposition werden mehreren Geflügelarten zugeordnet</t>
  </si>
  <si>
    <t>Anteil des Verbrauchs von 2018</t>
  </si>
  <si>
    <t xml:space="preserve">Koeffizient </t>
  </si>
  <si>
    <t>Warenposition werden mehreren Tierarten zugeordnet</t>
  </si>
  <si>
    <t>Wurstwaren</t>
  </si>
  <si>
    <t>Fleischanteil</t>
  </si>
  <si>
    <t>Nach einer Auszählung der Auflistung von Wurstzusammensetzungen nach dem DLMB, aufgrund chemischer Untersuchungen, ist von einem Anteil von 25 % von nicht-Fleisch in Würsten auszugehen.</t>
  </si>
  <si>
    <t>Zubereitungsverluste</t>
  </si>
  <si>
    <t>Art des Zubereitung</t>
  </si>
  <si>
    <t>prozentualer Verlustanteil</t>
  </si>
  <si>
    <t>Gefrierverluste</t>
  </si>
  <si>
    <t>reguläre Zubereitungsverluste</t>
  </si>
  <si>
    <t>getrocknet,  gesalzen, in Salzlake, gegart, geräuchert</t>
  </si>
  <si>
    <t>Schlachtkörper bei Geflügel bezeichnet den gerupften und ausgenommenen Körper, ohne Kopf und Ständer und ohne Hals, Herz, Leber und Muskelmagen, genannt „Hühner 65 %“, oder andere Angebotsformen (Unschärfe in der Definition, da bei andere Angebotsformen der Anteil der genusstauglichen Innereien dem Schlachtkörper zugeordnet werden kann). In der Versorgungsbilanz Fleisch wird ein Geflügelschlachtkörper ohne Innereien definiert.</t>
  </si>
  <si>
    <t>Schlachtausbeute der Mastgeflügelarten in % (Faustzahlen über Schlachtgeflügel von Prof. Dr. H. Pingel, Martin-Luther-Universität, Halle-Wittenberg und Prof. Dr. S. Scholtyssek, Universität Hohenheim)</t>
  </si>
  <si>
    <t>Tierart:</t>
  </si>
  <si>
    <t>Schlachtausbeute</t>
  </si>
  <si>
    <t>Rumpf</t>
  </si>
  <si>
    <t>Hals</t>
  </si>
  <si>
    <t>verwertbare Organe</t>
  </si>
  <si>
    <t>Abdominalfett</t>
  </si>
  <si>
    <t>Broiler</t>
  </si>
  <si>
    <t>Suppenhuhn</t>
  </si>
  <si>
    <t>Pute, leicht</t>
  </si>
  <si>
    <t>Pute, schwer</t>
  </si>
  <si>
    <t>Pekingente</t>
  </si>
  <si>
    <t>Flugende</t>
  </si>
  <si>
    <t>Mulardente</t>
  </si>
  <si>
    <t>Gans</t>
  </si>
  <si>
    <t>Petfood</t>
  </si>
  <si>
    <t>Anteil nicht tierischen Ursprungs</t>
  </si>
  <si>
    <t>Anteil tierischen Ursprungs</t>
  </si>
  <si>
    <t>darunter: Anteil Innereien</t>
  </si>
  <si>
    <t>darunter Anteil Schlachtnebenerzeugnisse</t>
  </si>
  <si>
    <t>davon: Rind</t>
  </si>
  <si>
    <t>davon: Schwein</t>
  </si>
  <si>
    <t>davon: Geflügel</t>
  </si>
  <si>
    <t>TARIC</t>
  </si>
  <si>
    <t>Anteil Fleisch</t>
  </si>
  <si>
    <t>Anteil Innereien</t>
  </si>
  <si>
    <t>Hühner "Hausgeflügel", gerupft, entdarmt, mit Kopf und Ständer, genannt "Hühner 83 v.H.", frisch oder gekühlt (ausg. Trut- und Perlhühner)</t>
  </si>
  <si>
    <t>Hühner "Hausgeflügel", gerupft, ausgenommen, ohne Kopf und Ständer, mit Hals, Herz, Leber und Muskelmagen, genannt "Hühner 70 v.H.", frisch oder gekühlt (ausg. Trut- und Perlhühner)</t>
  </si>
  <si>
    <t>Hühner "Hausgeflügel", gerupft, ausgenommen, ohne Kopf und Ständer, ohne Hals, Herz, Leber und Muskelmagen, genannt "Hühner 65 v.H.", frisch oder gekühlt sowie andere Angebotsformen von Hühnern, unzerteilt, frisch oder gekühlt (ausg. sog. "Hühner 83 v.H." und "Hühner 70 v.H." sowie Trut- und Perlhühner)</t>
  </si>
  <si>
    <t>Hühner "Hausgeflügel", gerupft, ausgenommen, ohne Kopf und Ständer, mit Hals, Herz, Leber und Muskelmagen, genannt "Hühner 70 v.H.", gefroren (ausg. Trut- und Perlhühner)</t>
  </si>
  <si>
    <t>Hühner "Hausgeflügel", gerupft, ausgenommen, ohne Kopf und Ständer, ohne Hals, Herz, Leber und Muskelmagen, genannt "Hühner 65 v.H.", gefroren sowie andere Angebotsformen von Hühnern, unzerteilt, gefroren (ausg. "Hühner 70 v.H." sowie Trut- und Perlhühner)</t>
  </si>
  <si>
    <t>Truthuhn</t>
  </si>
  <si>
    <t>Truthühner "Hausgeflügel", gerupft, ausgenommen, ohne Kopf und Ständer, mit Hals, Herz, Leber und Muskelmagen, genannt "Truthühner 80 v.H.", frisch oder gekühlt</t>
  </si>
  <si>
    <t>Truthühner "Hausgeflügel", gerupft, ausgenommen, ohne Kopf und Ständer, ohne Hals, Herz, Leber und Muskelmagen, genannt "Truthühner 73 v.H.", frisch oder gekühlt sowie andere Angebotsformen von Truthühnern, unzerteilt, frisch oder gekühlt (ausg. sog. "Truthühner 80 v.H.")</t>
  </si>
  <si>
    <t>Truthühner "Hausgeflügel", gerupft, ausgenommen, ohne Kopf und Ständer, mit Hals, Herz, Leber und Muskelmagen, genannt "Truthühner 80 v.H.", gefroren</t>
  </si>
  <si>
    <t>Truthühner "Hausgeflügel", gerupft, ausgenommen, ohne Kopf und Ständer, ohne Hals, Herz, Leber und Muskelmagen, genannt "Truthühner 73 v.H.", gefroren sowie andere Angebotsformen von Truthühnern, unzerteilt, gefroren (ausg. sog. "Truthühner 80 v.H.")</t>
  </si>
  <si>
    <t>Gänse "Hausgeflügel", gerupft, ausgeblutet, geschlossen, mit Kopf und Paddeln, genannt "Gänse 82 v.H.", frisch oder gekühlt</t>
  </si>
  <si>
    <t>Gänse "Hausgeflügel", gerupft, ausgenommen, ohne Kopf und Paddeln, mit oder ohne Herz und Muskelmagen, genannt "Gänse 75 v.H.", frisch oder gekühlt sowie andere Angebotsformen von Gänsen, unzerteilt, frisch oder gekühlt (ausg. sog. "Gänse 82 v.H.")</t>
  </si>
  <si>
    <t>Gänse "Hausgeflügel", gerupft, ausgeblutet, geschlossen, mit Kopf und Paddeln, genannt "Gänse 82 v.H.", gefroren</t>
  </si>
  <si>
    <t>Gänse "Hausgeflügel", gerupft, ausgenommen, ohne Kopf und Paddeln, mit oder ohne Herz und Muskelmagen, genannt "Gänse 75 v.H.", gefroren sowie andere Angebotsformen von Gänsen, unzerteilt, gefroren (ausg. sog. "Gänse 82 v.H.")</t>
  </si>
  <si>
    <t>Gänse "Hausgeflügel", unzerteilt, gerupft, ausgeblutet, geschlossen, mit Kopf und Paddeln, "Gänse 82 v.H.", frisch oder gekühlt</t>
  </si>
  <si>
    <t>Gänse "Hausgeflügel", unzerteilt, gerupft, ausgenommen, ohne Kopf und Paddeln, auch ohne Herz und Muskelmagen, "Gänse 75 v.H.", frisch oder gekühlt; andere Angebotsformen</t>
  </si>
  <si>
    <t>Gänse "Hausgeflügel", unzerteilt, gerupft, ausgeblutet, geschlossen, mit Kopf und Paddeln, "Gänse 82 v.H.", gefroren</t>
  </si>
  <si>
    <t>Gänse "Hausgeflügel", unzerteilt, gerupft, ausgenommen, ohne Kopf und Paddeln, auch ohne Herz und Muskelmagen, "Gänse 75 v.H.", gefroren; andere Angebotsformen</t>
  </si>
  <si>
    <t>Enten "Hausgeflügel", gerupft, ausgeblutet, geschlossen oder entdarmt, mit Kopf und Paddeln, genannt "Enten 85 v.H.", frisch oder gekühlt</t>
  </si>
  <si>
    <t>Enten "Hausgeflügel", gerupft, ausgenommen, ohne Kopf und Paddeln, mit Hals, Herz, Leber und Muskelmagen, genannt "Enten 70 v.H", frisch oder gekühlt</t>
  </si>
  <si>
    <t>Enten "Hausgeflügel", gerupft, ausgenommen, ohne Kopf und Paddeln, ohne Hals, Herz, Leber und Muskelmagen, genannt "Enten 63 v.H", frisch oder gekühlt sowie andere Angebotsformen von Enten, unzerteilt, frisch oder gekühlt (ausg. sog. "Enten 85 v.H." und "Enten 70 v.H.")</t>
  </si>
  <si>
    <t>Enten "Hausgeflügel", gerupft, ausgenommen, ohne Kopf und Paddeln, mit Hals, Herz, Leber und Muskelmagen, genannt "Enten 70 v.H", gefrorenEnten "Hausgeflügel", gerupft, ausgenommen, ohne Kopf und Paddeln, mit Hals, Herz, Leber und Muskelmagen, genannt "Enten 70 v.H", gefroren</t>
  </si>
  <si>
    <t>Enten "Hausgeflügel", gerupft, ausgenommen, ohne Kopf und Paddeln, ohne Hals, Herz, Leber und Muskelmagen, genannt "Enten 63 v.H", gefroren sowie andere Angebotsformen von Enten, unzerteilt, gefroren (ausg. sog. "Enten 70 v.H.")</t>
  </si>
  <si>
    <t>Enten "Hausgeflügel", unzerteilt, gerupft, ausgeblutet, geschlossen oder entdarmt, mit Kopf und Paddeln, "Enten 85 v.H.", frisch oder gekühlt</t>
  </si>
  <si>
    <t>Enten "Hausgeflügel", unzerteilt, gerupft, ausgenommen, ohne Kopf und Paddeln, mit Hals, Herz, Leber und Muskelmagen, "Enten 70 v.H.", frisch oder gekühlt</t>
  </si>
  <si>
    <t>Enten "Hausgeflügel", unzerteilt, gerupft, ausgenommen, ohne Kopf und Paddeln, ohne Hals, Herz, Leber und Muskelmagen, "Enten 63 v.H.", frisch oder gekühlt; andere Angebotsformen</t>
  </si>
  <si>
    <t>Enten "Hausgeflügel", unzerteilt, gerupft, ausgenommen, ohne Kopf und Paddeln, mit Hals, Herz, Leber und Muskelmagen, "Enten 70 v.H.", gefroren</t>
  </si>
  <si>
    <t>Enten "Hausgeflügel", unzerteilt, gerupft, ausgenommen, ohne Kopf und Paddeln, ohne Hals, Herz, Leber und Muskelmagen, "Enten 63 v.H.", gefroren; andere Angebotsformen</t>
  </si>
  <si>
    <t>Warenverzeichnis Außenhandelsstatistik (8-Steller)</t>
  </si>
  <si>
    <t>Beschreibung nach TARIC</t>
  </si>
  <si>
    <t>In Bilanz J / N</t>
  </si>
  <si>
    <t>Schlachtnebenerzeugnisse = Fleisch</t>
  </si>
  <si>
    <t>Schlachtnebenerzeugnisse = Innereien</t>
  </si>
  <si>
    <t>lebende Tiere</t>
  </si>
  <si>
    <t>Zuordnung Teilbilanz</t>
  </si>
  <si>
    <t>Anteil laut Warenposition oder sich daraus ergebend</t>
  </si>
  <si>
    <t>Anteil Knochen Fleischart</t>
  </si>
  <si>
    <t>Zubereitungsverluste oder andere Verluste</t>
  </si>
  <si>
    <t>Umrechnung Lebend in Schlachtgewicht</t>
  </si>
  <si>
    <t>Bilanzrechenfaktor</t>
  </si>
  <si>
    <t>Begründung</t>
  </si>
  <si>
    <t>WA01011010</t>
  </si>
  <si>
    <t>Reinrassige Zuchttiere,Pferde,lebend (bis 2011) St</t>
  </si>
  <si>
    <t>Zuchtpferde, reinrassig</t>
  </si>
  <si>
    <t>J</t>
  </si>
  <si>
    <t>Jahrbuchtabelle 4050050 → Pferde</t>
  </si>
  <si>
    <t>Lebende Tiere, Einhufer</t>
  </si>
  <si>
    <t>WA01011090</t>
  </si>
  <si>
    <t>Reinrassige Zuchttiere, Esel, lebend (bis 2011) St</t>
  </si>
  <si>
    <t>Zuchtesel, reinrassig</t>
  </si>
  <si>
    <t>Jahrbuchtabelle 4050050 → den Pferden gleichzusetzen</t>
  </si>
  <si>
    <t>Pferde zum Schlachten</t>
  </si>
  <si>
    <t>Pferde, lebend (ausg. zum Schlachten, reinrassige Zuchttiere)</t>
  </si>
  <si>
    <t>Esel, lebend</t>
  </si>
  <si>
    <t>Maultiere und Maulesel, lebend</t>
  </si>
  <si>
    <t>WA01019011</t>
  </si>
  <si>
    <t>Pferde, a.n.g., zum Schlachten       (bis 2011) St</t>
  </si>
  <si>
    <t>WA01019019</t>
  </si>
  <si>
    <t>Pferde, a.n.g., lebend               (bis 2011) St</t>
  </si>
  <si>
    <t>Pferde, lebend (ausg. reinrassige Zuchttiere sowie Pferde zum Schlachten)</t>
  </si>
  <si>
    <t>WA01019030</t>
  </si>
  <si>
    <t>Esel, lebend                         (bis 2011) St</t>
  </si>
  <si>
    <t>Esel, lebend (ausg. reinrassige Zuchttiere)</t>
  </si>
  <si>
    <t>WA01019090</t>
  </si>
  <si>
    <t>Maultiere und Maulesel, lebend       (bis 2011) St</t>
  </si>
  <si>
    <t>WA01021010</t>
  </si>
  <si>
    <t>Färsen als reinrassige Zuchttiere    (bis 2011) St</t>
  </si>
  <si>
    <t>Zuchtfärsen "weibliche Rinder, die noch nicht gekalbt haben, für Zuchtzwecke", reinrassig</t>
  </si>
  <si>
    <t>Jahrbuchtabelle 4050050 → Tierkategorie Färse</t>
  </si>
  <si>
    <t>Lebende Tiere, Rind</t>
  </si>
  <si>
    <t>WA01021030</t>
  </si>
  <si>
    <t>Kühe als reinrassige Zuchttiere      (bis 2011) St</t>
  </si>
  <si>
    <t>Zuchtkühe "weibliche Rinder für Zuchtzwecke", reinrassig (ausg. Färsen)</t>
  </si>
  <si>
    <t>Jahrbuchtabelle 4050050 → Tierkategorie Kuh</t>
  </si>
  <si>
    <t>WA01021090</t>
  </si>
  <si>
    <t>Rinder als reinrassige Zuchttiere    (bis 2011) St</t>
  </si>
  <si>
    <t>Zuchtrinder, reinrassig (ausg. Färsen und Kühe)</t>
  </si>
  <si>
    <t>Jahrbuchtabelle 4050050 → Mittelwert alle Rinderkategorien</t>
  </si>
  <si>
    <t>Zuchtfärsen "weibliche Rinder, die noch nicht gekalbt haben", reinrassig</t>
  </si>
  <si>
    <t>Zuchtkühe, reinrassig (ausg. Färsen)</t>
  </si>
  <si>
    <t>Jahrbuchtabelle 4050050 → Mittelwert Bullen, Kälber, da laut Bezeichnung ausgenommen Färsen und Kühe</t>
  </si>
  <si>
    <t>Rinder, lebend, der Untergattung Bibos oder Poephagus (ausg. reinrassige Zuchttiere)</t>
  </si>
  <si>
    <t>Rinder, lebend, mit einem Gewicht von &lt;= 80 kg (ausg. reinrassige Zuchttiere) ...</t>
  </si>
  <si>
    <t>Jahrbuchtabelle 4050050 → Tierkategorie Kalb</t>
  </si>
  <si>
    <t>Lebende Tiere, Kalb</t>
  </si>
  <si>
    <t>Rinder, mit einem Gewicht von &gt; 80 kg bis 160 kg, zum Schlachten</t>
  </si>
  <si>
    <t>Rinder, lebend, mit einem Gewicht von &gt; 80 kg bis 160 kg (ausg. zum Schlachten, reinrassige Zuchttiere)</t>
  </si>
  <si>
    <t>Rinder, mit einem Gewicht von &gt; 160 kg bis 300 kg, zum Schlachten</t>
  </si>
  <si>
    <t>Rinder, lebend, mit einem Gewicht von &gt; 160 kg bis 300 kg (ausg. zum Schlachten, reinrassige Zuchttiere)</t>
  </si>
  <si>
    <t>Färsen "weibliche Rinder, die noch nicht gekalbt haben", mit einem Gewicht von &gt; 300 kg, zum Schlachten</t>
  </si>
  <si>
    <t>Färsen "weibliche Rinder, die noch nicht gekalbt haben", lebend, mit einem Gewicht von &gt; 300 kg (ausg. zum Schlachten sowie reinrassige Zuchttiere)</t>
  </si>
  <si>
    <t>Kühe, mit einem Gewicht von &gt; 300 kg, zum Schlachten (ausg. Färsen)</t>
  </si>
  <si>
    <t>Kühe, lebend, mit einem Gewicht von &gt; 300 kg (ausg. zum Schlachten sowie reinrassige Zuchttiere und Färsen)</t>
  </si>
  <si>
    <t>Rinder, mit einem Gewicht von &gt; 300 kg, zum Schlachten (ausg. Färsen und Kühe)</t>
  </si>
  <si>
    <t>Rinder, lebend, mit einem Gewicht von &gt; 300 kg (ausg. zum Schlachten sowie reinrassige Zuchttiere, Färsen und Kühe)</t>
  </si>
  <si>
    <t>Jahrbuchtabelle 4050050 → Mittelwert ohne Kälber, da das Lebendgewicht laut Bezeichnung über 300 kg liegt</t>
  </si>
  <si>
    <t>Zuchtbüffel, reinrassig</t>
  </si>
  <si>
    <t>Hausbüffel, lebend (ausg. reinrassige Zuchttiere)</t>
  </si>
  <si>
    <t>Büffel, lebend (ausg. Hausbüffel und reinrassige Zuchttiere)</t>
  </si>
  <si>
    <t>WA01029005</t>
  </si>
  <si>
    <t>Hausrinder, lebend, bis 80kg         (bis 2011) St</t>
  </si>
  <si>
    <t>Hausrinder, lebend, mit einem Gewicht von &lt;= 80 kg (ausg. reinrassige Zuchttiere)</t>
  </si>
  <si>
    <t>Zuchtrinder, reinrassig (ausg. Rinder und Büffel)</t>
  </si>
  <si>
    <t>WA01029021</t>
  </si>
  <si>
    <t>Hausrinder zum Schlachten, 80-160kg  (bis 2011) St</t>
  </si>
  <si>
    <t>Hausrinder, mit einem Gewicht von &gt; 80 kg bis 160 kg, zum Schlachten</t>
  </si>
  <si>
    <t>WA01029029</t>
  </si>
  <si>
    <t>Hausrinder, a.n.g., lebend, 80-160kg (bis 2011) St</t>
  </si>
  <si>
    <t>Hausrinder, lebend, mit einem Gewicht von &gt; 80 kg bis 160 kg (ausg. zum Schlachten sowie reinrassige Zuchttiere)</t>
  </si>
  <si>
    <t>WA01029041</t>
  </si>
  <si>
    <t>Hausrinder, z. Schlachten, 160-300kg (bis 2011) St</t>
  </si>
  <si>
    <t>Hausrinder, mit einem Gewicht von &gt; 160 kg bis 300 kg, zum Schlachten</t>
  </si>
  <si>
    <t>WA01029049</t>
  </si>
  <si>
    <t>Hausrinder, lebend, 160-300kg        (bis 2011) St</t>
  </si>
  <si>
    <t>Hausrinder, lebend, mit einem Gewicht von &gt; 160 kg bis 300 kg (ausg. zum Schlachten sowie reinrassige Zuchttiere)</t>
  </si>
  <si>
    <t>Jahrbuchtabelle 4050050 → Mittelwert ohne Kälber, da laut Beschreibung das Lebendgewicht über 160 kg beträgt.</t>
  </si>
  <si>
    <t>WA01029051</t>
  </si>
  <si>
    <t>Färsen, zum Schlachten, über 300kg   (bis 2011) St</t>
  </si>
  <si>
    <t>Färsen "weibliche Hausrinder, die noch nicht gekalbt haben", mit einem Gewicht von &gt; 300 kg, zum Schlachten</t>
  </si>
  <si>
    <t>WA01029059</t>
  </si>
  <si>
    <t>Färsen, lebend, über 300kg           (bis 2011) St</t>
  </si>
  <si>
    <t>Färsen "weibliche Hausrinder, die noch nicht gekalbt haben", lebend, mit einem Gewicht von &gt; 300 kg (ausg. zum Schlachten sowie reinrassige Zuchttiere)</t>
  </si>
  <si>
    <t>WA01029061</t>
  </si>
  <si>
    <t>Kühe, zum Schlachten, über 300kg     (bis 2011) St</t>
  </si>
  <si>
    <t>Kühe "weibliche Hausrinder", mit einem Gewicht von &gt; 300 kg, zum Schlachten (ausg. Färsen)</t>
  </si>
  <si>
    <t>WA01029069</t>
  </si>
  <si>
    <t>Kühe, lebend, über 300kg             (bis 2011) St</t>
  </si>
  <si>
    <t>Kühe "weibliche Hausrinder", lebend, mit einem Gewicht von &gt; 300 kg (ausg. zum Schlachten sowie Färsen und reinrassige Zuchttiere)</t>
  </si>
  <si>
    <t>WA01029071</t>
  </si>
  <si>
    <t>Hausrinder, z.Schlachten, über 300kg (bis 2011) St</t>
  </si>
  <si>
    <t>Hausrinder, lebend, mit einem Gewicht von &gt; 300 kg, zum Schlachten (ausg. Färsen und Kühe)</t>
  </si>
  <si>
    <t>WA01029079</t>
  </si>
  <si>
    <t>Hausrinder, lebend, über 300kg       (bis 2011) St</t>
  </si>
  <si>
    <t>Hausrinder, lebend, mit einem Gewicht von &gt; 300 kg (ausg. zum Schlachten sowie Färsen, Kühe und reinrassige Zuchttiere)</t>
  </si>
  <si>
    <t>WA01029090</t>
  </si>
  <si>
    <t>Rinder, a.n.g., lebend               (bis 2011) St</t>
  </si>
  <si>
    <t>Rinder, lebend (ausg. reinrassige Zuchttiere und Hausrinder)</t>
  </si>
  <si>
    <t>Hausrinder, lebend (ausg. Rinder und Büffel und reinrassige Zuchttiere)</t>
  </si>
  <si>
    <t>Rinder, lebend (ausg. Rinder, Büffel, Zuchttiere und Haustiere)</t>
  </si>
  <si>
    <t>Zuchtschweine, reinrassig</t>
  </si>
  <si>
    <t>Jahrbuchtabelle 4050050 → Schwein</t>
  </si>
  <si>
    <t>Lebende Tiere, Schwein</t>
  </si>
  <si>
    <t>Hausschweine, lebend, mit einem Gewicht von &lt; 50 kg (ausg. reinrassige Zuchttiere)</t>
  </si>
  <si>
    <t>Schweine, lebend, mit einem Gewicht von &lt; 50 kg (ausg. Hausschweine)</t>
  </si>
  <si>
    <t>Sauen "Hausschweine", lebend, mit einem Gewicht von &gt;= 160 kg, die mindestens einmal geferkelt haben (ausg. reinrassige Zuchttiere)</t>
  </si>
  <si>
    <t>Hausschweine, lebend, mit einem Gewicht von &gt;= 50 kg (ausg. reinrassige Zuchttiere sowie Sauen mit einem Gewicht von &gt;= 160 kg, die mindestens einmal geferkelt haben)</t>
  </si>
  <si>
    <t>Schweine, lebend, mit einem Gewicht von &gt;= 50 kg (ausg. Hausschweine)</t>
  </si>
  <si>
    <t>Lebende Tiere, Sonstige Tiere</t>
  </si>
  <si>
    <t>Zuchtschafe, reinrassig</t>
  </si>
  <si>
    <t>Jahrbuchtabelle 4050050 → Schaf</t>
  </si>
  <si>
    <t>Lebende Tiere, Schaf und Ziege</t>
  </si>
  <si>
    <t>Schaflämmer "Schafe bis zu einem Jahr alt", lebend (ausg. reinrassige Zuchttiere)</t>
  </si>
  <si>
    <t>Schafe, lebend (ausg. reinrassige Zuchttiere sowie Lämmer)</t>
  </si>
  <si>
    <t>Jahrbuchtabelle 4050050 → Ziege</t>
  </si>
  <si>
    <t>Zuchtziegen, reinrassig</t>
  </si>
  <si>
    <t>Ziegen, lebend (ausg. reinrassige Zuchttiere)</t>
  </si>
  <si>
    <t>Zucht- und Vermehrungsküken, weiblich, von Hühner-Legerassen "Hausgeflügel", mit einem Gewicht von &lt;= 185 g ...</t>
  </si>
  <si>
    <t>Jahrbuchtabelle 4050050 → Huhn</t>
  </si>
  <si>
    <t>Lebende Tiere, Huhn</t>
  </si>
  <si>
    <t>Zucht- und Vermehrungsküken, weiblich, von Hühnern "Hausgeflügel", mit einem Gewicht von &lt;= 185 g (ausg. Legerassen) ...</t>
  </si>
  <si>
    <t>Hühner-Legerassen "Hausgeflügel", mit einem Gewicht von &lt;= 185 g (ausg. weibliche Zucht- und Vermehrungsküken) ...</t>
  </si>
  <si>
    <t>Hühner "Hausgeflügel", lebend, mit einem Gewicht von &lt;= 185 g (ausg. Truthühner, Perlhühner, weibliche Zucht- und Vermehrungsküken sowie Legerassen) ...</t>
  </si>
  <si>
    <t>Truthühner "Hausgeflügel", lebend, mit einem Gewicht von &lt;= 185 g ...</t>
  </si>
  <si>
    <t>Jahrbuchtabelle 4050050 → Truthuhn</t>
  </si>
  <si>
    <t>Lebende Tiere, Truthuhn</t>
  </si>
  <si>
    <t>Enten "Hausgeflügel", lebend, mit einem Gewicht von &lt;= 185 g ...</t>
  </si>
  <si>
    <t>Jahrbuchtabelle 4050050 → Ente</t>
  </si>
  <si>
    <t>Lebende Tiere, Ente</t>
  </si>
  <si>
    <t>Gänse "Hausgeflügel", lebend, mit einem Gewicht von &lt;= 185 g ...</t>
  </si>
  <si>
    <t>Jahrbuchtabelle 4050050 → Gans</t>
  </si>
  <si>
    <t>Lebende Tiere, Gans</t>
  </si>
  <si>
    <t>Perlhühner "Hausgeflügel", lebend, mit einem Gewicht von &lt;= 185 g ...</t>
  </si>
  <si>
    <t>Jahrbuchtabelle 4050050 → sonstiges Geflügel (Mittelwert aus Huhn, Ente, Gans und Truthuhn)</t>
  </si>
  <si>
    <t>Lebende Tiere, sonstiges Geflügel</t>
  </si>
  <si>
    <t>WA01051920</t>
  </si>
  <si>
    <t>Gänse, lebend, bis 185g              (bis 2011) St</t>
  </si>
  <si>
    <t>Gänse "Hausgeflügel", lebend, mit einem Gewicht von &lt;= 185 g</t>
  </si>
  <si>
    <t>WA01051990</t>
  </si>
  <si>
    <t>Enten u.Perlhühner, lebend, bis 185g (bis 2011) St</t>
  </si>
  <si>
    <t>Enten und Perlhühner "Hausgeflügel", lebend, mit einem Gewicht von &lt;= 185 g</t>
  </si>
  <si>
    <t>WA01059200</t>
  </si>
  <si>
    <t>Hühner, lebend, bis 2000g (b.2006)              St</t>
  </si>
  <si>
    <t>WA01059300</t>
  </si>
  <si>
    <t>Hühner, lebend, über 2000g (b.2006)             St</t>
  </si>
  <si>
    <t>Hühner "Hausgeflügel", lebend, mit einem Gewicht von &gt; 185 g (ausg. Trut- und Perlhühner)</t>
  </si>
  <si>
    <t>Enten "Hausgeflügel", lebend, mit einem Gewicht von &gt; 185 g</t>
  </si>
  <si>
    <t>Gänse "Hausgeflügel", lebend, mit einem Gewicht von &gt; 185 g</t>
  </si>
  <si>
    <t>Truthühner "Hausgeflügel", lebend, mit einem Gewicht von &gt; 185 g</t>
  </si>
  <si>
    <t>Perlhühner "Hausgeflügel", lebend, mit einem Gewicht von &gt; 185 g</t>
  </si>
  <si>
    <t>Primaten, lebend                                St</t>
  </si>
  <si>
    <t>Primaten, lebend</t>
  </si>
  <si>
    <t>N</t>
  </si>
  <si>
    <t>Primaten werden nicht verzehrt → Warenposition wird in der Bilanz nicht berücksichtigt.</t>
  </si>
  <si>
    <t>Wale, Delphine, Tümmler, Seekühe, lebend        St</t>
  </si>
  <si>
    <t>Wale, Delphine und Tümmler, lebend (Säugetiere der Ordnung Cetacea); Rundschwanzseekühe "Manatis" und Gabelschwanzseekühe "Dugongs" (Säugetiere der Ordnung Sirenia); Robben, Seelöwen und Walrosse (Säugetiere der Unterordnung Pinnipedia)</t>
  </si>
  <si>
    <t>Wale, Delphine und Tümmler werden nicht verzehrt → Warenposition wird in der Bilanz nicht berücksichtigt.</t>
  </si>
  <si>
    <t>Kamele (Camelidae), lebend                      St</t>
  </si>
  <si>
    <t>Kamele [Camelidae], lebend</t>
  </si>
  <si>
    <t>Hauskaninchen, lebend</t>
  </si>
  <si>
    <t>Kaninchen und Hasen, lebend (ausg. Hauskaninchen)</t>
  </si>
  <si>
    <t>Säugetiere, lebend (ausg. Primaten, Wale, Delphine und Tümmler, Rundschwanzseekühe "Manatis" und Gabelschwanzseekühe "Dugongs", Robben, Seelöwen und Walrosse, Kamele, Kaninchen und Hasen, Pferde, Esel, Maultiere, Maulesel, Rinder, Schweine, Schafe sowie Ziegen)</t>
  </si>
  <si>
    <t>WA01061910</t>
  </si>
  <si>
    <t>Hauskaninchen, lebend                (bis 2011) St</t>
  </si>
  <si>
    <t>WA01061990</t>
  </si>
  <si>
    <t>Säugetiere, a.n.g., lebend              (bis 2011)</t>
  </si>
  <si>
    <t>Reptilien, Schlangen, Schildkröten, lebend      St</t>
  </si>
  <si>
    <t>Reptilien, lebend "z.B. Schlangen, Schildkröten, Alligatoren, Kaimane, Iguane, Gaviale und Eidechsen"</t>
  </si>
  <si>
    <t>≠ Definition Fleisch laut DLMB</t>
  </si>
  <si>
    <t>Raubvögel, lebend                               St</t>
  </si>
  <si>
    <t>Raubvögel, lebend</t>
  </si>
  <si>
    <t>Papageienvögel, lebend                          St</t>
  </si>
  <si>
    <t>Papageienvögel "einschl. Papageien, Sittiche, Aras und Kakadus", lebend</t>
  </si>
  <si>
    <t>Papageien werden nicht verzehrt → Warenposition wird in der Bilanz nicht berücksichtigt.</t>
  </si>
  <si>
    <t>Strauße und Emus [Dromaius novaehollandiae], lebend</t>
  </si>
  <si>
    <t>Tauben, lebend</t>
  </si>
  <si>
    <t>Vögel, lebend (ausg. Raubvögel, Papageienvögel, Papageien, Sittiche, Aras, Kakadus, Strauße, Emus und Tauben)</t>
  </si>
  <si>
    <t>WA01063990</t>
  </si>
  <si>
    <t>Vögel, a.n.g., lebend                   (bis 2011)</t>
  </si>
  <si>
    <t>Vögel, lebend (ausg. Raubvögel und Papageienvögel "einschl. Papageien, Sittiche, Aras und Kakadus" sowie Tauben)</t>
  </si>
  <si>
    <t>Bienen, lebend</t>
  </si>
  <si>
    <t>Bienen werden nicht verzehrt → Warenposition wird in der Bilanz nicht berücksichtigt.</t>
  </si>
  <si>
    <t>Insekten, a.n.g.</t>
  </si>
  <si>
    <t>Insekten, lebend (ausg. Bienen)</t>
  </si>
  <si>
    <t>Insekten ≠ Definition Fleisch laut DLMB</t>
  </si>
  <si>
    <t>Tiere, lebend (ausg. Säugetiere, Reptilien, Vögel, Insekten, Fische, Krebstiere, Weichtiere und andere wirbellose Wassertiere sowie Kulturen von Mikroorganismen und dergl.)</t>
  </si>
  <si>
    <t>WA01969999</t>
  </si>
  <si>
    <t>Zuschätzungen für Antwortausfälle (Kapitel 01)</t>
  </si>
  <si>
    <t>Zuschätzungen werden nicht berücksichtigt.</t>
  </si>
  <si>
    <t>WA01979999</t>
  </si>
  <si>
    <t>Zuschätzungen für Befreiungen (Kapitel 01)</t>
  </si>
  <si>
    <t>WA01999999</t>
  </si>
  <si>
    <t>Zuschätzungen (Kapitel 01)              (bis 2015)</t>
  </si>
  <si>
    <t>Tierkörper oder halbe Tierkörper, von Rindern, frisch oder gekühlt</t>
  </si>
  <si>
    <t>Tierkörper / halbe Tierkörper entspricht der Einheit Schlachtgewicht</t>
  </si>
  <si>
    <t>quartiers compensés von Rindern, mit Knochen, frisch oder gekühlt</t>
  </si>
  <si>
    <t>Einheit Schlachtgewicht, da "mit Knochen".</t>
  </si>
  <si>
    <t>Vorderviertel von Rindern, zusammen oder getrennt, mit Knochen, frisch oder gekühlt</t>
  </si>
  <si>
    <t>Hinterviertel von Rindern, zusammen oder getrennt, mit Knochen, frisch oder gekühlt</t>
  </si>
  <si>
    <t>Fleisch von Rindern, mit Knochen, frisch oder gekühlt (ausg. ganze oder halbe Tierkörper, quartiers compensés, Vorder- und Hinterviertel)</t>
  </si>
  <si>
    <t>Fleisch von Rindern, ohne Knochen, frisch oder gekühlt</t>
  </si>
  <si>
    <t>Tierkörper oder halbe Tierkörper, von Rindern, gefroren</t>
  </si>
  <si>
    <t>Quartiers compensés von Rindern, mit Knochen, gefroren</t>
  </si>
  <si>
    <t>Vorderviertel von Rindern, zusammen oder getrennt, mit Knochen, gefroren</t>
  </si>
  <si>
    <t>Hinterviertel von Rindern, zusammen oder getrennt, mit Knochen, gefroren</t>
  </si>
  <si>
    <t>Fleisch von Rindern, mit Knochen, gefroren (ausg. ganze oder halbe Tierkörper, quartiers compensés, Vorder- und Hinterviertel)</t>
  </si>
  <si>
    <t>Vorderviertel von Rindern, ohne Knochen, gefroren, ganz oder in höchstens fünf Teile zerlegt, jedes Vorderviertel in einem einzigen Gefrierblock aufgemacht, oder quartiers compensés in zwei Gefrierblöcken aufgemacht, der eine das Vorderviertel enthaltend, ganz oder in höchstens fünf Teile zerlegt, der andere das Hinterviertel enthaltend, in einem Stück, ohne Filet</t>
  </si>
  <si>
    <t>Crops, chucks and blades und briskets, von Rindern, ohne Knochen, gefroren</t>
  </si>
  <si>
    <t>Fleisch von Rindern, ohne Knochen, gefroren (ausg. Vorderviertel, ganz oder in höchstens 5 Teile zerlegt, jedes Vorderviertel in einem einzigen Gefrierblock aufgemacht, quartiers compensés in zwei Gefrierblöcken aufgemacht, der eine das Vorderviertel enthaltend, ganz oder in höchstens 5 Teile zerlegt, der andere das Hinterviertel enthaltend, in einem Stück, ohne Filet sowie crops, chucks and blades und briskets)</t>
  </si>
  <si>
    <t>Tierkörper oder halbe Tierkörper, von Hausschweinen, frisch oder gekühlt</t>
  </si>
  <si>
    <t>Tierkörper / halbe Tierkörper entspricht der Einheit Schlachtgewicht. Zuordnung zur Teilbilanz Sonstige Tiere, da laut Bezeichnung ausgenommen Hausschweine.</t>
  </si>
  <si>
    <t>Tierkörper oder halbe Tierkörper, von Schweinen, frisch oder gekühlt (ausg. von Hausschweinen)</t>
  </si>
  <si>
    <t>Schinken und Teile davon, mit Knochen, von Hausschweinen, frisch oder gekühlt</t>
  </si>
  <si>
    <t>Schultern und Teile davon, mit Knochen, von Hausschweinen, frisch oder gekühlt</t>
  </si>
  <si>
    <t>Schinken oder Schultern und Teile davon, mit Knochen, von Schweinen, frisch oder gekühlt (ausg. von Hausschweinen)</t>
  </si>
  <si>
    <t>Einheit Schlachtgewicht, da "mit Knochen". Zuordnung zur Teilbilanz Sonstige Tiere, da laut Bezeichnung ausgenommen Hausschweine.</t>
  </si>
  <si>
    <t>Vorderteile und Teile davon, von Hausschweinen, frisch oder gekühlt</t>
  </si>
  <si>
    <t>Vorderteil → entspricht der Einheit Schlachtgewicht.</t>
  </si>
  <si>
    <t>Kotelettstränge und Teile davon, von Hausschweinen, frisch oder gekühlt</t>
  </si>
  <si>
    <t>Bäuche "Bauchspeck" und Teile davon, von Hausschweinen, frisch oder gekühlt</t>
  </si>
  <si>
    <t>Bauchspeck enthält keine Knochen.</t>
  </si>
  <si>
    <t>Fleisch von Hausschweinen, ohne Knochen, frisch oder gekühlt (ausg. Bäuche "Bauchspeck" und Teile davon)</t>
  </si>
  <si>
    <t>Fleisch von Hausschweinen, mit Knochen, frisch oder gekühlt (ausg. ganze oder halbe Tierkörper, Schinken oder Schultern und Teile davon sowie Vorderteile, Kotelettstränge, Bäuche "Bauchspeck" und Teile davon)</t>
  </si>
  <si>
    <t>Entspricht der Einheit Schlachtgewicht.</t>
  </si>
  <si>
    <t>Fleisch von Schweinen, frisch oder gekühlt (ausg. von Hausschweinen, ganze oder halbe Tierkörper sowie Schinken oder Schultern und Teile davon, mit Knochen)</t>
  </si>
  <si>
    <t>In Beschreibung der KN: …ausg. … mit Knochen) Knochenanteil ist hinzuzurechnen.</t>
  </si>
  <si>
    <t>Tierkörper oder halbe Tierkörper, von Hausschweinen, gefroren</t>
  </si>
  <si>
    <t>Tierkörper oder halbe Tierkörper, von Schweinen, gefroren (ausg. von Hausschweinen)</t>
  </si>
  <si>
    <t>Schinken und Teile davon, mit Knochen, von Hausschweinen, gefroren</t>
  </si>
  <si>
    <t>Schultern und Teile davon, mit Knochen, von Hausschweinen, gefroren</t>
  </si>
  <si>
    <t>Schinken oder Schultern und Teile davon, mit Knochen, von Schweinen, gefroren (ausg. von Hausschweinen)</t>
  </si>
  <si>
    <t>Einheit Schlachtgewicht, da "mit Knochen". Sonstige Tiere, da ausgenommen Hausschweine</t>
  </si>
  <si>
    <t>Vorderteile und Teile davon, von Hausschweinen, gefroren</t>
  </si>
  <si>
    <t>Kotelettstränge und Teile davon, von Hausschweinen, gefroren</t>
  </si>
  <si>
    <t>Bäuche "Bauchspeck" und Teile davon, von Hausschweinen, gefroren</t>
  </si>
  <si>
    <t>Fleisch von Hausschweinen, ohne Knochen, gefroren (ausg. Bäuche "Bauchspeck" und Teile davon)</t>
  </si>
  <si>
    <t>Fleisch von Hausschweinen, mit Knochen, gefroren (ausg. ganze oder halbe Tierkörper, Schinken oder Schultern und Teile davon sowie Vorderteile, Kotelettstränge, Bäuche "Bauchspeck" und Teile davon)</t>
  </si>
  <si>
    <t>Fleisch von Schweinen, gefroren (ausg. von Hausschweinen, ganze oder halbe Tierkörper sowie Schinken oder Schultern und Teile davon, mit Knochen)</t>
  </si>
  <si>
    <t>In Beschreibung der KN: …ausg. … mit Knochen→ Knochenanteil ist hinzuzurechnen.</t>
  </si>
  <si>
    <t>Tierkörper oder halbe Tierkörper, von Lämmern, frisch oder gekühlt</t>
  </si>
  <si>
    <t>Tierkörper oder halbe Tierkörper, von Schafen, frisch oder gekühlt (ausg. von Lämmern)</t>
  </si>
  <si>
    <t>Vorderteile oder halbe Vorderteile, von Schafen, frisch oder gekühlt</t>
  </si>
  <si>
    <t>Vorderteil → entspricht der Einheit Schlachtgewicht</t>
  </si>
  <si>
    <t>Rippenstücke und/oder Keulenenden oder halbe Rippenstücke und/oder halbe Keulenenden, von Schafen, frisch oder gekühlt</t>
  </si>
  <si>
    <t>Schwanzstücke oder halbe Schwanzstücke, von Schafen, frisch oder gekühlt</t>
  </si>
  <si>
    <t>Fleisch von Schafen, mit Knochen, frisch oder gekühlt (ausg. ganze oder halbe Tierkörper, Vorderteile oder halbe Vorderteile, Rippenstücke und/oder Keulenenden oder halbe Rippenstücke und/oder halbe Keulenenden sowie Schwanzstücke oder halbe Schwanzstücke)</t>
  </si>
  <si>
    <t>Fleisch von Schafen, ohne Knochen, frisch oder gekühlt</t>
  </si>
  <si>
    <t>Um auf die Einheit Schlachtgewicht zu kommen, muss der Knochenanteil noch hinzugerechnet werden. Der Knochenanteil für Schafe und Ziegen wird mangels Angabe vergleichbar zu Schweinefleisch angenommen.</t>
  </si>
  <si>
    <t>Tierkörper oder halbe Tierkörper, von Lämmern, gefroren</t>
  </si>
  <si>
    <t>Tierkörper oder halbe Tierkörper, von Schafen, gefroren (ausg. von Lämmern)</t>
  </si>
  <si>
    <t>Vorderteile oder halbe Vorderteile, von Schafen, gefroren</t>
  </si>
  <si>
    <t>Rippenstücke und/oder Keulenenden oder halbe Rippenstücke und/oder halbe Keulenenden, von Schafen, gefroren</t>
  </si>
  <si>
    <t>Schwanzstücke oder halbe Schwanzstücke, von Schafen, gefroren</t>
  </si>
  <si>
    <t>Fleisch von Schafen, mit Knochen, gefroren (ausg. ganze oder halbe Tierkörper, Vorderteile oder halbe Vorderteile, Rippenstücke und/oder Keulenenden oder halbe Rippenstücke und/oder halbe Keulenenden sowie Schwanzstücke oder halbe Schwanzstücke)</t>
  </si>
  <si>
    <t>Fleisch von Schaflämmern, ohne Knochen, gefroren</t>
  </si>
  <si>
    <t>Fleisch von Schafen, ohne Knochen, gefroren (ausg. von Lämmern)</t>
  </si>
  <si>
    <t>Tierkörper oder halbe Tierkörper, von Ziegen, frisch oder gekühlt</t>
  </si>
  <si>
    <t>Vorderteile oder halbe Vorderteile, von Ziegen, frisch oder gekühlt</t>
  </si>
  <si>
    <t>Rippenstücke und/oder Keulenenden oder halbe Rippenstücke und/oder halbe Keulenenden, von Ziegen, frisch oder gekühlt</t>
  </si>
  <si>
    <t>Schwanzstücke oder halbe Schwanzstücke, von Ziegen, frisch oder gekühlt</t>
  </si>
  <si>
    <t>Fleisch von Ziegen, mit Knochen, frisch oder gekühlt (ausg. ganze oder halbe Tierkörper, Vorderteile oder halbe Vorderteile, Rippenstücke und/oder Keulenenden oder halbe Rippenstücke und/oder halbe Keulenenden sowie Schwanzstücke oder halbe Schwanzstücke)</t>
  </si>
  <si>
    <t>Fleisch von Ziegen, ohne Knochen, frisch oder gekühlt</t>
  </si>
  <si>
    <t>Tierkörper oder halbe Tierkörper, von Ziegen, gefroren</t>
  </si>
  <si>
    <t>Vorderteile oder halbe Vorderteile, von Ziegen, gefroren</t>
  </si>
  <si>
    <t>Rippenstücke und/oder Keulenenden oder halbe Rippenstücke und/oder halbe Keulenenden, von Ziegen, gefroren</t>
  </si>
  <si>
    <t>Schwanzstücke oder halbe Schwanzstücke, von Ziegen, gefroren</t>
  </si>
  <si>
    <t>Fleisch von Ziegen, mit Knochen, gefroren (ausg. ganze oder halbe Tierkörper, Vorderteile oder halbe Vorderteile, Rippenstücke und/oder Keulenenden oder halbe Rippenstücke und/oder halbe Keulenenden sowie Schwanzstücke oder halbe Schwanzstücke)</t>
  </si>
  <si>
    <t>Fleisch von Pferden, Eseln, Maultieren oder Mauleseln, frisch oder gekühlt</t>
  </si>
  <si>
    <t>Fleisch von Pferden, Eseln, Maultieren oder Mauleseln, gefroren</t>
  </si>
  <si>
    <t>Schlachtnebenerzeugnisse von Rindern, genießbar, frisch oder gekühlt, zum Herstellen von pharmazeutischen Erzeugnissen</t>
  </si>
  <si>
    <t>Schlachtnebenerzeugnisse von Rinder</t>
  </si>
  <si>
    <t>WA02061091</t>
  </si>
  <si>
    <t>Lebern von Rindern, frisch oder gekühlt (bis 2007)</t>
  </si>
  <si>
    <t>Lebern von Rindern, genießbar, frisch oder gekühlt (ausg. zum Herstellen von pharmazeutischen Erzeugnissen)</t>
  </si>
  <si>
    <t>Lebern zählt zu den Innereien</t>
  </si>
  <si>
    <t>Fleisch, Fleischwaren und Konserven, Innereien</t>
  </si>
  <si>
    <t>Zwerchfellpfeiler "Nierenzapfen" und Saumfleisch, von Rindern, genießbar, frisch oder gekühlt (ausg. zum Herstellen von pharmazeutischen Erzeugnissen)</t>
  </si>
  <si>
    <t>Saumfleisch und Zwerchfellpfeiler werden den Schlachtnebenerzeugnissen zugeordnet und damit dem Fleisch</t>
  </si>
  <si>
    <t>Schlachtnebenerzeugnisse von Rindern, genießbar, frisch oder gekühlt (ausg. zum Herstellen von pharmazeutischen Erzeugnissen sowie Zwerchfellpfeiler "Nierenzapfen" und Saumfleisch)</t>
  </si>
  <si>
    <t>WA02061099</t>
  </si>
  <si>
    <t>Schlachtnebenerzeugnisse v.Rindern,and. (bis 2007)</t>
  </si>
  <si>
    <t>Schlachtnebenerzeugnisse von Rindern, genießbar, frisch oder gekühlt (ausg. zum Herstellen von pharmazeutischen Erzeugnissen sowie Lebern, Zwerchfellpfeiler "Nierenzapfen" und Saumfleisch)</t>
  </si>
  <si>
    <t>Schlachtnebenerzeugnisse enthalten Knochen.</t>
  </si>
  <si>
    <t>Zungen von Rindern, genießbar, gefroren</t>
  </si>
  <si>
    <t>Zungen zählt zu den Innereien. Schlachtkörper von Rindern laut Definion ohne Kopf. Da Zungen Innereien und diese nicht in der Einheit "Schlachtgewicht" ausgewiesen werden, wird diese KN der Fleischbilanz zugeordnet.</t>
  </si>
  <si>
    <t>Lebern von Rindern, genießbar, gefroren</t>
  </si>
  <si>
    <t>Schlachtnebenerzeugnisse von Rindern, genießbar, gefroren, zum Herstellen von pharmazeutischen Erzeugnissen (ausg. Zungen und Lebern)</t>
  </si>
  <si>
    <t>Zwerchfellpfeiler "Nierenzapfen" und Saumfleisch, von Rindern, genießbar, gefroren (ausg. zum Herstellen von pharmazeutischen Erzeugnissen)</t>
  </si>
  <si>
    <t>Schlachtnebenerzeugnisse von Rindern, genießbar, gefroren (ausg. zum Herstellen von pharmazeutischen Erzeugnissen sowie Zungen, Lebern, Zwerchfellpfeiler "Nierenzapfen" und Saumfleisch)</t>
  </si>
  <si>
    <t>Schlachtnebenerzeugnisse von Schweinen, genießbar, frisch oder gekühlt</t>
  </si>
  <si>
    <t>Lebern von Schweinen, genießbar, gefroren</t>
  </si>
  <si>
    <t>Schlachtnebenerzeugnisse von Schweinen, genießbar, gefroren (ausg. Lebern)</t>
  </si>
  <si>
    <t>WA02064920</t>
  </si>
  <si>
    <t>Schlachtnebenerzgn.v.Hausschweinen,gefror.(b.2007)</t>
  </si>
  <si>
    <t>Schlachtnebenerzeugnisse von Hausschweinen, genießbar, gefroren (ausg. Lebern)</t>
  </si>
  <si>
    <t>WA02064980</t>
  </si>
  <si>
    <t>Schlachtnebenerzgn.v.and.Schweinen,gefror.(b.2007)</t>
  </si>
  <si>
    <t>Schlachtnebenerzeugnisse von Schweinen, genießbar, gefroren (ausg. von Hausschweinen sowie Lebern)</t>
  </si>
  <si>
    <t>Fleisch, Fleischwaren und Konserven, sonstige Tiere</t>
  </si>
  <si>
    <t>Schlachtnebenerzeugnisse von Schafen, Ziegen, Pferden, Eseln, Maultieren oder Mauleseln, genießbar, frisch oder gekühlt, zum Herstellen von pharmazeutischen Erzeugnissen</t>
  </si>
  <si>
    <t>Schlachtnebenerzeugnis wird zu 50 % dem Schaf und Ziege zugeordnet</t>
  </si>
  <si>
    <t>Schlachtnebenerzeugnis wird zu 50 % dem Einhufer zugeordnet.</t>
  </si>
  <si>
    <t>Schlachtnebenerzeugnisse von Pferden, Eseln, Maultieren oder Mauleseln, genießbar, frisch oder gekühlt (ausg. zum Herstellen von pharmazeutischen Erzeugnissen)</t>
  </si>
  <si>
    <t>Schlachtnebenerzeugnisse von Schafen oder Ziegen, genießbar, frisch oder gekühlt (ausg. zum Herstellen von pharmazeutischen Erzeugnissen)</t>
  </si>
  <si>
    <t>Schlachtnebenerzeugnisse von Schafen, Ziegen, Pferden, Eseln, Maultieren oder Mauleseln, genießbar, gefroren, zum Herstellen von pharmazeutischen Erzeugnissen</t>
  </si>
  <si>
    <t>Schlachtnebenerzeugnisse von Pferden, Eseln, Maultieren oder Mauleseln, genießbar, gefroren (ausg. zum Herstellen von pharmazeutischen Erzeugnissen)</t>
  </si>
  <si>
    <t>Schlachtnebenerzeugnisse von Schafen oder Ziegen, genießbar, gefroren (ausg. zum Herstellen von pharmazeutischen Erzeugnissen)</t>
  </si>
  <si>
    <t>Fleisch, Fleischwaren und Konserven, Huhn</t>
  </si>
  <si>
    <t>Teile von Hühnern "Hausgeflügel", entbeint, frisch oder gekühlt (ausg. Teile von Trut- und Perlhühnern)</t>
  </si>
  <si>
    <t>Um auf die Einheit Schlachtgewicht zu kommen, muss der Knochenanteil noch hinzugerechnet werden. Der Knochenanteil für Geflügel liegt bei 25%.</t>
  </si>
  <si>
    <t>Hälften oder Viertel von Hühnern "Hausgeflügel", frisch oder gekühlt (ausg. von Trut- und Perlhühnern)</t>
  </si>
  <si>
    <t>Hälften oder Vierteln entspricht der Einheit Schlachtgewicht</t>
  </si>
  <si>
    <t>Flügel, ganz, auch ohne Flügelspitzen, von Hühnern "Hausgeflügel", frisch oder gekühlt (ausg. von Trut- und Perlhühnern)</t>
  </si>
  <si>
    <t>Flügel entspricht der Einheit Schlachtgewicht</t>
  </si>
  <si>
    <t>Rücken, Hälse, Rücken mit Hälsen, Sterze oder Flügelspitzen, von Hühnern "Hausgeflügel", frisch oder gekühlt (ausg. von Trut- und Perlhühnern)</t>
  </si>
  <si>
    <t>Rücken, Hälse, Rücken mit Hälsen, Sterzen oder Flügelspitzen entspricht der Einheit Schlachtgewicht</t>
  </si>
  <si>
    <t>Brüste und Teile davon, unentbeint, von Hühnern "Hausgeflügel", frisch oder gekühlt (ausg. von Trut- und Perlhühnern)</t>
  </si>
  <si>
    <t>unentbeint → entspricht der Einheit Schlachtgewicht</t>
  </si>
  <si>
    <t>Schenkel und Teile davon, unentbeint, von Hühnern "Hausgeflügel", frisch oder gekühlt (ausg. von Trut- und Perlhühnern)</t>
  </si>
  <si>
    <t>Teile von Hühnern "Hausgeflügel", unentbeint, frisch oder gekühlt (ausg. von Trut- und Perlhühnern sowie Hälften oder Viertel, ganze Flügel, auch ohne Flügelspitzen, Rücken, Hälse, Rücken mit Hälsen, Sterze oder Flügelspitzen, Brüste oder Schenkel und Teile davon)</t>
  </si>
  <si>
    <t>Lebern von Hühnern "Hausgeflügel", genießbar, frisch oder gekühlt (ausg. von Trut- und Perlhühnern)</t>
  </si>
  <si>
    <t>Schlachtnebenerzeugnisse von Hühnern "Hausgeflügel", genießbar, frisch oder gekühlt (ausg. von Trut- und Perlhühnern sowie Lebern)</t>
  </si>
  <si>
    <t>Teile von Hühnern "Hausgeflügel", entbeint, gefroren (ausg. von Trut- und Perlhühnern)</t>
  </si>
  <si>
    <t>Hälften oder Viertel von Hühnern "Hausgeflügel", gefroren (ausg. von Trut- und Perlhühnern)</t>
  </si>
  <si>
    <t>Flügel, ganz, auch ohne Flügelspitzen, von Hühnern "Hausgeflügel", gefroren (ausg. von Trut- und Perlhühnern)</t>
  </si>
  <si>
    <t>Flügel, ganz, auch ohne Flügelspitzen entspricht der Einheit Schlachtgewicht</t>
  </si>
  <si>
    <t>Rücken, Hälse, Rücken mit Hälsen, Sterze oder Flügelspitzen, von Hühnern "Hausgeflügel", gefroren (ausg. von Trut- und Perlhühnern)</t>
  </si>
  <si>
    <t>Brüste und Teile davon, unentbeint, von Hühnern "Hausgeflügel", gefroren (ausg. von Trut- und Perlhühnern)</t>
  </si>
  <si>
    <t>Schenkel und Teile davon, unentbeint, von Hühnern "Hausgeflügel", gefroren (ausg. von Trut- und Perlhühnern)</t>
  </si>
  <si>
    <t>Teile von Hühnern "Hausgeflügel", unentbeint, gefroren (ausg. von Trut- und Perlhühnern sowie Hälften oder Viertel, ganze Flügel, auch ohne Flügelspitzen, Rücken, Hälse, Rücken mit Hälsen, Sterze oder Flügelspitzen, Brüste oder Schenkel und Teile davon)</t>
  </si>
  <si>
    <t>Lebern von Hühnern "Hausgeflügel", genießbar, gefroren (ausg. von Trut- und Perlhühnern)</t>
  </si>
  <si>
    <t>Schlachtnebenerzeugnisse von Hühnern "Hausgeflügel", genießbar, gefroren (ausg. von Trut- und Perlhühnern sowie Lebern)</t>
  </si>
  <si>
    <t>Fleisch, Fleischwaren und Konserven, Truthuhn</t>
  </si>
  <si>
    <t>Teile von Truthühnern "Hausgeflügel", entbeint, frisch oder gekühlt</t>
  </si>
  <si>
    <t>Hälften oder Viertel von Truthühnern "Hausgeflügel", frisch oder gekühlt</t>
  </si>
  <si>
    <t>Flügel, ganz, auch ohne Flügelspitzen, von Truthühnern "Hausgeflügel", frisch oder gekühlt</t>
  </si>
  <si>
    <t>Rücken, Hälse, Rücken mit Hälsen, Sterze oder Flügelspitzen, von Truthühnern "Hausgeflügel", frisch oder gekühlt</t>
  </si>
  <si>
    <t>Brüste und Teile davon, unentbeint, von Truthühnern "Hausgeflügel", frisch oder gekühlt</t>
  </si>
  <si>
    <t>Unterschenkel und Teile davon, unentbeint, von Truthühnern "Hausgeflügel", frisch oder gekühlt</t>
  </si>
  <si>
    <t>Schenkel und Teile davon, unentbeint, von Truthühnern "Hausgeflügel", frisch oder gekühlt (ausg. Unterschenkel)</t>
  </si>
  <si>
    <t>Teile von Truthühnern "Hausgeflügel", unentbeint, frisch oder gekühlt (ausg. Hälften oder Viertel, ganze Flügel, auch ohne Flügelspitzen, Rücken, Hälse, Rücken mit Hälsen, Sterze oder Flügelspitzen, Brüste oder Schenkel und Teile davon)</t>
  </si>
  <si>
    <t>Lebern von Truthühnern "Hausgeflügel", genießbar, frisch oder gekühlt</t>
  </si>
  <si>
    <t>Schlachtnebenerzeugnisse von Truthühnern "Hausgeflügel", genießbar, frisch oder gekühlt (ausg. Lebern)</t>
  </si>
  <si>
    <t>Teile von Truthühnern "Hausgeflügel", entbeint, gefroren</t>
  </si>
  <si>
    <t>Hälften oder Viertel von Truthühnern "Hausgeflügel", gefroren</t>
  </si>
  <si>
    <t>Flügel, ganz, auch ohne Flügelspitzen, von Truthühnern "Hausgeflügel", gefroren</t>
  </si>
  <si>
    <t>Rücken, Hälse, Rücken mit Hälsen, Sterze oder Flügelspitzen, von Truthühnern "Hausgeflügel", gefroren</t>
  </si>
  <si>
    <t>Brüste und Teile davon, unentbeint, von Truthühnern "Hausgeflügel", gefroren</t>
  </si>
  <si>
    <t>Unterschenkel und Teile davon, unentbeint, von Truthühnern "Hausgeflügel", gefroren</t>
  </si>
  <si>
    <t>Oberschenkel und Teile davon, unentbeint, von Truthühnern "Hausgeflügel", gefroren</t>
  </si>
  <si>
    <t>Teile von Truthühnern "Hausgeflügel", unentbeint, gefroren (ausg. Hälften oder Viertel, ganze Flügel, auch ohne Flügelspitzen, Rücken, Hälse, Rücken mit Hälsen, Sterze oder Flügelspitzen, Brüste oder Schenkel und Teile davon)</t>
  </si>
  <si>
    <t>Lebern von Truthühnern "Hausgeflügel", genießbar, gefroren</t>
  </si>
  <si>
    <t>Schlachtnebenerzeugnisse von Truthühnern "Hausgeflügel", genießbar, gefroren (ausg. Lebern)</t>
  </si>
  <si>
    <t>WA02073211</t>
  </si>
  <si>
    <t>Fleisch von Enten, frisch, gekühlt, 85% (bis 2011)</t>
  </si>
  <si>
    <t>Fleisch, Fleischwaren und Konserven, Ente</t>
  </si>
  <si>
    <t>WA02073215</t>
  </si>
  <si>
    <t>Fleisch von Enten, frisch, gekühlt, 70% (bis 2011)</t>
  </si>
  <si>
    <t>WA02073219</t>
  </si>
  <si>
    <t>Fleisch von Enten, frisch, gekühlt, 63% (bis 2011)</t>
  </si>
  <si>
    <t>WA02073251</t>
  </si>
  <si>
    <t>Fleisch von Gänsen, frisch, gekühlt, 82%(bis 2011)</t>
  </si>
  <si>
    <t>Fleisch, Fleischwaren und Konserven, Gans</t>
  </si>
  <si>
    <t>WA02073259</t>
  </si>
  <si>
    <t>Fleisch von Gänsen, frisch, gekühlt, 75%(bis 2011)</t>
  </si>
  <si>
    <t>WA02073290</t>
  </si>
  <si>
    <t>Fleisch von Perlhühnern, frisch, gekühlt(bis 2011)</t>
  </si>
  <si>
    <t>Perlhühner "Hausgeflügel", unzerteilt, frisch oder gekühlt</t>
  </si>
  <si>
    <t>Es wird angenommen, dass hier Knochen vorhanden sind</t>
  </si>
  <si>
    <t>Fleisch, Fleischwaren und Konserven, sonstiges Geflügel</t>
  </si>
  <si>
    <t>WA02073311</t>
  </si>
  <si>
    <t>Fleisch von Enten, gefroren, 70%        (bis 2011)</t>
  </si>
  <si>
    <t>WA02073319</t>
  </si>
  <si>
    <t>Fleisch von Enten, gefroren, 63%        (bis 2011)</t>
  </si>
  <si>
    <t>WA02073351</t>
  </si>
  <si>
    <t>Fleisch von Gänsen, gefroren, 82%       (bis 2011)</t>
  </si>
  <si>
    <t>WA02073359</t>
  </si>
  <si>
    <t>Fleisch von Gänsen, gefroren, 75%       (bis 2011)</t>
  </si>
  <si>
    <t>WA02073390</t>
  </si>
  <si>
    <t>Fleisch von Perlhühnern, gefroren       (bis 2011)</t>
  </si>
  <si>
    <t>Perlhühner "Hausgeflügel", unzerteilt, gefroren</t>
  </si>
  <si>
    <t>WA02073410</t>
  </si>
  <si>
    <t>Fettlebern von Gänsen, frisch, gekühlt  (bis 2011)</t>
  </si>
  <si>
    <t>Fettlebern von Gänsen "Hausgeflügel", genießbar, frisch oder gekühlt</t>
  </si>
  <si>
    <t>WA02073490</t>
  </si>
  <si>
    <t>Fettlebern von Enten, frisch, gekühlt   (bis 2011)</t>
  </si>
  <si>
    <t>Fettlebern von Enten "Hausgeflügel", genießbar, frisch oder gekühlt</t>
  </si>
  <si>
    <t>WA02073511</t>
  </si>
  <si>
    <t>Teile von Gänsen, frisch, ohne Knochen  (bis 2011)</t>
  </si>
  <si>
    <t>Teile von Gänsen "Hausgeflügel", entbeint, frisch oder gekühlt</t>
  </si>
  <si>
    <t>ohne Knochen → Anteil Knochen muss hinzugefügt werden.</t>
  </si>
  <si>
    <t>WA02073515</t>
  </si>
  <si>
    <t>Teile v.Enten u.a, frisch, ohne Knochen (bis 2011)</t>
  </si>
  <si>
    <t>Teile von Enten oder Perlhühnern "Hausgeflügel", entbeint, frisch oder gekühlt</t>
  </si>
  <si>
    <t>WA02073521</t>
  </si>
  <si>
    <t>Hälften von Enten, frisch oder gekühlt  (bis 2011)</t>
  </si>
  <si>
    <t>Hälften oder Viertel von Enten "Hausgeflügel", frisch oder gekühlt</t>
  </si>
  <si>
    <t>WA02073523</t>
  </si>
  <si>
    <t>Hälften von Gänsen, frisch oder gekühlt (bis 2011)</t>
  </si>
  <si>
    <t>Hälften oder Viertel von Gänsen "Hausgeflügel", frisch oder gekühlt</t>
  </si>
  <si>
    <t>WA02073525</t>
  </si>
  <si>
    <t>Hälften v.Perlhühnern, frisch, gekühlt  (bis 2011)</t>
  </si>
  <si>
    <t>Hälften oder Viertel von Perlhühnern "Hausgeflügel", frisch oder gekühlt</t>
  </si>
  <si>
    <t>WA02073531</t>
  </si>
  <si>
    <t>Ganze Flügel von Enten u.a., frisch     (bis 2011)</t>
  </si>
  <si>
    <t>Flügel, ganz, auch ohne Flügelspitzen, von Enten, Gänsen oder Perlhühnern "Hausgeflügel", frisch oder gekühlt</t>
  </si>
  <si>
    <t>WA02073541</t>
  </si>
  <si>
    <t>Rücken von Enten u.a., frisch, gekühlt  (bis 2011)</t>
  </si>
  <si>
    <t>Rücken, Hälse, Rücken mit Hälsen, Sterze oder Flügelspitzen, von Enten, Gänsen oder Perlhühnern "Hausgeflügel", frisch oder gekühlt</t>
  </si>
  <si>
    <t>WA02073551</t>
  </si>
  <si>
    <t>Brüste von Gänsen, frisch oder gekühlt  (bis 2011)</t>
  </si>
  <si>
    <t>Brüste und Teile davon, unentbeint, von Gänsen "Hausgeflügel", frisch oder gekühlt</t>
  </si>
  <si>
    <t>WA02073553</t>
  </si>
  <si>
    <t>Brüste von Enten u.a., frisch, gekühlt  (bis 2011)</t>
  </si>
  <si>
    <t>Brüste und Teile davon, unentbeint, von Enten oder Perlhühnern "Hausgeflügel", frisch oder gekühlt</t>
  </si>
  <si>
    <t>WA02073561</t>
  </si>
  <si>
    <t>Schenkel von Gänsen, frisch, gekühlt    (bis 2011)</t>
  </si>
  <si>
    <t>Schenkel und Teile davon, unentbeint, von Gänsen "Hausgeflügel", frisch oder gekühlt</t>
  </si>
  <si>
    <t>WA02073563</t>
  </si>
  <si>
    <t>Schenkel v.Enten u.a., frisch, gekühlt  (bis 2011)</t>
  </si>
  <si>
    <t>Schenkel und Teile davon, unentbeint, von Enten oder Perlhühnern "Hausgeflügel", frisch oder gekühlt</t>
  </si>
  <si>
    <t>WA02073571</t>
  </si>
  <si>
    <t>Gänserümpfe oder Entenrümpfe, frisch    (bis 2011)</t>
  </si>
  <si>
    <t>Gänserümpfe oder Entenrümpfe "Hausgeflügel", frisch oder gekühlt</t>
  </si>
  <si>
    <t>WA02073579</t>
  </si>
  <si>
    <t>Teile von Enten u.a., frisch, gekühlt   (bis 2011)</t>
  </si>
  <si>
    <t>Teile von Enten, Gänsen oder Perlhühnern "Hausgeflügel", unentbeint, frisch oder gekühlt (ausg. Hälften oder Viertel, ganze Flügel, auch ohne Flügelspitzen, Rücken, Hälse, Rücken mit Hälsen, Sterze oder Flügelspitzen, Brüste oder Schenkel und Teile davon sowie Gänserümpfe oder Entenrümpfe)</t>
  </si>
  <si>
    <t>WA02073591</t>
  </si>
  <si>
    <t>Lebern von Gänsen u.a., frisch, gekühlt (bis 2011)</t>
  </si>
  <si>
    <t>Lebern von Enten, Gänsen oder Perlhühnern "Hausgeflügel", genießbar, frisch oder gekühlt (ausg. Fettlebern)</t>
  </si>
  <si>
    <t>WA02073599</t>
  </si>
  <si>
    <t>Schlachtnebenerzeug. Enten u.a., frisch (bis 2011)</t>
  </si>
  <si>
    <t>Schlachtnebenerzeugnisse von Enten, Gänsen oder Perlhühnern "Hausgeflügel", genießbar, frisch oder gekühlt (ausg. Lebern)</t>
  </si>
  <si>
    <t>WA02073611</t>
  </si>
  <si>
    <t>Teile v. Gänsen, gefroren, ohne Knochen (bis 2011)</t>
  </si>
  <si>
    <t>Teile von Gänsen "Hausgeflügel", entbeint, gefroren</t>
  </si>
  <si>
    <t>WA02073615</t>
  </si>
  <si>
    <t>Teile von Enten, Perlhühnern, gefroren  (bis 2011)</t>
  </si>
  <si>
    <t>Teile von Enten oder Perlhühnern "Hausgeflügel", entbeint, gefroren</t>
  </si>
  <si>
    <t>WA02073621</t>
  </si>
  <si>
    <t>Hälften von Enten, gefroren             (bis 2011)</t>
  </si>
  <si>
    <t>Hälften oder Viertel von Enten "Hausgeflügel", gefroren</t>
  </si>
  <si>
    <t>WA02073623</t>
  </si>
  <si>
    <t>Hälften von Gänsen, gefroren            (bis 2011)</t>
  </si>
  <si>
    <t>Hälften oder Viertel von Gänsen "Hausgeflügel", gefroren</t>
  </si>
  <si>
    <t>WA02073625</t>
  </si>
  <si>
    <t>Hälften von Perlhühnern, gefroren       (bis 2011)</t>
  </si>
  <si>
    <t>Hälften oder Viertel von Perlhühnern "Hausgeflügel", gefroren</t>
  </si>
  <si>
    <t>WA02073631</t>
  </si>
  <si>
    <t>Ganze Flügel von Enten u.a., gefroren   (bis 2011)</t>
  </si>
  <si>
    <t>Flügel, ganz, auch ohne Flügelspitzen, von Enten, Gänsen oder Perlhühnern "Hausgeflügel", gefroren</t>
  </si>
  <si>
    <t>WA02073641</t>
  </si>
  <si>
    <t>Rücken von Enten u.a., gefroren         (bis 2011)</t>
  </si>
  <si>
    <t>Rücken, Hälse, Rücken mit Hälsen, Sterze oder Flügelspitzen, von Enten, Gänsen oder Perlhühnern "Hausgeflügel", gefroren</t>
  </si>
  <si>
    <t>WA02073651</t>
  </si>
  <si>
    <t>Brüste von Gänsen, gefroren             (bis 2011)</t>
  </si>
  <si>
    <t>Brüste und Teile davon, unentbeint, von Gänsen "Hausgeflügel", gefroren</t>
  </si>
  <si>
    <t>WA02073653</t>
  </si>
  <si>
    <t>Brüste von Enten, Perlhühnern, gefroren (bis 2011)</t>
  </si>
  <si>
    <t>Brüste und Teile davon, unentbeint, von Enten oder Perlhühnern "Hausgeflügel", gefroren</t>
  </si>
  <si>
    <t>WA02073661</t>
  </si>
  <si>
    <t>Schenkel von Gänsen, gefroren           (bis 2011)</t>
  </si>
  <si>
    <t>Schenkel und Teile davon, unentbeint, von Gänsen "Hausgeflügel", gefroren</t>
  </si>
  <si>
    <t>WA02073663</t>
  </si>
  <si>
    <t>Schenkel v.Enten, Perlhühnern, gefroren (bis 2011)</t>
  </si>
  <si>
    <t>Schenkel und Teile davon, unentbeint, von Enten oder Perlhühnern "Hausgeflügel", gefroren</t>
  </si>
  <si>
    <t>WA02073671</t>
  </si>
  <si>
    <t>Gänserümpfe oder Entenrümpfe, gefroren  (bis 2011)</t>
  </si>
  <si>
    <t>Gänserümpfe oder Entenrümpfe "Hausgeflügel", gefroren</t>
  </si>
  <si>
    <t>WA02073679</t>
  </si>
  <si>
    <t>Teile von Enten u.a., gefroren          (bis 2011)</t>
  </si>
  <si>
    <t>Teile von Enten, Gänsen oder Perlhühnern "Hausgeflügel", unentbeint, gefroren (ausg. Hälften oder Viertel, ganze Flügel, auch ohne Flügelspitzen, Rücken, Hälse, Rücken mit Hälsen, Sterze oder Flügelspitzen, Brüste oder Schenkel und Teile davon sowie Gänserümpfe oder Entenrümpfe)</t>
  </si>
  <si>
    <t>WA02073681</t>
  </si>
  <si>
    <t>Fettlebern von Gänsen, gefroren         (bis 2011)</t>
  </si>
  <si>
    <t>Fettlebern von Gänsen "Hausgeflügel", genießbar, gefroren</t>
  </si>
  <si>
    <t>WA02073685</t>
  </si>
  <si>
    <t>Fettlebern von Enten, gefroren          (bis 2011)</t>
  </si>
  <si>
    <t>Fettlebern von Enten "Hausgeflügel", genießbar, gefroren</t>
  </si>
  <si>
    <t>WA02073689</t>
  </si>
  <si>
    <t>Lebern von Enten oder Gänsen, gefroren  (bis 2011)</t>
  </si>
  <si>
    <t>Lebern von Enten, Gänsen oder Perlhühnern "Hausgeflügel", genießbar, gefroren (ausg. Fettlebern)</t>
  </si>
  <si>
    <t>WA02073690</t>
  </si>
  <si>
    <t>Schlachtnebenerzeugnisse von Enten u.a. (bis 2011)</t>
  </si>
  <si>
    <t>Schlachtnebenerzeugnisse von Enten, Gänsen oder Perlhühnern "Hausgeflügel", genießbar, gefroren (ausg. Lebern</t>
  </si>
  <si>
    <t>Fettlebern von Enten "Hausgeflügel", frisch oder gekühlt</t>
  </si>
  <si>
    <t>Teile von Enten "Hausgeflügel", entbeint, frisch oder gekühlt</t>
  </si>
  <si>
    <t>Flügel, ganz, von Enten "Hausgeflügel", frisch oder gekühlt</t>
  </si>
  <si>
    <t>Flügel, ganz entspricht der Einheit Schlachtgewicht</t>
  </si>
  <si>
    <t>Rücken, Hälse, Rücken mit Hälsen, Sterze oder Flügelspitzen von Enten "Hausgeflügel", frisch oder gekühlt</t>
  </si>
  <si>
    <t>Brüste und Teile davon, von Enten "Hausgeflügel", unentbeint, frisch oder gekühlt</t>
  </si>
  <si>
    <t>Schenkel und Teile davon, von Enten "Hausgeflügel", unentbeint, frisch oder gekühlt</t>
  </si>
  <si>
    <t>Rümpfe von Enten "Hausgeflügel", unentbeint, frisch oder gekühlt</t>
  </si>
  <si>
    <t>Teile von Enten "Hausgeflügel", unentbeint, frisch oder gekühlt, a.n.g.</t>
  </si>
  <si>
    <t>Lebern von Enten "Hausgeflügel", frisch oder gekühlt (ausg. Fettlebern)</t>
  </si>
  <si>
    <t>Schlachtnebenerzeugnisse von Enten "Hausgeflügel", genießbar, frisch oder gekühlt (ausg. Lebern)</t>
  </si>
  <si>
    <t>Teile von Enten "Hausgeflügel", entbeint, gefroren</t>
  </si>
  <si>
    <t>Flügel, ganz, von Enten "Hausgeflügel", gefroren</t>
  </si>
  <si>
    <t>Rücken, Hälse, Rücken mit Hälsen, Sterze oder Flügelspitzen, von Enten "Hausgeflügel", gefroren</t>
  </si>
  <si>
    <t>Brüste und Teile davon, von Enten "Hausgeflügel", unentbeint, gefroren</t>
  </si>
  <si>
    <t>Schenkel und Teile davon, von Enten "Hausgeflügel", unentbeint, gefroren</t>
  </si>
  <si>
    <t>Rümpfe von Enten "Hausgeflügel", unentbeint, gefroren</t>
  </si>
  <si>
    <t>Teile von Enten "Hausgeflügel", unentbeint, gefroren, a.n.g.</t>
  </si>
  <si>
    <t>Fettlebern von Enten "Hausgeflügel", gefroren</t>
  </si>
  <si>
    <t>Lebern von Enten "Hausgeflügel", gefroren (ausg. Fettlebern)</t>
  </si>
  <si>
    <t>Schlachtnebenerzeugnisse von Enten "Hausgeflügel", genießbar, gefroren (ausg. Lebern)</t>
  </si>
  <si>
    <t>Fettlebern von Gänsen "Hausgeflügel", frisch oder gekühlt</t>
  </si>
  <si>
    <t>Flügel, ganz, von Gänsen "Hausgeflügel", frisch oder gekühlt</t>
  </si>
  <si>
    <t>Rücken, Hälse, Rücken mit Hälsen, Sterze oder Flügelspitzen von Gänsen "Hausgeflügel", frisch oder gekühlt</t>
  </si>
  <si>
    <t>Brüste und Teile davon, von Gänsen "Hausgeflügel", unentbeint, frisch oder gekühlt</t>
  </si>
  <si>
    <t>Schenkel und Teile davon, von Gänsen "Hausgeflügel", unentbeint, frisch oder gekühlt</t>
  </si>
  <si>
    <t>Rümpfe von Gänsen "Hausgeflügel", unentbeint, frisch oder gekühlt</t>
  </si>
  <si>
    <t>Teile von Gänsen "Hausgeflügel", unentbeint, frisch oder gekühlt, a.n.g.</t>
  </si>
  <si>
    <t>Lebern von Gänsen "Hausgeflügel", frisch oder gekühlt (ausg. Fettlebern)</t>
  </si>
  <si>
    <t>Schlachtnebenerzeugnisse von Gänsen "Hausgeflügel", genießbar, frisch oder gekühlt (ausg. Lebern)</t>
  </si>
  <si>
    <t>Flügel, ganz, von Gänsen "Hausgeflügel", gefroren</t>
  </si>
  <si>
    <t>Rücken, Hälse, Rücken mit Hälsen, Sterze oder Flügelspitzen von Gänsen "Hausgeflügel", gefroren</t>
  </si>
  <si>
    <t>Brüste und Teile davon, von Gänsen "Hausgeflügel", unentbeint, gefroren</t>
  </si>
  <si>
    <t>Schenkel und Teile davon, von Gänsen "Hausgeflügel", unentbeint, gefroren</t>
  </si>
  <si>
    <t>Rümpfe von Gänsen "Hausgeflügel", unentbeint, gefroren</t>
  </si>
  <si>
    <t>Teile von Gänsen "Hausgeflügel", unentbeint, gefroren, a.n.g.</t>
  </si>
  <si>
    <t>Fettlebern von Gänsen "Hausgeflügel", gefroren</t>
  </si>
  <si>
    <t>Lebern von Gänsen "Hausgeflügel", gefroren (ausg. Fettlebern)</t>
  </si>
  <si>
    <t>Schlachtnebenerzeugnisse von Gänsen "Hausgeflügel", genießbar, gefroren (ausg. Lebern)</t>
  </si>
  <si>
    <t>Perlhühner "Hausgeflügel", unzerteilt, frisch, gekühlt oder gefroren</t>
  </si>
  <si>
    <t>Teile von Perlhühnern "Hausgeflügel", entbeint, frisch, gekühlt oder gefroren</t>
  </si>
  <si>
    <t>Hälften oder Viertel von Perlhühnern "Hausgeflügel", frisch, gekühlt oder gefroren</t>
  </si>
  <si>
    <t>Flügel, ganz, von Perlhühnern "Hausgeflügel", frisch, gekühlt oder gefroren</t>
  </si>
  <si>
    <t>Rücken, Hälse, Rücken mit Hälsen, Sterze oder Flügelspitzen von Perlhühnern "Hausgeflügel", frisch, gekühlt oder gefroren</t>
  </si>
  <si>
    <t>Brüste und Teile davon, von Perlhühnern "Hausgeflügel", unentbeint, frisch, gekühlt oder gefroren</t>
  </si>
  <si>
    <t>Schenkel und Teile davon, von Perlhühnern "Hausgeflügel", unentbeint, frisch, gekühlt oder gefroren</t>
  </si>
  <si>
    <t>Brüste und Teile davon, von Perlhühnern "Hausgeflügel", unentbeint, frisch, gekühlt oder gefroren, a.n.g.</t>
  </si>
  <si>
    <t>Lebern von Perlhühnern "Hausgeflügel", frisch, gekühlt oder gefroren</t>
  </si>
  <si>
    <t>Schlachtnebenerzeugnisse von Perlhühnern "Hausgeflügel", genießbar, frisch, gekühlt oder gefroren (ausg. Lebern)</t>
  </si>
  <si>
    <t>Fleisch und genießbare Schlachtnebenerzeugnisse von Hauskaninchen, frisch, gekühlt oder gefroren</t>
  </si>
  <si>
    <t>Bei Schlachtnebenerzeugnisse und Fleisch wird davon ausgegangen, dass keine Knochen in dieser Warennummer vorhanden sind. Bei sonstigen Tieren wird ein Knochenanteil von 18,6 angenommen (Mittelwert aus Rindern, Schweinen und Geflügel).</t>
  </si>
  <si>
    <t>WA02081011</t>
  </si>
  <si>
    <t>Fleisch v.Hauskaninchen,frisch od.gekühlt (b.2007)</t>
  </si>
  <si>
    <t>Fleisch und genießbare Schlachtnebenerzeugnisse von Hauskaninchen, frisch oder gekühlt</t>
  </si>
  <si>
    <t>Fleisch, es wird angenommen, dass hier Knochen enthalten sind.</t>
  </si>
  <si>
    <t>WA02081019</t>
  </si>
  <si>
    <t>Fleisch von Hauskaninchen, gefroren     (bis 2007)</t>
  </si>
  <si>
    <t>Fleisch und genießbare Schlachtnebenerzeugnisse von Wildkaninchen oder Hasen, frisch, gekühlt oder gefroren</t>
  </si>
  <si>
    <t>WA02082000</t>
  </si>
  <si>
    <t>Froschschenkel, frisch,gekühlt,gefroren (b.2006)</t>
  </si>
  <si>
    <t>Fleisch und genießbare Schlachtnebenerzeugnisse von Primaten, frisch, gekühlt oder gefroren</t>
  </si>
  <si>
    <t>Primaten werden nicht verzehrt</t>
  </si>
  <si>
    <t>Walfleisch, frisch, gekühlt oder gefroren</t>
  </si>
  <si>
    <t>Walfleisch wird nicht verzehrt → Warenposition wird in der Bilanz nicht berücksichtigt.</t>
  </si>
  <si>
    <t>Robbenfleisch, frisch, gekühlt oder gefroren</t>
  </si>
  <si>
    <t>Robbenfleisch wird nicht verzehrt</t>
  </si>
  <si>
    <t>Fleisch und genießbare Schlachtnebenerzeugnisse von Walen, Delphinen und Tümmlern „Säugetiere der Ordnung Cetacea“, von Rundschwanzseekühen "Manatis" und Gabelschwanzseekühen "Dugongs" „Säugetiere der Ordnung Sirenia“, von Robben, Seelöwen und Walrossen „Säugetiere der Unterordnung Pinnipedia“, frisch, gekühlt oder gefroren (ausg. Wal- und Robbenfleisch)</t>
  </si>
  <si>
    <t>WA02084090</t>
  </si>
  <si>
    <t>Fleisch v.Delphinen, Tümmlern, Seekühen (bis 2011)</t>
  </si>
  <si>
    <t>Delphine, Tümmler und Sehkühe werden nicht verzehrt</t>
  </si>
  <si>
    <t>Fleisch und genießbare Schlachtnebenerzeugnisse von Reptilien "z.B. Schlangen, Schildkröten, Krokodilen", frisch, gekühlt oder gefroren</t>
  </si>
  <si>
    <t>Fleisch und genießbare Schlachtnebenerzeugnisse von Kamelen [Camelidae], frisch, gekühlt oder gefroren</t>
  </si>
  <si>
    <t>Fleisch und genießbare Schlachtnebenerzeugnisse von Haustauben, frisch, gekühlt oder gefroren</t>
  </si>
  <si>
    <t>WA02089020</t>
  </si>
  <si>
    <t>Fleisch von Wachteln, frisch u.a.       (bis 2007)</t>
  </si>
  <si>
    <t>Fleisch und genießbare Schlachtnebenerzeugnisse von Wachteln, frisch, gekühlt oder gefroren</t>
  </si>
  <si>
    <t>Fleisch und genießbare Schlachtnebenerzeugnisse von Wild, frisch, gekühlt oder gefroren (ausg. von Kaninchen, Hasen und Schweinen)</t>
  </si>
  <si>
    <t>WA02089040</t>
  </si>
  <si>
    <t>Fleisch v.Wild,frisch,gekühlt od.gefroren (b.2007)</t>
  </si>
  <si>
    <t>Fleisch und genießbare Schlachtnebenerzeugnisse von Wild, frisch, gekühlt oder gefroren (ausg. von Kaninchen, Hasen, Schweinen und Wachteln)</t>
  </si>
  <si>
    <t>WA02089055</t>
  </si>
  <si>
    <t>Fleisch von Robben, frisch u.a.         (bis 2011)</t>
  </si>
  <si>
    <t>Fleisch und genießbare Schlachtnebenerzeugnisse von Rentieren, frisch, gekühlt oder gefroren</t>
  </si>
  <si>
    <t>WA02089095</t>
  </si>
  <si>
    <t>Fleisch, a.n.g.                         (bis 2011)</t>
  </si>
  <si>
    <t>Fleisch und genießbare Schlachtnebenerzeugnisse, frisch, gekühlt oder gefroren (ausg. von Rindern, Schweinen, Schafen, Ziegen, Pferden, Eseln, Maultieren, Mauleseln, Geflügel, Kaninchen, Hasen, Primaten, von Walen, Delphinen und Tümmlern [Säugetiere der Ordnung Cetacea], von Rundschwanzseekühen "Manatis" und Gabelschwanzseekühen "Dugongs" [Säugetiere der Ordnung Sirenia], von Robben, Seelöwen und Walrossen [Säugetiere der Unterordnung Pinnipedia], von Reptilien, Tauben, Wild, Rentieren sowie Froschschenkel)</t>
  </si>
  <si>
    <t>WA02090011</t>
  </si>
  <si>
    <t>Schweinespeck, frisch, gekühlt, gefr.   (bis 2011)</t>
  </si>
  <si>
    <t>Schweinespeck ohne magere Teile, frisch, gekühlt, gefroren, gesalzen oder in Salzlake</t>
  </si>
  <si>
    <t>wird dem Fleisch zugeordnet</t>
  </si>
  <si>
    <t>WA02090019</t>
  </si>
  <si>
    <t>Schweinespeck, getrocknet o. geräuchert (bis 2011)</t>
  </si>
  <si>
    <t>Schweinespeck ohne magere Teile, getrocknet oder geräuchert</t>
  </si>
  <si>
    <t>WA02090030</t>
  </si>
  <si>
    <t>Schweinefett, unausgeschmolzen          (bis 2011)</t>
  </si>
  <si>
    <t>Schweinefett, unausgeschmolzen "unausgezogen"</t>
  </si>
  <si>
    <t>WA02090090</t>
  </si>
  <si>
    <t>Geflügelfett, unausgeschmolzen          (bis 2011)</t>
  </si>
  <si>
    <t>Geflügelfett, unausgeschmolzen "unausgezogen"</t>
  </si>
  <si>
    <t>Schweinespeck ohne magere Teile, weder ausgeschmolzen noch anders ausgezogen, frisch, gekühlt, gefroren, gesalzen oder in Salzlake</t>
  </si>
  <si>
    <t>nie Knochen enthaltend, Verarbeitung ohne Gewichtsverlust</t>
  </si>
  <si>
    <t>Schweinespeck ohne magere Teile, weder ausgeschmolzen noch anders ausgezogen, getrocknet oder geräuchert</t>
  </si>
  <si>
    <t>nie Knochen enthaltend, Verarbeitung mit deutlichem Gewichtsverlust gegenüber Frischware</t>
  </si>
  <si>
    <t>Schweinespeck ohne magere Teile und Schweinefett, weder ausgeschmolzen noch anders ausgezogen, frisch, gekühlt, gefroren, gesalzen, in Salzlake, getrocknet oder geräuchert (ausg. Schweinespeck)</t>
  </si>
  <si>
    <t>Geflügelfett, weder ausgeschmolzen noch anders ausgezogen, frisch, gekühlt, gefroren, gesalzen, in Salzlake, getrocknet oder geräuchert</t>
  </si>
  <si>
    <t>Schinken und Teile davon, mit Knochen, von Hausschweinen, gesalzen oder in Salzlake</t>
  </si>
  <si>
    <t>Verarbeitung ohne wesentlichen Gewichtsverlust</t>
  </si>
  <si>
    <t>Schultern und Teile davon, mit Knochen, von Hausschweinen, gesalzen oder in Salzlake</t>
  </si>
  <si>
    <t>Schinken und Teile davon, mit Knochen, von Hausschweinen, getrocknet oder geräuchert</t>
  </si>
  <si>
    <t>Verarbeitung mit deutlichem Gewichtsverlust gegenüber Frischware</t>
  </si>
  <si>
    <t>Schultern und Teile davon, mit Knochen, von Hausschweinen, getrocknet oder geräuchert</t>
  </si>
  <si>
    <t>Schinken oder Schultern und Teile davon, mit Knochen, von Schweinen, gesalzen, in Salzlake, getrocknet oder geräuchert (ausg. von Hausschweinen)</t>
  </si>
  <si>
    <t>Bäuche "Bauchspeck" und Teile davon, von Hausschweinen, gesalzen oder in Salzlake</t>
  </si>
  <si>
    <t>Bäuche "Bauchspeck" und Teile davon, von Hausschweinen, getrocknet oder geräuchert</t>
  </si>
  <si>
    <t>Bäuche "Bauchspeck" und Teile davon, von Schweinen, gesalzen, in Salzlake, getrocknet oder geräuchert (ausg. von Hausschweinen)</t>
  </si>
  <si>
    <t>Bacon-Hälften oder spencers, von Hausschweinen, gesalzen oder in Salzlake</t>
  </si>
  <si>
    <t>ursprüngliches Fleischstück mit Knochen, Verarbeitung mit deutlichem Gewichtsverlust gegenüber Frischware</t>
  </si>
  <si>
    <t>3/4-sides oder middles, von Hausschweinen, gesalzen oder in Salzlake</t>
  </si>
  <si>
    <t>Vorderteile und Teile davon, von Hausschweinen, gesalzen oder in Salzlake</t>
  </si>
  <si>
    <t>Kotelettstränge und Teile davon, von Hausschweinen, gesalzen oder in Salzlake</t>
  </si>
  <si>
    <t>Fleisch von Hausschweinen, gesalzen oder in Salzlake (ausg. Schinken oder Schultern und Teile davon, Bäuche "Bauchspeck" und Teile davon, "bacon"-Hälften oder "spencers", "3/4-sides" oder "middles" sowie Vorderteile oder Kotelettstränge und Teile davon)</t>
  </si>
  <si>
    <t>Annahme: ursprünglich aus Fleischstücken mit Knochen</t>
  </si>
  <si>
    <t>Vorderteile und Teile davon, von Hausschweinen, getrocknet oder geräuchert</t>
  </si>
  <si>
    <t>Kotelettstränge und Teile davon, von Hausschweinen, getrocknet oder geräuchert</t>
  </si>
  <si>
    <t>Fleisch von Hausschweinen, ohne Knochen, getrocknet oder geräuchert (ausg. Bäuche "Bauchspeck" und Teile davon)</t>
  </si>
  <si>
    <t>Fleisch von Hausschweinen, mit Knochen, getrocknet oder geräuchert (ausg. Schinken oder Schultern und Teile davon, Bäuche "Bauchspeck" und Teile davon sowie Vorderteile oder Kotelettstränge und Teile davon)</t>
  </si>
  <si>
    <t>Fleisch von Schweinen, gesalzen, in Salzlake, getrocknet oder geräuchert (ausg. von Hausschweinen, Schinken oder Schultern und Teile davon, mit Knochen sowie Bäuche "Bauchspeck" und Teile davon)</t>
  </si>
  <si>
    <t>Fleisch von Rindern, mit Knochen, gesalzen, in Salzlake, getrocknet oder geräuchert</t>
  </si>
  <si>
    <t>Fleisch von Rindern, ohne Knochen, gesalzen, in Salzlake, getrocknet oder geräuchert</t>
  </si>
  <si>
    <t>Fleisch und genießbare Schlachtnebenerzeugnisse, gesalzen, in Salzlake, getrocknet oder geräuchert sowie genießbares Mehl von Fleisch und von Schlachtnebenerzeugnissen, von Primaten</t>
  </si>
  <si>
    <t>WA02109200</t>
  </si>
  <si>
    <t>Fleischmehl, Schlachtnebenerz., Wale u.a. (b.2011)</t>
  </si>
  <si>
    <t>Wale werden nicht verzehrt → Warenposition wird in der Bilanz nicht berücksichtigt.</t>
  </si>
  <si>
    <t>Fleisch und genießbare Schlachtnebenerzeugnisse, gesalzen, in Salzlake, getrocknet oder geräuchert sowie genießbares Mehl von Fleisch und von Schlachtnebenerzeugnissen, von Walen, Delphinen und Tümmlern (Säugetiere der Ordnung Cetacea) sowie von Rundschwanzseekühen "Manatis" und Gabelschwanzseekühen "Dugongs" (Säugetiere der Ordnung Sirenia)</t>
  </si>
  <si>
    <t>Fleisch, gesalzen, in Salzlake, getrocknet oder geräuchert, von Robben, Seelöwen und Walrossen (Säugetiere der Unterordnung Pinnipedia)</t>
  </si>
  <si>
    <t>Für Fleisch getrocknet, gesalzen oder geräuchert wird ein erhöhter Zubereitungsverlust von 25 % angenommen.</t>
  </si>
  <si>
    <t>WA02109292</t>
  </si>
  <si>
    <t>Schlachtnebenerz.v.Robben, Seelöwen u.a., gesalzen</t>
  </si>
  <si>
    <t>Schlachtnebenerzeugnisse, genießbar, gesalzen, in Salzlake, getrocknet oder geräuchert, von Robben, Seelöwen und Walrossen (Säugetiere der Unterordnung Pinnipedia)</t>
  </si>
  <si>
    <t>Robben, Seelöwen und Walrossen werden nicht verzehrt</t>
  </si>
  <si>
    <t>WA02109299</t>
  </si>
  <si>
    <t>Fleischmehl von Robben, Seelöwen, Walrössern</t>
  </si>
  <si>
    <t>Mehl von Fleisch und von Schlachtnebenerzeugnissen, genießbar, von Robben, Seelöwen und Walrossen (Säugetiere der Unterordnung Pinnipedia)</t>
  </si>
  <si>
    <t>Fleisch und genießbare Schlachtnebenerzeugnisse, gesalzen, in Salzlake, getrocknet oder geräuchert sowie genießbares Mehl von Fleisch und von Schlachtnebenerzeugnissen, von Reptilien "z.B. Schlangen, Schildkröten, Alligatoren"</t>
  </si>
  <si>
    <t>Fleisch von Pferden, gesalzen, in Salzlake oder getrocknet</t>
  </si>
  <si>
    <t>Fleisch von Schafen und Ziegen, mit Knochen, gesalzen, in Salzlake, getrocknet oder geräuchert</t>
  </si>
  <si>
    <t>Fleisch von Schafen und Ziegen, ohne Knochen, gesalzen, in Salzlake, getrocknet oder geräuchert</t>
  </si>
  <si>
    <t>Fleisch von Rentieren, gesalzen, in Salzlake, getrocknet oder geräuchert</t>
  </si>
  <si>
    <t>Fleisch, gesalzen, in Salzlake, getrocknet oder geräuchert (ausg. von Schweinen, Rindern, Rentieren, Schafen oder Ziegen, Primaten, Walen, Delphinen und Tümmlern "Säugetiere der Ordnung Cetacea", Rundschwanzseekühen "Manatis" und Gabelschwanzseekühen "Dugongs" „Säugetiere der Ordnung Sirenia“, Robben, Seelöwen und Walrossen, Reptilien sowie Pferdefleisch, gesalzen, in Salzlake oder getrocknet)</t>
  </si>
  <si>
    <t>Lebern von Hausschweinen, genießbar, gesalzen, in Salzlake, getrocknet oder geräuchert</t>
  </si>
  <si>
    <t>Schlachtnebenerzeugnisse von Hausschweinen, genießbar, gesalzen, in Salzlake, getrocknet oder geräuchert (ausg. Lebern)</t>
  </si>
  <si>
    <t>Zwerchfellpfeiler "Nierenzapfen" und Saumfleisch, von Rindern, genießbar, gesalzen, in Salzlake, getrocknet oder geräuchert</t>
  </si>
  <si>
    <t>Schlachtnebenerzeugnisse von Rindern, genießbar, gesalzen, in Salzlake, getrocknet oder geräuchert (ausg. Zwerchfellpfeiler "Nierenzapfen" und Saumfleisch)</t>
  </si>
  <si>
    <t>WA02109960</t>
  </si>
  <si>
    <t>Schlachtnebenerzeugn.Schafe u.a.,gesalzen (b.2011)</t>
  </si>
  <si>
    <t>Schlachtnebenerzeugnisse von Schafen und Ziegen, genießbar, gesalzen, in Salzlake, getrocknet oder geräuchert</t>
  </si>
  <si>
    <t>Zubereitungen Schafe</t>
  </si>
  <si>
    <t>Fettlebern von Enten oder Gänsen, genießbar, gesalzen oder in Salzlake</t>
  </si>
  <si>
    <t>Geflügellebern, genießbar, gesalzen, in Salzlake, getrocknet oder geräuchert (ausg. Fettlebern von Enten oder Gänsen)</t>
  </si>
  <si>
    <t>WA02109980</t>
  </si>
  <si>
    <t>Schlachtnebenerzeugnisse, gesalzen, a.n.g.(b.2011)</t>
  </si>
  <si>
    <t>Schlachtnebenerzeugnisse, genießbar, gesalzen, in Salzlake, getrocknet oder geräuchert (ausg. von Hausschweinen, Rindern, Schafen, Ziegen, Primaten, Walen, Delphinen und Tümmlern "Säugetiere der Ordnung Cetacea", Rundschwanzseekühen "Manatis" und Gabelschwanzseekühen "Dugongs" [Säugetiere der Ordnung Sirenia], Reptilien sowie Geflügellebern)</t>
  </si>
  <si>
    <t>Schlachtnebenerzeugnisse, genießbar, gesalzen, in Salzlake, getrocknet oder geräuchert (ausg. von Hausschweinen, Rindern, Primaten, Walen, Delphinen und Tümmlern "Säugetiere der Ordnung Cetacea", Rundschwanzseekühen "Manatis" und Gabelschwanzseekühen "Dugongs" „Säugetiere der Ordnung Sirenia“, Robben, Seelöwen und Walrossen, Reptilien sowie Geflügellebern)</t>
  </si>
  <si>
    <t>Fleisch und genießbare Schlachtnebenerzeugnisse (ausg. von Primaten, Walen, Delphinen und Tümmlern „Säugetiere der Ordnung Cetacea“, von Rundschwanzseekühen "Manatis" und Gabelschwanzseekühen "Dugongs" (Säugetiere der Ordnung Sirenia), von Robben, Seelöwen und Walrossen und Reptilien)</t>
  </si>
  <si>
    <t>Keine Verarbeitung erkennbar</t>
  </si>
  <si>
    <t>WA02969999</t>
  </si>
  <si>
    <t>Zuschätzungen für Antwortausfälle (Kapitel 02)</t>
  </si>
  <si>
    <t>WA02979999</t>
  </si>
  <si>
    <t>Zuschätzungen für Befreiungen (Kapitel 02)</t>
  </si>
  <si>
    <t>WA02999999</t>
  </si>
  <si>
    <t>Zuschätzungen (Kapitel 02)              (bis 2015)</t>
  </si>
  <si>
    <t>Würste und ähnl. Erzeugnisse, aus Lebern, einschl. Lebensmittelzubereitungen auf der Grundlage dieser Erzeugnisse</t>
  </si>
  <si>
    <t>Bei Wurstwaren wird ein Fleischanteil von 75% zugrunde gelegt (s. Angaben Lebensmittelbuch)</t>
  </si>
  <si>
    <t>Rohwürste, ungekocht, aus Fleisch, Schlachtnebenerzeugnissen oder Blut (ausg. aus Lebern)</t>
  </si>
  <si>
    <t>Anteil Rindfleisch 17%. Bei Wurstwaren wird ein Fleischanteil von 75% zugrunde gelegt (s. Angaben Lebensmittelbuch)</t>
  </si>
  <si>
    <t>Anteil Schweinefleisch 54%. Bei Wurstwaren wird ein Fleischanteil von 75% zugrunde gelegt (s. Angaben Lebensmittelbuch)</t>
  </si>
  <si>
    <t>Anteil Geflügelfleisch 29%. Bei Wurstwaren wird ein Fleischanteil von 75% zugrunde gelegt (s. Angaben Lebensmittelbuch)</t>
  </si>
  <si>
    <t>Würste und ähnl. Erzeugnisse, aus Fleisch, Schlachtnebenerzeugnissen oder Blut, einschl. Lebensmittelzubereitungen auf der Grundlage dieser Erzeugnisse (ausg. aus Lebern sowie Rohwürste, ungekocht)</t>
  </si>
  <si>
    <t xml:space="preserve">Fleisch, Schlachtnebenerzeugnisse oder Blut, in Form von fein homogenisierten Zubereitungen, aufgemacht für den Einzelverkauf zur Ernährung von Kindern oder zum Diätgebrauch in Behältnissen mit einem Inhalt von &lt;= 250 g … </t>
  </si>
  <si>
    <t xml:space="preserve">Anteil Rindfleisch 17%. Homogenisierte Zubereitungen werden wie Wurstwaren betrachtet.  Fleischanteil Wurstwaren 75%. </t>
  </si>
  <si>
    <t xml:space="preserve">Anteil Schweinefleisch 54%. Homogenisierte Zubereitungen werden wie Wurstwaren betrachtet.  Fleischanteil Wurstwaren 75%. </t>
  </si>
  <si>
    <t xml:space="preserve">Anteil Geflügelfleisch 29%. Homogenisierte Zubereitungen werden wie Wurstwaren betrachtet.  Fleischanteil Wurstwaren 75%. </t>
  </si>
  <si>
    <t>Zubereitungen aus Lebern von Gänsen oder Enten (ausg. Würste und ähnl. Erzeugnisse sowie in Form von fein homogenisierten Zubereitungen, aufgemacht für den Einzelverkauf zur Ernährung von Kindern oder zum Diätgebrauch in Behältnissen mit einem Inhalt von &lt;= 250 g) ...</t>
  </si>
  <si>
    <t>Innereien werden ausschließlich der Teilbilanz "Innereien" ohne Unterscheidung der Tierart zugeordnet.Zubereitung = deutlicher Verarbeitungsverlust gegenüber Frischware.</t>
  </si>
  <si>
    <t>WA16022011</t>
  </si>
  <si>
    <t>Zubereitungen a.Lebern v.Gänsen, Enten  (bis 2007)</t>
  </si>
  <si>
    <t>Zubereitungen aus Lebern von Gänsen oder Enten, mit einem Anteil an Fettlebern von &gt;= 75 GHT (ausg. Würste und ähnl. Erzeugnisse sowie in Form von fein homogenisierten Zubereitungen, aufgemacht für den Einzelverkauf zur Ernährung von Kindern oder zum Diätgebrauch in Behältnissen mit einem Inhalt von &lt;= 250 g)</t>
  </si>
  <si>
    <t>WA16022019</t>
  </si>
  <si>
    <t>Zubereitungen a.Lebern v.Gänsen,Enten and.(b.2007)</t>
  </si>
  <si>
    <t>Zubereitungen aus Lebern von Gänsen oder Enten (ausg. mit einem Anteil an Fettlebern von &gt;= 75 GHT, Würste und ähnl. Erzeugnisse sowie in Form von fein homogenisierten Zubereitungen, aufgemacht für den Einzelverkauf zur Ernährung von Kindern oder zum Diätgebrauch in Behältnissen mit einem Inhalt von &lt;= 250 g)</t>
  </si>
  <si>
    <t>Zubereitungen aus Lebern (ausg. Würste und ähnl. Erzeugnisse, solche in Form von fein homogenisierten Zubereitungen, aufgemacht für den Einzelverkauf zur Ernährung von Kindern oder zum Diätgebrauch in Behältnissen mit einem Inhalt von &lt;= 250 g sowie aus Lebern von Gänsen oder Enten)</t>
  </si>
  <si>
    <t>Innereien werden ausschließlich der Teilbilanz "Innereien" ohne Unterscheidung der Tierart zugeordnet.</t>
  </si>
  <si>
    <t>Fleisch von Truthühnern "Hausgeflügel", zubereitet oder haltbar gemacht, ausschließlich ungegartes Fleisch von Truthühnern enthaltend (ausg. Würste und ähnl. Erzeugnisse)</t>
  </si>
  <si>
    <t>Zubereitung ungegart = keine wesentlichen Verarbeitungsverluste, jedoch ohne ursprüngliche Knochenanteile der Frischware</t>
  </si>
  <si>
    <t>Fleisch oder Schlachtnebenerzeugnisse von Truthühnern "Hausgeflügel", zubereitet oder haltbar gemacht, mit einem Anteil an Fleisch oder Schlachtnebenerzeugnissen von Geflügel von &gt;= 57 GHT (ausg. ausschließlich ungegartes Fleisch von Truthühnern enthaltend, Würste und ähnl. Erzeugnisse, solche in Form von fein homogenisierten Zubereitungen, aufgemacht für den Einzelverkauf zur Ernährung von Kindern oder zum Diätgebrauch in Behältnissen mit einem Inhalt von &lt;= 250 g, Zubereitungen aus Lebern sowie Extrakte von Fleisch) ...</t>
  </si>
  <si>
    <t>Zubereitung ausgen. ungegart = wesentliche Verarbeitungsverluste, jedoch ohne ursprüngliche Knochenanteile der Frischware</t>
  </si>
  <si>
    <t>WA16023130</t>
  </si>
  <si>
    <t>Fleisch v.Truthühnern,zuber., &gt;25-57GHT (bis 2011)</t>
  </si>
  <si>
    <t>Fleisch oder Schlachtnebenerzeugnisse von Truthühnern "Hausgeflügel", zubereitet oder haltbar gemacht, mit einem Anteil an Fleisch oder Schlachtnebenerzeugnissen von Geflügel von &gt;= 25 GHT, jedoch &lt; 57 GHT (ausg. Würste und ähnl. Erzeugnisse, solche in Form von fein homogenisierten Zubereitungen, aufgemacht für den Einzelverkauf zur Ernährung von Kindern oder zum Diätgebrauch in Behältnissen mit einem Inhalt von &lt;= 250 g, Zubereitungen aus Lebern sowie Extrakte von Fleisch)</t>
  </si>
  <si>
    <t>Fleisch oder Schlachtnebenerzeugnisse von Truthühnern "Hausgeflügel", zubereitet oder haltbar gemacht, mit einem Anteil an Fleisch oder Schlachtnebenerzeugnissen „ausg. Knochen“ von Geflügel von &lt; 57 GHT (ausg. Würste und ähnl. Erzeugnisse, solche in Form von fein homogenisierten Zubereitungen, aufgemacht für den Einzelverkauf zur Ernährung von Kindern oder zum Diätgebrauch in Behältnissen mit einem Inhalt von &lt;= 250 g, Zubereitungen aus Lebern sowie Extrakte von Fleisch) ...</t>
  </si>
  <si>
    <t>Zubereitung = wesentliche Gewichtsverluste, jedoch ohne ursprüngliche Knochenanteile der Frischware, Annahme: mittlerer Fleischanteil zwischen 10% bis 57%</t>
  </si>
  <si>
    <t>WA16023190</t>
  </si>
  <si>
    <t>Fleisch v.Truthühnern,zuber., &gt;20-25GHT (bis 2011)</t>
  </si>
  <si>
    <t>Fleisch oder Schlachtnebenerzeugnisse von Truthühnern "Hausgeflügel", zubereitet oder haltbar gemacht (ausg. mit einem Anteil an Fleisch oder Schlachtnebenerzeugnissen von Geflügel von &gt;= 25 GHT, Würste und ähnl. Erzeugnisse, solche in Form von fein homogenisierten Zubereitungen, aufgemacht für den Einzelverkauf zur Ernährung von Kindern oder zum Diätgebrauch in Behältnissen mit einem Inhalt von &lt;= 250 g, Zubereitungen aus Lebern sowie Extrakte und Säfte von Fleisch)</t>
  </si>
  <si>
    <t>Fleisch oder Schlachtnebenerzeugnisse von Hühnern "Hausgeflügel", zubereitet oder haltbar gemacht, mit einem Anteil an Fleisch oder Schlachtnebenerzeugnissen von Geflügel von &gt;= 57 GHT, ungegart (ausg. von Trut- und Perlhühnern, Würste und ähnl. Erzeugnisse sowie Zubereitungen aus Lebern)</t>
  </si>
  <si>
    <t>Zubereitung = wesentliche Gewichtsverluste, jedoch ohne ursprüngliche Knochenanteile der Frischware, Annahme: mittlerer Fleischanteil zwischen 57% bis 80%</t>
  </si>
  <si>
    <t>Fleisch oder Schlachtnebenerzeugnisse von Hühnern "Hausgeflügel", zubereitet oder haltbar gemacht, mit einem Anteil an Fleisch oder Schlachtnebenerzeugnissen von Geflügel von &gt;= 57 GHT, gegart (ausg. von Trut- und Perlhühnern, Würste und ähnl. Erzeugnisse, solche in Form von fein homogenisierten Zubereitungen, aufgemacht für den Einzelverkauf zur Ernährung von Kindern oder zum Diätgebrauch in Behältnissen mit einem Inhalt von &lt;= 250 g, Zubereitungen aus Lebern sowie Extrakte von Fleisch) ...</t>
  </si>
  <si>
    <t>Fleisch oder Schlachtnebenerzeugnisse von Hühnern "Hausgeflügel", zubereitet oder haltbar gemacht, mit einem Anteil an Fleisch oder Schlachtnebenerzeugnissen von Geflügel von &gt;= 25 GHT, jedoch &lt; 57 GHT (ausg. von Trut- und Perhühnern, Würste und ähnl. Erzeugnisse, solche in Form von fein homogenisierten Zubereitungen, aufgemacht für den Einzelverkauf zur Ernährung von Kindern oder zum Diätgebrauch in Behältnissen mit einem Inhalt von &lt;= 250 g, Zubereitungen aus Lebern sowie Extrakte von Fleisch) ...</t>
  </si>
  <si>
    <t>Zubereitung = wesentliche Gewichtsverluste, jedoch ohne ursprüngliche Knochenanteile der Frischware, Annahme: mittlerer Fleischanteil zwischen 25% bis 57%</t>
  </si>
  <si>
    <t>Fleisch oder Schlachtnebenerzeugnisse von Hühnern "Hausgeflügel", zubereitet oder haltbar gemacht (ausg. mit Anteil an Fleisch oder Schlachtnebenerzeugnissen von Geflügel von &gt;= 25 GHT, Fleisch oder Schlachtnebenerzeugnisse von Trut- und Perlhühnern, Würste und ähnl. Erzeugnisse, solche in Form von fein homogenisierten Zubereitungen, aufgemacht für den Einzelverkauf zur Ernährung von Kindern oder zum Diätgebrauch in Behältnissen mit einem Inhalt von &lt;= 250 g, Zubereitungen aus Lebern sowie Extrakte und Säfte von Fleisch) ...</t>
  </si>
  <si>
    <t>Zubereitung = wesentliche Gewichtsverluste, jedoch ohne ursprüngliche Knochenanteile der Frischware, Annahme: mittlerer Fleischanteil zwischen 25% bis 50%</t>
  </si>
  <si>
    <t>Fleisch oder Schlachtnebenerzeugnisse von Enten, Gänsen und Perlhühnern "Hausgeflügel", zubereitet oder haltbar gemacht, mit einem Anteil an Fleisch oder Schlachtnebenerzeugnissen von Geflügel von &gt;= 57 GHT, ungegart (ausg. Würste und ähnl. Erzeugnisse sowie Zubereitungen aus Lebern)</t>
  </si>
  <si>
    <t>Fleisch oder Schlachtnebenerzeugnisse von Enten, Gänsen und Perlhühnern "Hausgeflügel", zubereitet oder haltbar gemacht, mit einem Anteil an Fleisch oder Schlachtnebenerzeugnissen von Geflügel von &gt;= 57 GHT, gegart (ausg. Würste und ähnl. Erzeugnisse, solche in Form von fein homogenisierten Zubereitungen, aufgemacht für den Einzelverkauf zur Ernährung von Kindern oder zum Diätgebrauch in Behältnissen mit einem Inhalt von &lt;= 250 g, Zubereitungen aus Lebern sowie Extrakte von Fleisch) ...</t>
  </si>
  <si>
    <t>WA16023940</t>
  </si>
  <si>
    <t>Fleisch v.Geflügel, zuber., &gt;25-57GHT   (bis 2011)</t>
  </si>
  <si>
    <t xml:space="preserve">Fleisch oder Schlachtnebenerzeugnisse von Hühnern "Hausgeflügel", zubereitet oder haltbar gemacht (ausg. mit Anteil an Fleisch oder Schlachtnebenerzeugnissen von Geflügel von &gt;= 25 GHT, Fleisch oder Schlachtnebenerzeugnisse von Trut- und Perlhühnern, Würste und ähnl. Erzeugnisse, solche in Form von fein homogenisierten Zubereitungen, aufgemacht für den Einzelverkauf zur Ernährung von Kindern oder zum Diätgebrauch in Behältnissen mit einem Inhalt von &lt;= 250 g, Zubereitungen aus Lebern sowie Extrakte und Säfte von Fleisch) </t>
  </si>
  <si>
    <t>WA16023980</t>
  </si>
  <si>
    <t>Fleisch v.Geflügel, zuber., &gt;20-25GHT   (bis 2011)</t>
  </si>
  <si>
    <t>Fleisch oder Schlachtnebenerzeugnisse von Enten, Gänsen und Perlhühnern "Hausgeflügel", zubereitet oder haltbar gemacht (ausg. mit Anteil an Fleisch oder Schlachtnebenerzeugnissen von Geflügel von &gt;= 25 GHT, Würste und ähnl. Erzeugnisse, solche in Form von fein homogenisierten Zubereitungen, aufgemacht für den Einzelverkauf zur Ernährung von Kindern oder zum Diätgebrauch in Behältnissen mit einem Inhalt von &lt;= 250 g, Zubereitungen aus Lebern sowie Extrakte und Säfte von Fleisch)</t>
  </si>
  <si>
    <t>Fleisch oder Schlachtnebenerzeugnisse von Enten, Gänsen und Perlhühnern "Hausgeflügel", zubereitet oder haltbar gemacht, mit einem Anteil an Fleisch oder Schlachtnebenerzeugnissen „ausg. Knochen“ von Geflügel &lt; 57 GHT (ausg. Würste und ähnl. Erzeugnisse, solche in Form von fein homogenisierten Zubereitungen, aufgemacht für den Einzelverkauf zur Ernährung von Kindern oder zum Diätgebrauch in Behältnissen mit einem Inhalt von &lt;= 250 g, Zubereitungen aus Lebern sowie Extrakte von Fleisch) ...</t>
  </si>
  <si>
    <t>Schinken und Teile davon, von Hausschweinen, zubereitet oder haltbar gemacht</t>
  </si>
  <si>
    <t>Zubereitung = wesentliche Gewichtsverluste, jedoch ohne ursprüngliche Knochenanteile der Frischware</t>
  </si>
  <si>
    <t>Schinken und Teile davon, von Schweinen, zubereitet oder haltbar gemacht (ausg. von Hausschweinen)</t>
  </si>
  <si>
    <t>Schultern und Teile davon, von Hausschweinen, zubereitet oder haltbar gemacht</t>
  </si>
  <si>
    <t>Schultern und Teile davon, von Schweinen, zubereitet oder haltbar gemacht (ausg. von Hausschweinen)</t>
  </si>
  <si>
    <t>Kotelettstränge und Teile davon, einschl. Mischungen aus Kotelettsträngen und Schinken, von Hausschweinen, zubereitet oder haltbar gemacht (ausg. Nacken)</t>
  </si>
  <si>
    <t>Zubereitung = wesentliche Gewichtsverluste, jedoch teilweise mit ursprünglichem Knochenanteile der Frischware</t>
  </si>
  <si>
    <t>Nacken und Teile davon, einschl. Mischungen aus Nacken und Schultern, von Hausschweinen, zubereitet oder haltbar gemacht</t>
  </si>
  <si>
    <t>Mischungen, Schinken, Schultern, Kotelettstränge oder Nacken und Teile davon enthaltend, von Hausschweinen, zubereitet oder haltbar gemacht (ausg. Mischungen aus nur Kotelettsträngen und Schinken oder nur Nacken und Schultern)</t>
  </si>
  <si>
    <t>Fleisch oder Schlachtnebenerzeugnisse, einschl. Mischungen, von Hausschweinen, zubereitet oder haltbar gemacht, mit einem Gehalt an Fleisch oder Schlachtnebenerzeugnissen aller Art, einschl. Schweinespeck und Fette jeder Art und Herkunft, von &gt;= 80 GHT (ausg. Schinken, Schultern, Kotelettstränge, Nacken, und Teile davon, Würste und ähnl. Erzeugnisse, solche in Form von fein homogenisierten Zubereitungen, aufgemacht für den Einzelverkauf zur Ernährung von Kindern oder zum Diätgebrauch in Behältnissen mit einem Inhalt von &lt;= 250 g, Zubereitungen aus Lebern sowie Extrakte von Fleisch) ...</t>
  </si>
  <si>
    <t xml:space="preserve">Zubereitung = wesentliche Gewichtsverluste, ursprüngliche Frischware ohne Knochenanteile, mit einem Anteil zwischen 80% und 100%zwischen  </t>
  </si>
  <si>
    <t>Fleisch oder Schlachtnebenerzeugnisse, einschl. Mischungen, von Hausschweinen, zubereitet oder haltbar gemacht, mit einem Gehalt an Fleisch oder Schlachtnebenerzeugnissen aller Art, einschl. Schweinespeck und Fette jeder Art und Herkunft, von &gt;= 40 GHT, jedoch &lt; 80 GHT (ausg. Würste und ähnl. Erzeugnisse, solche in Form von fein homogenisierten Zubereitungen, aufgemacht für den Einzelverkauf zur Ernährung von Kindern oder zum Diätgebrauch in Behältnissen mit einem Inhalt von &lt;= 250 g, Zubereitungen aus Lebern sowie Extrakte von Fleisch) ...</t>
  </si>
  <si>
    <t>Zubereitung = wesentliche Gewichtsverluste, ursprüngliche Frischware ohne Knochenanteile, mit einem Anteil zwischen 40% und 80%</t>
  </si>
  <si>
    <t>Fleisch oder Schlachtnebenerzeugnisse, einschl. Mischungen, von Hausschweinen, zubereitet oder haltbar gemacht, mit einem Gehalt an Fleisch oder Schlachtnebenerzeugnissen aller Art, einschl. Schweinespeck und Fette jeder Art und Herkunft, von &lt; 40 GHT (ausg. Würste und ähnl. Erzeugnisse, solche in Form von fein homogenisierten Zubereitungen, aufgemacht für den Einzelverkauf zur Ernährung von Kindern oder zum Diätgebrauch in Behältnissen mit einem Inhalt von &lt;= 250 g, Zubereitungen aus Lebern sowie Extrakte und Säfte von Fleisch) ...</t>
  </si>
  <si>
    <t>Zubereitung = wesentliche Gewichtsverluste, ursprüngliche Frischware ohne Knochenanteile, mit einem Anteil zwischen 10% und 40%</t>
  </si>
  <si>
    <t>Fleisch oder Schlachtnebenerzeugnisse, einschl. Mischungen, von Schweinen, zubereitet oder haltbar gemacht (ausg. von Hausschweinen, Schinken, Schultern, und Teile davon, Würste und ähnl. Erzeugnisse, solche in Form von fein homogenisierten Zubereitungen, aufgemacht für den Einzelverkauf zur Ernährung von Kindern oder zum Diätgebrauch in Behältnissen mit einem Inhalt von &lt;= 250 g, Zubereitungen aus Lebern sowie Extrakte und Säfte von Fleisch) ...</t>
  </si>
  <si>
    <t>Zubereitung = wesentliche Gewichtsverluste, ursprüngliche Frischware ohne Knochenanteile</t>
  </si>
  <si>
    <t>Fleisch oder Schlachtnebenerzeugnisse von Rindern, zubereitet oder haltbar gemacht, ungegart, einschl. Mischungen aus gegartem Fleisch oder gegarten Schlachtnebenerzeugnissen und ungegartem Fleisch oder ungegarten Schlachtnebenerzeugnissen (ausg. Würste und ähnl. Erzeugnisse sowie Zubereitungen aus Lebern)</t>
  </si>
  <si>
    <t>Corned Beef, in luftdicht verschlossenen Behältnissen</t>
  </si>
  <si>
    <t>WA16025039</t>
  </si>
  <si>
    <t>Fleisch v. Rindern, luftdicht, zubereitet (b.2007)</t>
  </si>
  <si>
    <t>Fleisch oder Schlachtnebenerzeugnisse von Rindern, zubereitet oder haltbar gemacht, gegart, in luftdicht verschlossenen Behältnissen (ausg. Würste und ähnl. Erzeugnisse, solche in Form von fein homogenisierten Zubereitungen, aufgemacht für den Einzelverkauf zur Ernährung von Kindern oder zum Diätgebrauch in Behältnissen mit einem Inhalt von &lt;= 250 g, Zubereitungen aus Lebern, Extrakte und Säfte von Fleisch sowie Corned Beef)</t>
  </si>
  <si>
    <t>WA16025080</t>
  </si>
  <si>
    <t>Fleisch von Rindern, gegart, zubereitet (bis 2007)</t>
  </si>
  <si>
    <t>Fleisch oder Schlachtnebenerzeugnisse von Rindern, zubereitet oder haltbar gemacht, gegart (ausg. in luftdicht verschlossenen Behältnissen, Würste und ähnl. Erzeugnisse, solche in Form von fein homogenisierten Zubereitungen, aufgemacht für den Einzelverkauf zur Ernährung von Kindern oder zum Diätgebrauch in Behältnissen mit einem Inhalt von &lt;= 250 g, Zubereitungen aus Lebern sowie Extrakte und Säfte von Fleisch)</t>
  </si>
  <si>
    <t>Fleisch oder Schlachtnebenerzeugnisse von Rindern, zubereitet oder haltbar gemacht, gegart (ausg. Corned Beef in luftdicht verschlossenen Behältnissen, Würste und ähnl. Erzeugnisse, solche in Form von fein homogenisierten Zubereitungen, aufgemacht für den Einzelverkauf zur Ernährung von Kindern oder zum Diätgebrauch in Behältnissen mit einem Inhalt von &lt;= 250 g, Zubereitungen aus Lebern sowie Extrakte und Säfte von Fleisch) ...</t>
  </si>
  <si>
    <t>gegart  →  Zubereitungsverluste 25%, Knochenanteil müssen hinzugefügt werden.</t>
  </si>
  <si>
    <t>Zubereitungen aus Blut aller Tierarten (ausg. Würste und ähnl. Erzeugnisse)</t>
  </si>
  <si>
    <t>Blut zählt zu den Innereien. Zubereitungen. Anteil Innereien wird auf 10 Prozent geschätzt</t>
  </si>
  <si>
    <t>Fleisch oder Schlachtnebenerzeugnisse von Wild oder Kaninchen, zubereitet oder haltbar gemacht (ausg. von Wildschweinen sowie Würste und ähnl. Erzeugnisse, solche in Form von fein homogenisierten Zubereitungen, aufgemacht für den Einzelverkauf zur Ernährung von Kindern oder zum Diätgebrauch in Behältnissen mit einem Inhalt von &lt;= 250 g, Zubereitungen aus Lebern, Extrakte und Säfte von Fleisch) ...</t>
  </si>
  <si>
    <t>WA16029041</t>
  </si>
  <si>
    <t>Zubereitungen v. Fleisch, v. Rentieren  (bis 2007)</t>
  </si>
  <si>
    <t>Fleisch oder Schlachtnebenerzeugnisse von Rentieren, zubereitet oder haltbar gemacht (ausg. Würste und ähnl. Erzeugnisse, solche in Form von fein homogenisierten Zubereitungen, aufgemacht für den Einzelverkauf zur Ernährung von Kindern oder zum Diätgebrauch in Behältnissen mit einem Inhalt von &lt;= 250 g, Zubereitungen aus Lebern sowie Extrakte und Säfte von Fleisch)</t>
  </si>
  <si>
    <t>Fleisch oder Schlachtnebenerzeugnisse, zubereitet oder haltbar gemacht, Fleisch oder Schlachtnebenerzeugnisse von Hausschweinen enthaltend (ausg. von Hausgeflügel, Rindern, Rentieren, Wild oder Kaninchen, Würste und ähnl. Erzeugnisse, solche in Form von fein homogenisierten Zubereitungen, aufgemacht für den Einzelverkauf zur Ernährung von Kindern oder zum Diätgebrauch in Behältnissen mit einem Inhalt von &lt;= 250 g, Zubereitungen aus Lebern sowie Extrakte von Fleisch) ...</t>
  </si>
  <si>
    <t>Fleisch oder Schlachtnebenerzeugnisse, zubereitet oder haltbar gemacht, ungegart, Fleisch oder Schlachtnebenerzeugnisse von Rindern enthaltend, einschl. Mischungen aus gegartem oder ungegartem Fleisch und gegarten oder ungegarten Schlachtnebenerzeugnissen (ausg. von Hausgeflügel, Hausschweinen, Rentieren, Wild oder Kaninchen, Würste und ähnl. Erzeugnisse, solche in Form von fein homogenisierten Zubereitungen, aufgemacht für den Einzelverkauf zur Ernährung von Kindern oder zum Diätgebrauch in Behältnissen mit einem Inhalt von &lt;= 250 g sowie Zubereitungen aus Lebern) ...</t>
  </si>
  <si>
    <t>Fleisch oder Schlachtnebenerzeugnisse, zubereitet oder haltbar gemacht, gegart, Fleisch oder Schlachtnebenerzeugnisse von Rindern enthaltend (ausg. von Hausgeflügel, Hausschweinen, Rentieren, Wild oder Kaninchen, Würste und ähnl. Erzeugnisse, solche in Form von fein homogenisierten Zubereitungen, aufgemacht für den Einzelverkauf zur Ernährung von Kindern oder zum Diätgebrauch in Behältnissen mit einem Inhalt von &lt;= 250 g, Zubereitungen aus Lebern sowie Extrakte und Säfte von Fleisch) ...</t>
  </si>
  <si>
    <t>Zubereitung = wesentlicher Gewichtsverlust, ursprüngliche Frischware ohne Knochenanteile</t>
  </si>
  <si>
    <t>WA16029072</t>
  </si>
  <si>
    <t>Fleisch v.Schafen, zubereitet, ungegart (bis 2011)</t>
  </si>
  <si>
    <t>Fleisch oder Schlachterzeugnisse von Schafen, zubereitet oder haltbar gemacht, ungegart, einschl. Mischungen aus gegartem Fleisch oder gegarten Schlachtnebenerzeugnissen und ungegartem Fleisch oder ungegarten Schlachtnebenerzeugnissen (ausg. Würste und ähnl. Erzeugnisse sowie Zubereitungen aus Lebern)</t>
  </si>
  <si>
    <t>WA16029074</t>
  </si>
  <si>
    <t>Fleisch v. Ziegen, zubereitet, ungegart (bis 2011)</t>
  </si>
  <si>
    <t>Fleisch oder Schlachtnebenerzeugnisse von Ziegen, zubereitet oder haltbar gemacht, ungegart, einschl. Mischungen aus gegartem Fleisch oder gegarten Schlachtnebenerzeugnissen und ungegartem Fleisch oder ungegarten Schlachtnebenerzeugnissen (ausg. Würste und ähnl. Erzeugnisse sowie Zubereitungen aus Lebern)</t>
  </si>
  <si>
    <t>WA16029076</t>
  </si>
  <si>
    <t>Fleisch von Schafen, zubereitet, gegart (bis 2011)</t>
  </si>
  <si>
    <t>Fleisch oder Schlachtnebenerzeugnisse von Schafen, zubereitet oder haltbar gemacht, gegart (ausg. Würste und ähnl. Erzeugnisse, solche in Form von fein homogenisierten Zubereitungen, aufgemacht für den Einzelverkauf zur Ernährung von Kindern oder zum Diätgebrauch in Behältnissen mit einem Inhalt von &lt;= 250 g, Zubereitungen aus Lebern sowie Extrakte und Säfte von Fleisch)</t>
  </si>
  <si>
    <t>WA16029078</t>
  </si>
  <si>
    <t>Fleisch von Ziegen, zubereitet, gegart  (bis 2011)</t>
  </si>
  <si>
    <t>Fleisch oder Schlachtnebenerzeugnisse von Ziegen, zubereitet oder haltbar gemacht, gegart (ausg. Würste und ähnl. Erzeugnisse, solche in Form von fein homogenisierten Zubereitungen, aufgemacht für den Einzelverkauf zur Ernährung von Kindern oder zum Diätgebrauch in Behältnissen mit einem Inhalt von &lt;= 250 g, Zubereitungen aus Lebern sowie Extrakte und Säfte von Fleisch)</t>
  </si>
  <si>
    <t>Fleisch oder Schlachtnebenerzeugnisse von Schafen, zubereitet oder haltbar gemacht (ausg. Würste und ähnl. Erzeugnisse, solche in Form von fein homogenisierten Zubereitungen, aufgemacht für den Einzelverkauf zur Ernährung von Kindern oder zum Diätgebrauch in Behältnissen mit einem Inhalt von &lt;= 250 g, Zubereitungen aus Lebern sowie Extrakte und Säfte von Fleisch und Fleisch oder Schlachtnebenerzeugnisse von Rindern oder Hausschweinen enthaltend) ...</t>
  </si>
  <si>
    <t>Fleisch oder Schlachtnebenerzeugnisse von Ziegen, zubereitet oder haltbar gemacht, (ausg. Würste und ähnl. Erzeugnisse, solche in Form von fein homogenisierten Zubereitungen, aufgemacht für den Einzelverkauf zur Ernährung von Kindern oder zum Diätgebrauch in Behältnissen mit einem Inhalt von &lt;= 250 g, Zubereitungen aus Lebern sowie Extrakte und Säfte von Fleisch und Fleisch oder Schlachtnebenerzeugnisse von Rindern oder Hausschweinen enthaltend) ...</t>
  </si>
  <si>
    <t>WA16029098</t>
  </si>
  <si>
    <t>Zubereitungen von Fleisch and.          (bis 2007)</t>
  </si>
  <si>
    <t>Fleisch oder Schlachtnebenerzeugnisse, zubereitet oder haltbar gemacht (ausg. von Hausgeflügel, Schweinen, Rindern, Rentieren, Wild oder Kaninchen, Schafen oder Ziegen, Würste und ähnl. Erzeugnisse, solche in Form von fein homogenisierten Zubereitungen, aufgemacht für den Einzelverkauf zur Ernährung von Kindern oder zum Diätgebrauch in Behältnissen mit einem Inhalt von &lt;= 250 g, Zubereitungen aus Lebern sowie Extrakte und Säfte von Fleisch)</t>
  </si>
  <si>
    <t>Fleisch oder Schlachtnebenerzeugnisse, zubereitet oder haltbar gemacht (ausg. von Hausgeflügel, Schweinen, Rindern, Wild oder Kaninchen, Schafen oder Ziegen, Würste und ähnl. Erzeugnisse, solche in Form von fein homogenisierten Zubereitungen, aufgemacht für den Einzelverkauf zur Ernährung von Kindern oder zum Diätgebrauch in Behältnissen mit einem Inhalt von &lt;= 250 g, Zubereitungen aus Lebern sowie Extrakte und Säfte von Fleisch und Fleisch oder Schlachtnebenerzeugnisse von Rindern oder Hausschweinen enthaltend) ...</t>
  </si>
  <si>
    <t>WA16030010</t>
  </si>
  <si>
    <t>Extrakte und Säfte von Fleisch u.a., bis 1kg</t>
  </si>
  <si>
    <t>Extrakte und Säfte von Fleisch, Fischen, Krebstieren, Weichtieren und anderen wirbellosen Wassertieren, in unmittelbaren Umschließungen mit einem Gewicht des Inhalts von &lt;= 1 kg</t>
  </si>
  <si>
    <t>Sammelposition, hierunter fallen auch: Fleisch, Fischen, Krebstieren, Weichtieren und anderen wirbellosen Wassertieren. Wird nicht verwendet</t>
  </si>
  <si>
    <t>WA16030080</t>
  </si>
  <si>
    <t>And. Extrakte von Fleisch, Fisch, Krebstieren u.a.</t>
  </si>
  <si>
    <t>WA16041100</t>
  </si>
  <si>
    <t>Lachse, zubereitet, ganz oder in Stücken</t>
  </si>
  <si>
    <t>WA16041210</t>
  </si>
  <si>
    <t>Heringfilets, roh, auch in Öl vorgebacken</t>
  </si>
  <si>
    <t>WA16041291</t>
  </si>
  <si>
    <t>Heringe, zubereitet, ganz o. in Stücken, luftdicht</t>
  </si>
  <si>
    <t>WA16041299</t>
  </si>
  <si>
    <t>Heringe, zubereitet, ganz o. in Stücken, a.n.g.</t>
  </si>
  <si>
    <t>WA16041311</t>
  </si>
  <si>
    <t>Sardinen, zubereitet, ganz o. in Stücken, Olivenöl</t>
  </si>
  <si>
    <t>WA16041319</t>
  </si>
  <si>
    <t>Sardinen, zubereitet, ganz o. in Stücken, a.n.g.</t>
  </si>
  <si>
    <t>WA16041390</t>
  </si>
  <si>
    <t>Sardinellen und Sprotten, zubereitet, ganz</t>
  </si>
  <si>
    <t>WA16041411</t>
  </si>
  <si>
    <t>Gelbflossenthun(Thun.albacares),i.Pfl.öl  (b.2014)</t>
  </si>
  <si>
    <t>WA16041416</t>
  </si>
  <si>
    <t>Filets (Loins) v.echtem Bonito, zubereit. (b.2014)</t>
  </si>
  <si>
    <t>WA16041418</t>
  </si>
  <si>
    <t>Thunfische, zubereitet, a.n.g. (bis 2014)</t>
  </si>
  <si>
    <t>WA16041421</t>
  </si>
  <si>
    <t>Echter Bonito, in Pflanzenöl</t>
  </si>
  <si>
    <t>WA16041426</t>
  </si>
  <si>
    <t>Filets (Loins) von echtem Bonito, zubereitet</t>
  </si>
  <si>
    <t>WA16041428</t>
  </si>
  <si>
    <t>Echter Bonito, zubereitet, a.n.g.</t>
  </si>
  <si>
    <t>WA16041431</t>
  </si>
  <si>
    <t>Gelbflossenthun (Thunnus albacares), in Pflanzenöl</t>
  </si>
  <si>
    <t>WA16041436</t>
  </si>
  <si>
    <t>Filets (Loins) vom Gelbflossenthun, zubereitet</t>
  </si>
  <si>
    <t>WA16041438</t>
  </si>
  <si>
    <t>Gelbflossenthun, zubereitet, a.n.g.</t>
  </si>
  <si>
    <t>WA16041441</t>
  </si>
  <si>
    <t>Thunfische, a.n.g., in Pflanzenöl</t>
  </si>
  <si>
    <t>WA16041446</t>
  </si>
  <si>
    <t>Filets (Loins) von Thunfischen, a.n.g., zubereitet</t>
  </si>
  <si>
    <t>WA16041448</t>
  </si>
  <si>
    <t>Thunfische, zubereitet, a.n.g.</t>
  </si>
  <si>
    <t>WA16041490</t>
  </si>
  <si>
    <t>Pelamide, zubereitet, ganz oder in Stücken</t>
  </si>
  <si>
    <t>WA16041511</t>
  </si>
  <si>
    <t>Filets von Makrelen, zubereitet</t>
  </si>
  <si>
    <t>WA16041519</t>
  </si>
  <si>
    <t>Makrelen (Scomber scombrus u.a.), zubereitet, ganz</t>
  </si>
  <si>
    <t>WA16041590</t>
  </si>
  <si>
    <t>Makrelen (Scomber australasicus), zubereitet, ganz</t>
  </si>
  <si>
    <t>WA16041600</t>
  </si>
  <si>
    <t>Sardellen, zubereitet, ganz oder in Stücken</t>
  </si>
  <si>
    <t>WA16041700</t>
  </si>
  <si>
    <t>Aale, ganz oder in Stücken, zubereitet</t>
  </si>
  <si>
    <t>WA16041800</t>
  </si>
  <si>
    <t>Haifischflossen, zubereitet</t>
  </si>
  <si>
    <t>WA16041910</t>
  </si>
  <si>
    <t>Salmoniden, zubereitet, ganz oder in Stücken</t>
  </si>
  <si>
    <t>WA16041931</t>
  </si>
  <si>
    <t>Filets von Fischen der Euthynnus-Arten, zubereitet</t>
  </si>
  <si>
    <t>WA16041939</t>
  </si>
  <si>
    <t>Fische der Euthynnus-Arten, zubereitet, ganz</t>
  </si>
  <si>
    <t>WA16041950</t>
  </si>
  <si>
    <t>Fische der Art Orcynopsis unicolor,zubereitet,ganz</t>
  </si>
  <si>
    <t>WA16041991</t>
  </si>
  <si>
    <t>Fischfilets, roh, auch in Öl vorgebacken</t>
  </si>
  <si>
    <t>WA16041992</t>
  </si>
  <si>
    <t>Kabeljau, zubereitet, ganz oder in Stücken</t>
  </si>
  <si>
    <t>WA16041993</t>
  </si>
  <si>
    <t>Köhler, zubereitet, ganz oder in Stücken</t>
  </si>
  <si>
    <t>WA16041994</t>
  </si>
  <si>
    <t>Seehechte, zubereitet, ganz oder in Stücken</t>
  </si>
  <si>
    <t>WA16041995</t>
  </si>
  <si>
    <t>Pazifischer Pollack und Pollack, zubereitet, ganz</t>
  </si>
  <si>
    <t>WA16041997</t>
  </si>
  <si>
    <t>Fische, ganz oder in Stücken, zubereitet, a.n.g.</t>
  </si>
  <si>
    <t>WA16041998</t>
  </si>
  <si>
    <t>Fische, zubereitet, a.n.g.              (bis 2011)</t>
  </si>
  <si>
    <t>WA16042005</t>
  </si>
  <si>
    <t>Surimizubereitungen</t>
  </si>
  <si>
    <t>WA16042010</t>
  </si>
  <si>
    <t>Lachse, zubereitet, a.n.g.</t>
  </si>
  <si>
    <t>WA16042030</t>
  </si>
  <si>
    <t>Salmoniden, zubereitet, a.n.g.</t>
  </si>
  <si>
    <t>WA16042040</t>
  </si>
  <si>
    <t>Sardellen, zubereitet, a.n.g.</t>
  </si>
  <si>
    <t>WA16042050</t>
  </si>
  <si>
    <t>Sardinen, Boniten u.a., zubereitet, a.n.g.</t>
  </si>
  <si>
    <t>WA16042070</t>
  </si>
  <si>
    <t>Thunfische, echter Bonito u.a., zubereitet, a.n.g.</t>
  </si>
  <si>
    <t>WA16042090</t>
  </si>
  <si>
    <t>Fische, zubereitet, a.n.g.</t>
  </si>
  <si>
    <t>WA16043010</t>
  </si>
  <si>
    <t>Kaviar, aus Fischeiern (Störrogen)      (bis 2011)</t>
  </si>
  <si>
    <t>WA16043090</t>
  </si>
  <si>
    <t>Kaviarersatz, aus Fischeiern gewonnen   (bis 2011)</t>
  </si>
  <si>
    <t>WA16043100</t>
  </si>
  <si>
    <t>Kaviar, aus Fischeiern gewonnen (Störrogen)</t>
  </si>
  <si>
    <t>WA16043200</t>
  </si>
  <si>
    <t>Kaviarersatz, aus Fischeiern gewonnen</t>
  </si>
  <si>
    <t>WA16051000</t>
  </si>
  <si>
    <t>Krabben, zubereitet oder haltbar gemacht</t>
  </si>
  <si>
    <t>WA16052010</t>
  </si>
  <si>
    <t>Garnelen, zubereitet, luftdicht         (bis 2011)</t>
  </si>
  <si>
    <t>WA16052091</t>
  </si>
  <si>
    <t>Garnelen, zubereitet, &lt;2kg, a.n.g.      (bis 2011)</t>
  </si>
  <si>
    <t>WA16052099</t>
  </si>
  <si>
    <t>Garnelen, zubereitet, &gt;2kg, a.n.g.      (bis 2011)</t>
  </si>
  <si>
    <t>WA16052110</t>
  </si>
  <si>
    <t>Garnelen, bis 2kg, nicht luftdicht, zubereitet</t>
  </si>
  <si>
    <t>WA16052190</t>
  </si>
  <si>
    <t>Garnelen, über 2kg, nicht luftdicht, zubereitet</t>
  </si>
  <si>
    <t>WA16052900</t>
  </si>
  <si>
    <t>Garnelen, in luftdicht verschlossenen Behältnissen</t>
  </si>
  <si>
    <t>WA16053010</t>
  </si>
  <si>
    <t>Hummerfleisch, gekocht</t>
  </si>
  <si>
    <t>WA16053090</t>
  </si>
  <si>
    <t>Hummer, zubereitet, a.n.g.</t>
  </si>
  <si>
    <t>WA16054000</t>
  </si>
  <si>
    <t>Krebstiere, zubereitet, a.n.g.</t>
  </si>
  <si>
    <t>WA16055100</t>
  </si>
  <si>
    <t>Austern, zubereitet oder haltbar gemacht</t>
  </si>
  <si>
    <t>WA16055200</t>
  </si>
  <si>
    <t>Jakobsmuscheln oder Kammmuscheln, zubereitet</t>
  </si>
  <si>
    <t>WA16055310</t>
  </si>
  <si>
    <t>Miesmuscheln, in luftdichten Behältnissen</t>
  </si>
  <si>
    <t>WA16055390</t>
  </si>
  <si>
    <t>Miesmuscheln, zubereitet oder haltbar gemacht</t>
  </si>
  <si>
    <t>WA16055400</t>
  </si>
  <si>
    <t>Tintenfische und Kalmare, zubereitet</t>
  </si>
  <si>
    <t>WA16055500</t>
  </si>
  <si>
    <t>Kraken, zubereitet oder haltbar gemacht</t>
  </si>
  <si>
    <t>WA16055600</t>
  </si>
  <si>
    <t>Venus-, Herz- und Archenmuscheln, zubereitet</t>
  </si>
  <si>
    <t>WA16055700</t>
  </si>
  <si>
    <t>Seeohren, zubereitet oder haltbar gemacht</t>
  </si>
  <si>
    <t>WA16055800</t>
  </si>
  <si>
    <t>Schnecken, zubereitet oder haltbar gemacht, a.n.g.</t>
  </si>
  <si>
    <t>WA16055900</t>
  </si>
  <si>
    <t>Weichtiere, zubereitet, a.n.g.</t>
  </si>
  <si>
    <t>WA16056100</t>
  </si>
  <si>
    <t>Seegurken, zubereitet oder haltbar gemacht</t>
  </si>
  <si>
    <t>WA16056200</t>
  </si>
  <si>
    <t>Seeigel, zubereitet oder haltbar gemacht</t>
  </si>
  <si>
    <t>WA16056300</t>
  </si>
  <si>
    <t>Quallen, zubereitet oder haltbar gemacht</t>
  </si>
  <si>
    <t>WA16056900</t>
  </si>
  <si>
    <t>Wirbellose Wassertiere, zubereitet, a.n.g.</t>
  </si>
  <si>
    <t>WA16059011</t>
  </si>
  <si>
    <t>Miesmuscheln, zubereitet, luftdicht     (bis 2011)</t>
  </si>
  <si>
    <t>WA16059019</t>
  </si>
  <si>
    <t>Miesmuscheln, zubereitet, a.n.g.        (bis 2011)</t>
  </si>
  <si>
    <t>WA16059030</t>
  </si>
  <si>
    <t>Weichtiere, zubereitet, a.n.g.          (bis 2011)</t>
  </si>
  <si>
    <t>WA16059090</t>
  </si>
  <si>
    <t>Wirbellose Wassertiere, zuber. , a.n.g. (bis 2011)</t>
  </si>
  <si>
    <t>WA16969999</t>
  </si>
  <si>
    <t>Zuschätzungen für Antwortausfälle (Kapitel 16)</t>
  </si>
  <si>
    <t>WA16979999</t>
  </si>
  <si>
    <t>Zuschätzungen für Befreiungen (Kapitel 16)</t>
  </si>
  <si>
    <t>WA16999999</t>
  </si>
  <si>
    <t>Zuschätzungen (Kapitel 16)              (bis 2015)</t>
  </si>
  <si>
    <t>WA19011000</t>
  </si>
  <si>
    <t>Zubereitungen für Kindern, aus Mehl u.a.</t>
  </si>
  <si>
    <t>es wird angenommen, dass Fleisch kein Bestandteil ist.</t>
  </si>
  <si>
    <t>WA19012000</t>
  </si>
  <si>
    <t>Mischungen und Teig, Herstellung von Backwaren</t>
  </si>
  <si>
    <t>WA19019011</t>
  </si>
  <si>
    <t>Malzextrakt, Trockenmasseanteil über 90GHT</t>
  </si>
  <si>
    <t>WA19019019</t>
  </si>
  <si>
    <t>Malzextrakt, Trockenmasseanteil bis 90GHT</t>
  </si>
  <si>
    <t>WA19019091</t>
  </si>
  <si>
    <t>Lebensmittelzubereitungen aus Mehl, Grieß</t>
  </si>
  <si>
    <t>WA19019095</t>
  </si>
  <si>
    <t>Lebensmittelzub. in Pulverform, Fettgehalt &lt;=30GHT</t>
  </si>
  <si>
    <t>WA19019099</t>
  </si>
  <si>
    <t>Lebensmittelzubereitungen aus Mehl, Grieß, a.n.g.</t>
  </si>
  <si>
    <t>WA19021100</t>
  </si>
  <si>
    <t>Teigwaren, ungekocht, ungefüllt, Eier enthaltend</t>
  </si>
  <si>
    <t>WA19021910</t>
  </si>
  <si>
    <t>Teigwaren, ungekocht, ungefüllt, ohne Weichweizen</t>
  </si>
  <si>
    <t>WA19021990</t>
  </si>
  <si>
    <t>Teigwaren, ungekocht, ungefüllt, mit Weichweizen</t>
  </si>
  <si>
    <t>WA19022010</t>
  </si>
  <si>
    <t>Teigwaren, gefüllt, über 20GHT Fisch, Krebs</t>
  </si>
  <si>
    <t>WA19022030</t>
  </si>
  <si>
    <t>Teigwaren, gefüllt, über 20GHT Wurst u.a.</t>
  </si>
  <si>
    <t>Teigwaren, gefüllt (auch gekocht oder in anderer Weise zubereitet) mehr als 20 GHT Wurst und ähnliche Erzeugnisse, Fleisch und Schlachtnebenerzeugnisse jeder Art, einschließlich Fette jeder Art oder Herkunft, enthaltend</t>
  </si>
  <si>
    <t>Anteil Rindfleisch 17%, Anteil Fleischwaren 20%-80%/2=50%, Wurstware und Zubereitungsverluste =0,75*1,25=0,9375, Frischware ohne Knochen</t>
  </si>
  <si>
    <t>Anteil Schweinefleisch 54%, Anteil Fleischwaren 20%-80%/2=50%, Wurstware und Zubereitungsverluste =0,75*1,25=0,9375, Frischware ohne Knochen</t>
  </si>
  <si>
    <t>Anteil Geflügelfleisch 29%. Anteil Fleischwaren 20%-80%/2=50%, Wurstware und Zubereitungsverluste =0,75*1,25=0,9375, Frischware ohne Knochen</t>
  </si>
  <si>
    <t>WA19022091</t>
  </si>
  <si>
    <t>Teigwaren, gefüllt, gekocht</t>
  </si>
  <si>
    <t>Teigwaren, mit Fleisch oder anderen Stoffen gefüllt, gekocht (ausg. &gt; 20 GHT Wurst und ähnl. Erzeugnisse, Fleisch und Schlachtnebenerzeugnisse jeder Art, einschl. Fett jeder Art oder Herkunft oder &gt; 20 GHT Fische, Krebstiere oder andere wirbellose Wassertiere enthaltend)</t>
  </si>
  <si>
    <t>Anteil Geflügelfleisch 29%. Annahme: Fleischanteil von 10%, Frischware ohne Knochen, gekocht = wesentlicher Gewichtsverlust.</t>
  </si>
  <si>
    <t>WA19022099</t>
  </si>
  <si>
    <t>Teigwaren, gefüllt, zubereitet</t>
  </si>
  <si>
    <t>Teigwaren, mit Fleisch oder anderen Stoffen gefüllt, auch noch in anderer Weise zubereitet (ausg. gekocht oder &gt; 20 GHT Wurst und ähnl. Erzeugnisse, Fleisch und Schlachtnebenerzeugnisse jeder Art, einschl. Fett jeder Art oder Herkunft oder &gt; 20 GHT Fische, Krebstiere oder andere wirbellose Wassertiere enthaltend)</t>
  </si>
  <si>
    <t>Anteil Rindfleisch 17%, Anteil Fleischwaren in den Teigwaren 20% bis 80%/2=50%. Zubereitet = wesentlicher Gewichtsverlust; Frischware ohne Knochen</t>
  </si>
  <si>
    <t>Anteil Schweinefleisch 54%, Anteil Fleischwaren in den Teigwaren 20% bis 80%/2=50%. Zubereitet = wesentlicher Gewichtsverlust; Frischware ohne Knochen</t>
  </si>
  <si>
    <t>Anteil Geflügelfleisch 29%. Anteil Fleischwaren in den Teigwaren 20% bis 80%/2=50%. Zubereitet = wesentlicher Gewichtsverlust; Frischware ohne Knochen</t>
  </si>
  <si>
    <t>WA19023010</t>
  </si>
  <si>
    <t>Teigwaren, getrocknet</t>
  </si>
  <si>
    <t>Teigwaren, in Form von getrockneten Zubereitungen (ausg. gefüllte Teigwaren)</t>
  </si>
  <si>
    <t>WA19023090</t>
  </si>
  <si>
    <t>Teigwaren, andere</t>
  </si>
  <si>
    <t>Teigwaren, gekocht oder anders zubereitet (ausg. gefüllte oder getrocknete Teigwaren)</t>
  </si>
  <si>
    <t>WA19024010</t>
  </si>
  <si>
    <t>Couscous, nicht zubereitet</t>
  </si>
  <si>
    <t>WA19024090</t>
  </si>
  <si>
    <t>Couscous, gekocht, mit Fleisch, Gemüse u.a.</t>
  </si>
  <si>
    <t>Teigwaren, auch gekocht oder gefüllt (mit Fleisch oder anderen Stoffen) oder in anderer Weise zubereitet, z. B. Spaghetti, Makkaroni, Nudeln, Lasagne, Gnocchi, Ravioli, Cannelloni; Couscous, auch zubereitet</t>
  </si>
  <si>
    <t>Anteil Rindfleisch 17%, Annahme: Anteil Fleischwaren 10%. Zubereitet = wesentlicher Gewichtsverlust, Frischware ohne Knochen</t>
  </si>
  <si>
    <t>Anteil Schweinefleisch 54%, Annahme: Anteil Fleischwaren 10%. Zubereitet = wesentlicher Gewichtsverlust, Frischware ohne Knochen</t>
  </si>
  <si>
    <t>Anteil Geflügelfleisch 29%. Annahme: Anteil Fleischwaren 10%. Zubereitet = wesentlicher Gewichtsverlust, Frischware ohne Knochen</t>
  </si>
  <si>
    <t>WA19030000</t>
  </si>
  <si>
    <t>Tapiokasago und Sago aus anderen Stärken</t>
  </si>
  <si>
    <t>WA19041010</t>
  </si>
  <si>
    <t>Lebensmittel mit geblähtem oder geröstetem Mais</t>
  </si>
  <si>
    <t>WA19041030</t>
  </si>
  <si>
    <t>Lebensmittel mit geblähtem oder geröstetem Reis</t>
  </si>
  <si>
    <t>WA19041090</t>
  </si>
  <si>
    <t>Lebensmittel mit geblähtem o. geröstetem Getreide</t>
  </si>
  <si>
    <t>WA19042010</t>
  </si>
  <si>
    <t>Lebensmittelzubereitungen nach Art der Müsli</t>
  </si>
  <si>
    <t>WA19042091</t>
  </si>
  <si>
    <t>Lebensmittelzubereitungen, Grundlage von Mais</t>
  </si>
  <si>
    <t>WA19042095</t>
  </si>
  <si>
    <t>Lebensmittelzubereitungen, Grundlage von Reis</t>
  </si>
  <si>
    <t>WA19042099</t>
  </si>
  <si>
    <t>Lebensmittelzubereitungen aus Getreideflocken</t>
  </si>
  <si>
    <t>WA19043000</t>
  </si>
  <si>
    <t>Bulgur-Weizen</t>
  </si>
  <si>
    <t>WA19049010</t>
  </si>
  <si>
    <t>Reis, in Form von Körnern oder Flocken u.a.</t>
  </si>
  <si>
    <t>WA19049080</t>
  </si>
  <si>
    <t>Getreide, vorgekocht, zubereitet, a.n.g.</t>
  </si>
  <si>
    <t>WA19051000</t>
  </si>
  <si>
    <t>Knäckebrot</t>
  </si>
  <si>
    <t>WA19052010</t>
  </si>
  <si>
    <t>Lebkuchen u.a., auch kakaohaltig, Zucker &lt;30GHT</t>
  </si>
  <si>
    <t>WA19052030</t>
  </si>
  <si>
    <t>Lebkuchen u.a., auch kakaohaltig, Zucker&gt;=30-50GHT</t>
  </si>
  <si>
    <t>WA19052090</t>
  </si>
  <si>
    <t>Lebkuchen u.a., auch kakaohaltig, Zucker &gt;=50GHT</t>
  </si>
  <si>
    <t>WA19053111</t>
  </si>
  <si>
    <t>Kekse, Kleingebäck, Schokolade, Kakaoüberzug &lt;85g</t>
  </si>
  <si>
    <t>WA19053119</t>
  </si>
  <si>
    <t>Kekse, Kleingebäck, Schokolade, Kakaoüberzug &gt;85g</t>
  </si>
  <si>
    <t>WA19053130</t>
  </si>
  <si>
    <t>Kekse, Kleingebäck, Milchfettanteil ab 8 GHT</t>
  </si>
  <si>
    <t>WA19053191</t>
  </si>
  <si>
    <t>Doppelkekse mit Füllung</t>
  </si>
  <si>
    <t>WA19053199</t>
  </si>
  <si>
    <t>Andere Kekse u.ä. Kleingebäck</t>
  </si>
  <si>
    <t>WA19053205</t>
  </si>
  <si>
    <t>Waffeln mit einem Wassergehalt von mehr als 10GHT</t>
  </si>
  <si>
    <t>WA19053211</t>
  </si>
  <si>
    <t>Waffeln, Schokolade, Kakaoüberzug unter 85g</t>
  </si>
  <si>
    <t>WA19053219</t>
  </si>
  <si>
    <t>Waffeln, Schokolade, Kakaoüberzug ab 85g</t>
  </si>
  <si>
    <t>WA19053291</t>
  </si>
  <si>
    <t>Waffeln, gesalzen, auch gefüllt</t>
  </si>
  <si>
    <t>WA19053299</t>
  </si>
  <si>
    <t>Andere Waffeln</t>
  </si>
  <si>
    <t>WA19054010</t>
  </si>
  <si>
    <t>Zwieback</t>
  </si>
  <si>
    <t>WA19054090</t>
  </si>
  <si>
    <t>Geröstetes Brot und ähnliche geröstete Waren</t>
  </si>
  <si>
    <t>WA19059010</t>
  </si>
  <si>
    <t>Ungesäuertes Brot</t>
  </si>
  <si>
    <t>WA19059020</t>
  </si>
  <si>
    <t>Hostien, leere Oblatenkapseln, getrocknete</t>
  </si>
  <si>
    <t>WA19059030</t>
  </si>
  <si>
    <t>Brot ohne Zusatz von Honig, Eiern, Käse</t>
  </si>
  <si>
    <t>WA19059045</t>
  </si>
  <si>
    <t>Kekse und ähnliches Kleingebäck</t>
  </si>
  <si>
    <t>WA19059055</t>
  </si>
  <si>
    <t>Extrudierte oder expandierte Backerzeugnisse</t>
  </si>
  <si>
    <t>WA19059060</t>
  </si>
  <si>
    <t>Backwaren, gesüßt, a.n.g.               (bis 2017)</t>
  </si>
  <si>
    <t>WA19059070</t>
  </si>
  <si>
    <t>Torten und andere Backwaren mit Zuckergehalt&gt;=5GHT</t>
  </si>
  <si>
    <t>WA19059080</t>
  </si>
  <si>
    <t>Pizza und andere Backwaren mit Zuckergehalt &lt; 5GHT</t>
  </si>
  <si>
    <t>Backwaren, auch kakaohaltig; Hostien, leere Oblatenkapseln von der für Arzneiwaren verwendeten Art, Siegeloblaten, getrocknete Teigblätter aus Mehl oder Stärke und ähnliche Waren</t>
  </si>
  <si>
    <t>WA19059090</t>
  </si>
  <si>
    <t>Backwaren, ungesüßt, a.n.g.             (bis 2017)</t>
  </si>
  <si>
    <t>WA19969999</t>
  </si>
  <si>
    <t>Zuschätzungen für Antwortausfälle (Kapitel 19)</t>
  </si>
  <si>
    <t>WA19979999</t>
  </si>
  <si>
    <t>Zuschätzungen für Befreiungen (Kapitel 19)</t>
  </si>
  <si>
    <t>WA19999999</t>
  </si>
  <si>
    <t>Zuschätzungen (Kapitel 19)              (bis 2015)</t>
  </si>
  <si>
    <t>WA21011100</t>
  </si>
  <si>
    <t>Auszüge, Essenzen und Konzentrate aus Kaffee</t>
  </si>
  <si>
    <t>WA21011111</t>
  </si>
  <si>
    <t>Auszüge,Essenzen u.a.,a.Kaffee,üb.95GHT (bis 2007)</t>
  </si>
  <si>
    <t>WA21011119</t>
  </si>
  <si>
    <t>Auszüge,Essenzen u.Konzentrate a.Kaffee (bis 2007)</t>
  </si>
  <si>
    <t>WA21011292</t>
  </si>
  <si>
    <t>Zubereitungen von Auszügen, Essenzen aus Kaffee</t>
  </si>
  <si>
    <t>WA21011298</t>
  </si>
  <si>
    <t>Zubereitungen auf der Grundlage von Kaffee</t>
  </si>
  <si>
    <t>WA21012020</t>
  </si>
  <si>
    <t>Auszüge, Essenzen und Konzentrate aus Tee, Mate</t>
  </si>
  <si>
    <t>WA21012092</t>
  </si>
  <si>
    <t>Zubereitungen von Auszügen u.a., aus Tee, Mate</t>
  </si>
  <si>
    <t>WA21012098</t>
  </si>
  <si>
    <t>Zubereitungen auf der Grundlage von Tee oder Mate</t>
  </si>
  <si>
    <t>WA21013011</t>
  </si>
  <si>
    <t>Geröstete Zichorien</t>
  </si>
  <si>
    <t>WA21013019</t>
  </si>
  <si>
    <t>Geröstetes Getreide, Malz u.a., Kaffeemittel</t>
  </si>
  <si>
    <t>WA21013091</t>
  </si>
  <si>
    <t>Auszüge, Essenzen u.a., aus Zichorien</t>
  </si>
  <si>
    <t>WA21013099</t>
  </si>
  <si>
    <t>Auszüge, Essenzen u.a., aus Getreide, Malz</t>
  </si>
  <si>
    <t>WA21021010</t>
  </si>
  <si>
    <t>Ausgewählte Mutterhefen, lebend</t>
  </si>
  <si>
    <t>WA21021031</t>
  </si>
  <si>
    <t>Backhefen, lebend, getrocknet</t>
  </si>
  <si>
    <t>WA21021039</t>
  </si>
  <si>
    <t>Backhefen, lebend, nicht getrocknet</t>
  </si>
  <si>
    <t>WA21021090</t>
  </si>
  <si>
    <t>Hefen, lebend</t>
  </si>
  <si>
    <t>WA21022011</t>
  </si>
  <si>
    <t>Hefen, nicht lebend, in Form v. Tabletten</t>
  </si>
  <si>
    <t>WA21022019</t>
  </si>
  <si>
    <t>Hefen, nicht lebend</t>
  </si>
  <si>
    <t>WA21022090</t>
  </si>
  <si>
    <t>Einzeller-Mikroorganismen, nicht lebend</t>
  </si>
  <si>
    <t>WA21023000</t>
  </si>
  <si>
    <t>Backtriebmittel in Pulverform, zubereitet</t>
  </si>
  <si>
    <t>WA21031000</t>
  </si>
  <si>
    <t>Sojasoße, zubereitet</t>
  </si>
  <si>
    <t>WA21032000</t>
  </si>
  <si>
    <t>Tomatenketchup u.a., Tomatensoßen, zubereitet</t>
  </si>
  <si>
    <t>WA21033010</t>
  </si>
  <si>
    <t>Senfmehl</t>
  </si>
  <si>
    <t>WA21033090</t>
  </si>
  <si>
    <t>Senf, einschließlich zubereitetes Senfmehl</t>
  </si>
  <si>
    <t>WA21039010</t>
  </si>
  <si>
    <t>Mango-Chutney, flüssig</t>
  </si>
  <si>
    <t>WA21039030</t>
  </si>
  <si>
    <t>Aromatische Bitter, Zucker 4-10GHT       lAlk.100%</t>
  </si>
  <si>
    <t>WA21039090</t>
  </si>
  <si>
    <t>Zubereitungen zum Herstellen von Würzsoßen</t>
  </si>
  <si>
    <t>WA21041000</t>
  </si>
  <si>
    <t>Zubereitungen zum Herstellen v. Suppen oder Brühen</t>
  </si>
  <si>
    <t>WA21041010</t>
  </si>
  <si>
    <t>Zubereitungen z.Herstellen v.Suppen,getr. (b.2007)</t>
  </si>
  <si>
    <t>WA21041090</t>
  </si>
  <si>
    <t>Zubereitungen zum Herstellen von Suppen (bis 2007)</t>
  </si>
  <si>
    <t>WA21042000</t>
  </si>
  <si>
    <t>Zusammengesetzte Lebensmittelzubereitungen</t>
  </si>
  <si>
    <t>Lebensmittel in Form von Zubereitungen aus einer fein homogenisierten Mischung mehrerer Grundstoffe, wie Fleisch, Fisch, Gemüse oder Früchten, aufgemacht für den Einzelverkauf zur Ernährung von Kindern oder zum Diätgebrauch in Behältnissen mit einem Inhalt von &lt;= 250 g</t>
  </si>
  <si>
    <t>WA21050010</t>
  </si>
  <si>
    <t>Speiseeis, auch kakaohaltig, Milchfett</t>
  </si>
  <si>
    <t>WA21050091</t>
  </si>
  <si>
    <t>Speiseeis, auch kakaohaltig, von 3-7GHT</t>
  </si>
  <si>
    <t>WA21050099</t>
  </si>
  <si>
    <t>Speiseeis, auch kakaohaltig, über 7GHT</t>
  </si>
  <si>
    <t>WA21061020</t>
  </si>
  <si>
    <t>Eiweißkonzentrate und text. Eiweißstoffe, ohne</t>
  </si>
  <si>
    <t>WA21061080</t>
  </si>
  <si>
    <t>Eiweißkonzentrate und text. Eiweißstoffe, a.n.g.</t>
  </si>
  <si>
    <t>WA21069010</t>
  </si>
  <si>
    <t>Käsefondue genannte Zubereitungen (b.2006)</t>
  </si>
  <si>
    <t>WA21069020</t>
  </si>
  <si>
    <t>Zusammengesetzte alkoholh.Zubereitungen  lAlk.100%</t>
  </si>
  <si>
    <t>WA21069030</t>
  </si>
  <si>
    <t>Isoglucosesirup, aromatisiert oder gefärbt</t>
  </si>
  <si>
    <t>WA21069051</t>
  </si>
  <si>
    <t>Lactosesirup, aromatisiert oder gefärbt</t>
  </si>
  <si>
    <t>WA21069055</t>
  </si>
  <si>
    <t>Glucosesirup und Maltodextrinsirup, aromatisiert</t>
  </si>
  <si>
    <t>WA21069059</t>
  </si>
  <si>
    <t>Zuckersirupe, aromatisiert oder gefärbt</t>
  </si>
  <si>
    <t>WA21069092</t>
  </si>
  <si>
    <t>Lebensmittelzubereitungen, kein Milchfett</t>
  </si>
  <si>
    <t>WA21069098</t>
  </si>
  <si>
    <t>Lebensmittelzubereitungen a.n.g.</t>
  </si>
  <si>
    <t>WA21969999</t>
  </si>
  <si>
    <t>Zuschätzungen für Antwortausfälle (Kapitel 21)</t>
  </si>
  <si>
    <t>WA21979999</t>
  </si>
  <si>
    <t>Zuschätzungen für Befreiungen (Kapitel 21)</t>
  </si>
  <si>
    <t>WA21999999</t>
  </si>
  <si>
    <t>Zuschätzungen (Kapitel 21)              (bis 2015)</t>
  </si>
  <si>
    <t>WA23011000</t>
  </si>
  <si>
    <t>Mehl und Pellets von Fleisch, ungenießbar</t>
  </si>
  <si>
    <t>Mehl und Pellets von Fleisch oder von Schlachtnebenerzeugnissen, ungenießbar; Grieben [Grammeln]</t>
  </si>
  <si>
    <t>ungenießbar → wird nicht aufgenommen</t>
  </si>
  <si>
    <t>WA23012000</t>
  </si>
  <si>
    <t>Mehl und Pellets von Fischen, ungenießbar</t>
  </si>
  <si>
    <t>WA23021010</t>
  </si>
  <si>
    <t>Kleie u.a. Rückstände, von Mais, bis 35GHT</t>
  </si>
  <si>
    <t>WA23021090</t>
  </si>
  <si>
    <t>Kleie u.a. Rückstände, von Mais, über 35GHT</t>
  </si>
  <si>
    <t>WA23022010</t>
  </si>
  <si>
    <t>Kleie u.a. Rückstände von Reis,bis 35GHT (b.2006)</t>
  </si>
  <si>
    <t>WA23022090</t>
  </si>
  <si>
    <t>Kleie u.a. Rückstände von Reis,über 35GHT (b.2006)</t>
  </si>
  <si>
    <t>WA23023010</t>
  </si>
  <si>
    <t>Kleie u.a. Rückstände, von Weizen, bis 28GHT</t>
  </si>
  <si>
    <t>WA23023090</t>
  </si>
  <si>
    <t>Kleie u.a. Rückstände, von Weizen, über 28GHT</t>
  </si>
  <si>
    <t>WA23024002</t>
  </si>
  <si>
    <t>Kleie u.a. Rückstände, von Reis, Stärke &lt;35GHT</t>
  </si>
  <si>
    <t>WA23024008</t>
  </si>
  <si>
    <t>Kleie u.a. Rückstände, von Reis, Stärke &gt;35GHZ</t>
  </si>
  <si>
    <t>WA23024010</t>
  </si>
  <si>
    <t>Kleie u.a. Rückstände, von Getreide, bis 28GHT</t>
  </si>
  <si>
    <t>WA23024090</t>
  </si>
  <si>
    <t>Kleie u.a. Rückstände, von Getreide, über 28GHT</t>
  </si>
  <si>
    <t>WA23025000</t>
  </si>
  <si>
    <t>Kleie u.a. Rückstände, von Hülsenfrüchten</t>
  </si>
  <si>
    <t>WA23031011</t>
  </si>
  <si>
    <t>Rückstände Maisstärkegewinnung,Proteingeh.üb.40GHT</t>
  </si>
  <si>
    <t>WA23031019</t>
  </si>
  <si>
    <t>Rückstände aus der Maisstärkegewinnung, bis 40GHT</t>
  </si>
  <si>
    <t>WA23031090</t>
  </si>
  <si>
    <t>Rückstände aus der Stärkegewinnung</t>
  </si>
  <si>
    <t>WA23032010</t>
  </si>
  <si>
    <t>Ausgelaugte Zuckerrübenschnitzel</t>
  </si>
  <si>
    <t>WA23032090</t>
  </si>
  <si>
    <t>Bagasse u.a. Abfälle von der Zuckergewinnung</t>
  </si>
  <si>
    <t>WA23033000</t>
  </si>
  <si>
    <t>Treber, Schlempen und Abfälle aus Brauereien</t>
  </si>
  <si>
    <t>WA23040000</t>
  </si>
  <si>
    <t>Ölkuchen u.a. feste Rückstände von Sojaöl</t>
  </si>
  <si>
    <t>WA23050000</t>
  </si>
  <si>
    <t>Ölkuchen u.a. feste Rückstände von Erdnußöl</t>
  </si>
  <si>
    <t>WA23061000</t>
  </si>
  <si>
    <t>Ölkuchen u.a. Rückstände von Baumwollsamen</t>
  </si>
  <si>
    <t>WA23062000</t>
  </si>
  <si>
    <t>Ölkuchen u.a. feste Rückstände von Leinsamen</t>
  </si>
  <si>
    <t>WA23063000</t>
  </si>
  <si>
    <t>Ölkuchen u.a. Rückstände von Sonnenblumenkernen</t>
  </si>
  <si>
    <t>WA23064100</t>
  </si>
  <si>
    <t>Ölkuchen, Rückstände aus Raps-o.Rübsensamen, &lt;2GHT</t>
  </si>
  <si>
    <t>WA23064900</t>
  </si>
  <si>
    <t>Ölkuchen, Rückstände aus Raps-o.Rübsensamen,&gt;=2GHT</t>
  </si>
  <si>
    <t>WA23065000</t>
  </si>
  <si>
    <t>Ölkuchen u.a. feste Rückstände von Kokosnüssen</t>
  </si>
  <si>
    <t>WA23066000</t>
  </si>
  <si>
    <t>Ölkuchen u.a. feste Rückstände von Palmnüssen</t>
  </si>
  <si>
    <t>WA23067000</t>
  </si>
  <si>
    <t>Ölkuchen, feste Rückstände v. Maiskeimen (b.2006)</t>
  </si>
  <si>
    <t>WA23069005</t>
  </si>
  <si>
    <t>Ölkuchen u.a. feste Rückstände von Maiskeimen</t>
  </si>
  <si>
    <t>WA23069011</t>
  </si>
  <si>
    <t>Olivenölkuchen u.a. Rückstände, bis 3GHT</t>
  </si>
  <si>
    <t>WA23069019</t>
  </si>
  <si>
    <t>Olivenölkuchen u.a. Rückstände, über 3GHT</t>
  </si>
  <si>
    <t>WA23069090</t>
  </si>
  <si>
    <t>Ölkuchen u.a. feste Rückstände and.</t>
  </si>
  <si>
    <t>WA23070011</t>
  </si>
  <si>
    <t>Weintrub, Gesamtalkoholgehalt bis 7,9%mas</t>
  </si>
  <si>
    <t>WA23070019</t>
  </si>
  <si>
    <t>Weintrub, Gesamtalkoholgehalt über 7,9%mas</t>
  </si>
  <si>
    <t>WA23070090</t>
  </si>
  <si>
    <t>Weinstein, roh</t>
  </si>
  <si>
    <t>WA23080011</t>
  </si>
  <si>
    <t>Traubentrester, Gesamtalkoholgehalt bis 4,3%</t>
  </si>
  <si>
    <t>WA23080019</t>
  </si>
  <si>
    <t>Traubentrester, Gesamtalkoholgehalt über 4,3%</t>
  </si>
  <si>
    <t>WA23080040</t>
  </si>
  <si>
    <t>Eicheln und Roßkastanien, Tierfütterung</t>
  </si>
  <si>
    <t>WA23080090</t>
  </si>
  <si>
    <t>Pflanzliche Stoffe und pflanzliche Abfälle</t>
  </si>
  <si>
    <t>WA23091011</t>
  </si>
  <si>
    <t>Hunde- und Katzenfutter, &lt;=10GHT, Milch &lt;10GHT</t>
  </si>
  <si>
    <t>Hundefutter und Katzenfutter, in Aufmachungen für den Einzelverkauf, Glucose, Glucosesirup, Maltodextrin oder Maltodextrinsirup, jedoch keine Stärke und keine Milcherzeugnisse enthaltend oder mit einem Gehalt an Stärke von &lt;= 10 GHT und mit einem Gehalt an Milcherzeugnissen von &lt; 10 GHT</t>
  </si>
  <si>
    <t>Da Tierart nicht ersichtlich ist, wird diese Warenposition den Rindern, Schweinen und dem Geflügel (hier nur der Tierart Huhn) zugeordnet.</t>
  </si>
  <si>
    <t>WA23091013</t>
  </si>
  <si>
    <t>Hunde- und Katzenfutter, &lt;=10GHT, Milch &gt;=10-50GHT</t>
  </si>
  <si>
    <t>Hundefutter und Katzenfutter, in Aufmachungen für den Einzelverkauf, Glucose, Glucosesirup, Maltodextrin oder Maltodextrinsirup, jedoch keine Stärke enthaltend oder mit einem Gehalt an Stärke von &lt;= 10 GHT und mit einem Gehalt an Milcherzeugnissen von &gt;= 10, jedoch &lt; 50 GHT</t>
  </si>
  <si>
    <t>WA23091015</t>
  </si>
  <si>
    <t>Hunde- und Katzenfutter, &lt;=10GHT, Milch &gt;=50-75GHT</t>
  </si>
  <si>
    <t>Hundefutter und Katzenfutter, in Aufmachungen für den Einzelverkauf, Glucose, Glucosesirup, Maltodextrin oder Maltodextrinsirup, jedoch keine Stärke enthaltend oder mit einem Gehalt an Stärke von &lt;= 10 GHT und mit einem Gehalt an Milcherzeugnissen von &gt;= 50, jedoch &lt; 75 GHT</t>
  </si>
  <si>
    <t>WA23091019</t>
  </si>
  <si>
    <t>Hunde- und Katzenfutter, &lt;=10GHT, Milch &gt;=75GHT</t>
  </si>
  <si>
    <t>Hundefutter und Katzenfutter, in Aufmachungen für den Einzelverkauf, Glucose, Glucosesirup, Maltodextrin oder Maltodextrinsirup, jedoch keine Stärke enthaltend oder mit einem Gehalt an Stärke von &lt;= 10 GHT und mit einem Gehalt an Milcherzeugnissen von &gt;= 75 GHT</t>
  </si>
  <si>
    <t>WA23091031</t>
  </si>
  <si>
    <t>Hunde- und Katzenfutter, &gt;10-30GHT, Milch &lt;10GHT</t>
  </si>
  <si>
    <t>Hundefutter und Katzenfutter, in Aufmachungen für den Einzelverkauf, Glucose, Glucosesirup, Maltodextrin oder Maltodextrinsirup enthaltend, mit einem Gehalt an Stärke von &gt; 10 bis 30 GHT, keine Milcherzeugnisse enthaltend oder mit einem Gehalt an Milcherzeugnissen von &lt; 10 GHT</t>
  </si>
  <si>
    <t>WA23091033</t>
  </si>
  <si>
    <t>Hunde- u.Katzenfutter, &gt;10-30GHT, Milch &gt;=10-50GHT</t>
  </si>
  <si>
    <t>Hundefutter und Katzenfutter, in Aufmachungen für den Einzelverkauf, Glucose, Glucosesirup, Maltodextrin oder Maltodextrinsirup enthaltend, mit einem Gehalt an Stärke von &gt; 10 bis 30 GHT und einem Gehalt an Milcherzeugnissen von &gt;= 10, jedoch &lt; 50 GHT</t>
  </si>
  <si>
    <t>WA23091039</t>
  </si>
  <si>
    <t>Hunde- und Katzenfutter, &gt;10-30GHT, Milch &gt;=50GHT</t>
  </si>
  <si>
    <t>Hundefutter und Katzenfutter, in Aufmachungen für den Einzelverkauf, Glucose, Glucosesirup, Maltodextrin oder Maltodextrinsirup enthaltend, mit einem Gehalt an Stärke von &gt; 10 bis 30 GHT und einem Gehalt an Milcherzeugnissen von &gt;= 50 GHT</t>
  </si>
  <si>
    <t>WA23091051</t>
  </si>
  <si>
    <t>Hunde- und Katzenfutter, &gt;30GHT, Milch &lt;10GHT</t>
  </si>
  <si>
    <t>Hundefutter und Katzenfutter, in Aufmachungen für den Einzelverkauf, Glucose, Glucosesirup, Maltodextrin oder Maltodextrinsirup enthaltend, mit einem Gehalt an Stärke von &gt; 30 GHT, keine Milcherzeugnisse enthaltend oder mit einem Gehalt an Milcherzeugnissen von &lt; 10 GHT</t>
  </si>
  <si>
    <t>WA23091053</t>
  </si>
  <si>
    <t>Hunde- und Katzenfutter, &gt;30GHT, Milch &gt;=10-50GHT</t>
  </si>
  <si>
    <t>Hundefutter und Katzenfutter, in Aufmachungen für den Einzelverkauf, Glucose, Glucosesirup, Maltodextrin oder Maltodextrinsirup enthaltend, mit einem Gehalt an Stärke von &gt; 30 GHT und einem Gehalt an Milcherzeugnissen von &gt;= 10, jedoch &lt; 50 GHT</t>
  </si>
  <si>
    <t>WA23091059</t>
  </si>
  <si>
    <t>Hunde- und Katzenfutter, &gt;30GHT, Milch &gt;=50GHT</t>
  </si>
  <si>
    <t>Hundefutter und Katzenfutter, in Aufmachungen für den Einzelverkauf, Glucose, Glucosesirup, Maltodextrin oder Maltodextrinsirup enthaltend, mit einem Gehalt an Stärke von &gt; 30 GHT und einem Gehalt an Milcherzeugnissen von &gt;= 50 GHT</t>
  </si>
  <si>
    <t>WA23091070</t>
  </si>
  <si>
    <t>Hundefutter und Katzenfutter, Milcherzeugnisse</t>
  </si>
  <si>
    <t>Hundefutter und Katzenfutter, in Aufmachungen für den Einzelverkauf, weder Stärke, Glucose, Glucosesirup, Maltodextrin noch Maltodextrinsirup, jedoch Milcherzeugnisse enthaltend</t>
  </si>
  <si>
    <t>WA23091090</t>
  </si>
  <si>
    <t>Hundefutter und Katzenfutter and.</t>
  </si>
  <si>
    <t>Hundefutter und Katzenfutter, in Aufmachungen für den Einzelverkauf, weder Stärke, Glucose, Glucosesirup, Maltodextrin, Maltodextrinsirup noch Milcherzeugnisse enthaltend</t>
  </si>
  <si>
    <t>WA23099010</t>
  </si>
  <si>
    <t>Futterzubereitungen, Solubles v. Fischen u.a.</t>
  </si>
  <si>
    <t>WA23099020</t>
  </si>
  <si>
    <t>Rückstände der Maisstärkegewinnung zur Fütterung</t>
  </si>
  <si>
    <t>WA23099031</t>
  </si>
  <si>
    <t>Futterzubereitungen, &lt;=10GHT, Milch &lt;10GHT</t>
  </si>
  <si>
    <t>WA23099033</t>
  </si>
  <si>
    <t>Futterzubereitungen, &lt;=10GHT, Milch &gt;=10-50GHT</t>
  </si>
  <si>
    <t>WA23099035</t>
  </si>
  <si>
    <t>Futterzubereitungen, &lt;=10GHT, Milch &gt;=50-75GHT</t>
  </si>
  <si>
    <t>WA23099039</t>
  </si>
  <si>
    <t>Futterzubereitungen, &lt;=10GHT, Milch &gt;=75GHT</t>
  </si>
  <si>
    <t>WA23099041</t>
  </si>
  <si>
    <t>Futterzubereitungen, &gt;10-30GHT, Milch &lt;10GHT</t>
  </si>
  <si>
    <t>WA23099043</t>
  </si>
  <si>
    <t>Futterzubereitungen, &gt;10-30GHT, Milch &gt;=10-50GHT</t>
  </si>
  <si>
    <t>WA23099049</t>
  </si>
  <si>
    <t>Futterzubereitungen, &gt;10-30GHT, Milch &gt;=50GHT</t>
  </si>
  <si>
    <t>WA23099051</t>
  </si>
  <si>
    <t>Futterzubereitungen, &gt;30GHT, Milch &lt;10GHT</t>
  </si>
  <si>
    <t>WA23099053</t>
  </si>
  <si>
    <t>Futterzubereitungen, &gt;30GHT, Milch &gt;=10-50GHT</t>
  </si>
  <si>
    <t>WA23099059</t>
  </si>
  <si>
    <t>Futterzubereitungen, &gt;30GHT, Milch &gt;=50GHT</t>
  </si>
  <si>
    <t>WA23099070</t>
  </si>
  <si>
    <t>Futterzubereitungen, Milcherzeugnisse</t>
  </si>
  <si>
    <t>WA23099091</t>
  </si>
  <si>
    <t>Ausgelaugte Rübenschnitzel, melassiert</t>
  </si>
  <si>
    <t>WA23099095</t>
  </si>
  <si>
    <t>Futterzubereitungen, &gt;=49GHT (b.2011) kg C5H14ClNO</t>
  </si>
  <si>
    <t>WA23099096</t>
  </si>
  <si>
    <t>Zubereitungen zur Fütterung, a.n.g.</t>
  </si>
  <si>
    <t>WA23099099</t>
  </si>
  <si>
    <t>Futterzubereitungen, a.n.g.             (bis 2011)</t>
  </si>
  <si>
    <t>WA23969999</t>
  </si>
  <si>
    <t>Zuschätzungen für Antwortausfälle (Kapitel 23)</t>
  </si>
  <si>
    <t>WA23979999</t>
  </si>
  <si>
    <t>Zuschätzungen für Befreiungen (Kapitel 23)</t>
  </si>
  <si>
    <t>WA23999999</t>
  </si>
  <si>
    <t>Zuschätzungen (Kapitel 23)              (bis 2015)</t>
  </si>
  <si>
    <t>WA15010011</t>
  </si>
  <si>
    <t>Schweinefett, zu industriellen Zwecken  (bis 2011)</t>
  </si>
  <si>
    <t>Schweinefett, einschl. Schweineschmalz, ausgeschmolzen oder anders ausgezogen, zu industriellen Zwecken (ausg. zum Herstellen von Lebensmitteln sowie Schmalzstearin und Schmalzöl)</t>
  </si>
  <si>
    <t>Es wird angenommen, dass es hierbei im industrielle Zwecke in der Lebensmittelwirtschaft handelt.</t>
  </si>
  <si>
    <t>WA15010019</t>
  </si>
  <si>
    <t>Schweinefett für Lebensmittel           (bis 2011)</t>
  </si>
  <si>
    <t>Schweinefett, einschl. Schweineschmalz, ausgeschmolzen oder anders ausgezogen (ausg. zu industriellen technischen Zwecken sowie Schmalzstearin und Schmalzöl)</t>
  </si>
  <si>
    <t>Laut Bezeichnung für Lebensmittel.</t>
  </si>
  <si>
    <t>WA15010090</t>
  </si>
  <si>
    <t>Geflügelfett, ausgeschmolzen            (bis 2011)</t>
  </si>
  <si>
    <t>Geflügelfett, ausgeschmolzen oder anders ausgezogen</t>
  </si>
  <si>
    <t>Es wird angenommen, dass es sich hierbei um Fette für die Lebensmittelindustrie handelt.</t>
  </si>
  <si>
    <t>WA15011010</t>
  </si>
  <si>
    <t>Schweineschmalz, zu industriellen Zwecken</t>
  </si>
  <si>
    <t>Schweinefett, ausgeschmolzen oder anders ausgezogen, zu industriellen Zwecken (ausg. zum Herstellen von Lebensmitteln sowie Schweineschmalz)</t>
  </si>
  <si>
    <t>WA15011090</t>
  </si>
  <si>
    <t>Schweineschmalz, zur Herstellung von Lebensmitteln</t>
  </si>
  <si>
    <t>Schweineschmalz, ausgeschmolzen oder anders ausgezogen (ausg. zu industriellen technischen Zwecken sowie Schmalzstearin und Schmalzöl)</t>
  </si>
  <si>
    <t>WA15012010</t>
  </si>
  <si>
    <t>Schweinefett, a.n.g., zu industriellen Zwecken</t>
  </si>
  <si>
    <t>WA15012090</t>
  </si>
  <si>
    <t>Schweinefett, a.n.g., für Lebensmitteln</t>
  </si>
  <si>
    <t>Schweinefett, ausgeschmolzen oder anders ausgezogen (ausg. zu industriellen technischen Zwecken sowie Schweineschmalz)</t>
  </si>
  <si>
    <t>WA15019000</t>
  </si>
  <si>
    <t>Geflügelfett</t>
  </si>
  <si>
    <t>WA15020010</t>
  </si>
  <si>
    <t>Fett v. Rindern u.a., industrielle Zwecke (b.2011)</t>
  </si>
  <si>
    <t>Fett von Rindern, Schafen oder Ziegen, zu industriellen Zwecken (ausg. zum Herstellen von Lebensmitteln sowie Schmalzstearin, Schmalzöl, Oleostearin, Oleomargarin und Talgöl, weder emulgiert, vermischt noch anders verarbeitet)</t>
  </si>
  <si>
    <t>WA15020090</t>
  </si>
  <si>
    <t>Fett von Rindern u.a., für Lebensmittel (bis 2011)</t>
  </si>
  <si>
    <t>Fett von Rindern, Schafen oder Ziegen (ausg. zu industriellen technischen Zwecken sowie Schmalzstearin, Schmalzöl, Oleostearin, Oleomargarin und Talgöl, weder emulgiert, vermischt noch anders verarbeitet)</t>
  </si>
  <si>
    <t>WA15021010</t>
  </si>
  <si>
    <t>Talg von Rindern u.a., zu industriellen Zwecken</t>
  </si>
  <si>
    <t>Talg von Rindern, Schafen oder Ziegen, zu industriellen Zwecken (ausg. zum Herstellen von Lebensmitteln sowie Öl und Oleostearin)</t>
  </si>
  <si>
    <t>WA15021090</t>
  </si>
  <si>
    <t>Talg von Rindern u.a., für Lebensmittel</t>
  </si>
  <si>
    <t>Talg von Rindern, Schafen oder Ziegen (ausg. zu industriellen technischen Zwecken sowie Öl und Oleostearin)</t>
  </si>
  <si>
    <t>WA15029010</t>
  </si>
  <si>
    <t>Fett von Rindern u.a., a.n.g., industrielle Zwecke</t>
  </si>
  <si>
    <t>Fett von Rindern, Schafen oder Ziegen, zu industriellen Zwecken (ausg. zum Herstellen von Lebensmitteln sowie Talg, Oleostearin und Oleomargarin)</t>
  </si>
  <si>
    <t>WA15029090</t>
  </si>
  <si>
    <t>Fett von Rindern u.a., a.n.g., für Lebensmittel</t>
  </si>
  <si>
    <t>Fett von Rindern, Schafen oder Ziegen (ausg. zu industriellen technischen Zwecken sowie Talg, Oleostearin und Oleomargarin)</t>
  </si>
  <si>
    <t>WA15030011</t>
  </si>
  <si>
    <t>Schmalzstearin und Oleostearin, zu indust. Zwecken</t>
  </si>
  <si>
    <t>Schmalzstearin und Oleostearin, weder emulgiert, vermischt noch anders verarbeitet, zu industriellen Zwecken</t>
  </si>
  <si>
    <t>WA15030019</t>
  </si>
  <si>
    <t>Schmalzstearin und Oleostearin</t>
  </si>
  <si>
    <t>Schmalzstearin und Oleostearin, weder emulgiert, vermischt noch anders verarbeitet (ausg. zu industriellen Zwecken)</t>
  </si>
  <si>
    <t>WA15030030</t>
  </si>
  <si>
    <t>Talgöl, zu industriellen Zwecken</t>
  </si>
  <si>
    <t>Talgöl, weder emulgiert, vermischt noch anders verarbeitet, zu industriellen Zwecken (ausg. zum Herstellen von Lebensmitteln</t>
  </si>
  <si>
    <t>WA15030090</t>
  </si>
  <si>
    <t>Schmalzöl, Oleomargarin und Talgöl</t>
  </si>
  <si>
    <t>Schmalzöl, Oleomargarin und Talgöl, weder emulgiert, vermischt noch anders verarbeitet (ausg. Talgöl zu industriellen technischen Zwecken)</t>
  </si>
  <si>
    <t>WA15041010</t>
  </si>
  <si>
    <t>Leberöle sowie deren Fraktionen von Fischen</t>
  </si>
  <si>
    <t>WA15041091</t>
  </si>
  <si>
    <t>Leberöle sowie deren Fraktionen von Heilbutten</t>
  </si>
  <si>
    <t>WA15041099</t>
  </si>
  <si>
    <t>Leberöle sowie deren Fraktionen and.</t>
  </si>
  <si>
    <t>Leberöle sowie deren Fraktionen, von Fischen, auch raffiniert, jedoch chemisch unmodifiziert (ausg. Leberöle mit einem Gehalt an Vitamin A von &lt;= 2500 internationalen Einheiten je Gramm sowie von Heilbutten)</t>
  </si>
  <si>
    <t>WA15042010</t>
  </si>
  <si>
    <t>Feste Fraktionen von Fetten und Ölen von Fischen</t>
  </si>
  <si>
    <t>WA15042090</t>
  </si>
  <si>
    <t>Fette und Öle sowie deren Fraktionen von Fischen</t>
  </si>
  <si>
    <t>WA15043010</t>
  </si>
  <si>
    <t>Feste Fraktionen von Meeressäugetieren</t>
  </si>
  <si>
    <t>WA15043090</t>
  </si>
  <si>
    <t>Fette u.a. Fraktionen von Meeressäugetieren</t>
  </si>
  <si>
    <t>WA15050010</t>
  </si>
  <si>
    <t>Wollfett, roh</t>
  </si>
  <si>
    <t>WA15050090</t>
  </si>
  <si>
    <t>Wollfett und dessen Fettstoffe, Lanolin</t>
  </si>
  <si>
    <t>WA15060000</t>
  </si>
  <si>
    <t>Tierische Fette und Öle sowie deren Fraktionen</t>
  </si>
  <si>
    <t>Tierfette und Tieröle sowie deren Fraktionen, auch raffiniert, jedoch chemisch unmodifiziert (ausg. vom Schwein, von Geflügel, Rindern, Schafen, Ziegen, Fischen und Meeressäugetieren sowie Schmalzstearin, Schmalzöl, Oleostearin, Oleomargarin, Talgöl, Wollfett und daraus stammende Fettstoffe)</t>
  </si>
  <si>
    <t>WA15071010</t>
  </si>
  <si>
    <t>Rohes Sojaöl, zu industriellen Zwecken</t>
  </si>
  <si>
    <t>Pflanzliche Fette.</t>
  </si>
  <si>
    <t>WA15071090</t>
  </si>
  <si>
    <t>Rohes Sojaöl, zur Verwendung als Lebensmittel</t>
  </si>
  <si>
    <t>WA15079010</t>
  </si>
  <si>
    <t>Sojaöl, raffiniert, zu industriellen Zwecken</t>
  </si>
  <si>
    <t>WA15079090</t>
  </si>
  <si>
    <t>Sojaöl, raffiniert, zu Lebensmittelzwecken</t>
  </si>
  <si>
    <t>WA15081010</t>
  </si>
  <si>
    <t>Rohes Erdnussöl, zu industriellen Zwecken</t>
  </si>
  <si>
    <t>WA15081090</t>
  </si>
  <si>
    <t>Rohes Erdnussöl, zu Lebensmittelzwecken</t>
  </si>
  <si>
    <t>WA15089010</t>
  </si>
  <si>
    <t>Erdnussöl, raffiniert, zu industriellen Zwecken</t>
  </si>
  <si>
    <t>WA15089090</t>
  </si>
  <si>
    <t>Erdnussöl, raffiniert, zu Lebensmittelzwecken</t>
  </si>
  <si>
    <t>WA15091010</t>
  </si>
  <si>
    <t>Lampantöl, nicht behandelt              (bis 2021)</t>
  </si>
  <si>
    <t>WA15091020</t>
  </si>
  <si>
    <t>Natives Olivenöl extra, nicht behandelt (bis 2021)</t>
  </si>
  <si>
    <t>WA15091080</t>
  </si>
  <si>
    <t>Olivenöl und Fraktionen, nicht behandelt(bis 2021)</t>
  </si>
  <si>
    <t>WA15091090</t>
  </si>
  <si>
    <t>Olivenöl u. Fraktionen,unbehandelt,a.n.g. (b.2016)</t>
  </si>
  <si>
    <t>WA15092000</t>
  </si>
  <si>
    <t>Natives Olivenöl extra</t>
  </si>
  <si>
    <t>WA15093000</t>
  </si>
  <si>
    <t>Natives Olivenöl</t>
  </si>
  <si>
    <t>WA15094000</t>
  </si>
  <si>
    <t>Native Olivenöle, a.n.g.</t>
  </si>
  <si>
    <t>WA15099000</t>
  </si>
  <si>
    <t>Olivenöl und seine Fraktionen, raffiniert</t>
  </si>
  <si>
    <t>WA15100010</t>
  </si>
  <si>
    <t>Öle, roh, aus Oliven gewonnen, a.n.g.   (bis 2021)</t>
  </si>
  <si>
    <t>WA15100090</t>
  </si>
  <si>
    <t>Öle und Fraktionen, aus Oliven gewonnen (bis 2021)</t>
  </si>
  <si>
    <t>WA15101000</t>
  </si>
  <si>
    <t>Oliventresteröl, roh, a.n.g.</t>
  </si>
  <si>
    <t>WA15109000</t>
  </si>
  <si>
    <t>Öle und Fraktionen, aus Oliven gewonnen, a.n.g.</t>
  </si>
  <si>
    <t>WA15111010</t>
  </si>
  <si>
    <t>Rohes Palmöl, nur zu industriellen Zwecken</t>
  </si>
  <si>
    <t>WA15111090</t>
  </si>
  <si>
    <t>Rohes Palmöl, nur zu Lebensmittelzwecken</t>
  </si>
  <si>
    <t>WA15119011</t>
  </si>
  <si>
    <t>Feste Fraktionen von Palmöl, Inhalt bis 1kg</t>
  </si>
  <si>
    <t>WA15119019</t>
  </si>
  <si>
    <t>Feste Fraktionen von Palmöl, Inhalt über 1kg</t>
  </si>
  <si>
    <t>WA15119091</t>
  </si>
  <si>
    <t>Palmöl und seine Fraktionen, zu industr. Zwecken</t>
  </si>
  <si>
    <t>WA15119099</t>
  </si>
  <si>
    <t>Palmöl u. seine Fraktionen, zu Lebensmittelzwecken</t>
  </si>
  <si>
    <t>WA15121110</t>
  </si>
  <si>
    <t>Rohe Sonnenblumenöle u.a., zu industr. Zwecken</t>
  </si>
  <si>
    <t>WA15121191</t>
  </si>
  <si>
    <t>Rohes Sonnenblumenöl, zu Lebensmittelzwecken</t>
  </si>
  <si>
    <t>WA15121199</t>
  </si>
  <si>
    <t>Rohes Safloröl, zu Lebensmittelzwecken</t>
  </si>
  <si>
    <t>WA15121910</t>
  </si>
  <si>
    <t>Sonnenblumenöle u.a., zu industr. Zwecken</t>
  </si>
  <si>
    <t>WA15121990</t>
  </si>
  <si>
    <t>Sonnenblumen-u.Safloröl sow.der.Fraktionen,raffin.</t>
  </si>
  <si>
    <t>WA15122110</t>
  </si>
  <si>
    <t>Rohes Baumwollsamenöl, zu industr. Zwecken</t>
  </si>
  <si>
    <t>WA15122190</t>
  </si>
  <si>
    <t>Rohes Baumwollsamenöl, zu Lebensmittelzwecken</t>
  </si>
  <si>
    <t>WA15122910</t>
  </si>
  <si>
    <t>Baumwollsamenöl, zu industriellen Zwecken</t>
  </si>
  <si>
    <t>WA15122990</t>
  </si>
  <si>
    <t>Baumwollsamenöl, zu Lebensmittelzwecken</t>
  </si>
  <si>
    <t>WA15131110</t>
  </si>
  <si>
    <t>Rohes Kokosöl, nur zu industriellen Zwecken</t>
  </si>
  <si>
    <t>WA15131191</t>
  </si>
  <si>
    <t>Rohes Kokosöl, zu Lebensmittelzwecken, bis 1kg</t>
  </si>
  <si>
    <t>WA15131199</t>
  </si>
  <si>
    <t>Rohes Kokosöl, zu Lebensmittelzwecken, über 1kg</t>
  </si>
  <si>
    <t>WA15131911</t>
  </si>
  <si>
    <t>Feste Fraktionen von Kokosöl, bis 1kg</t>
  </si>
  <si>
    <t>WA15131919</t>
  </si>
  <si>
    <t>Feste Fraktionen von Kokosöl, über 1kg</t>
  </si>
  <si>
    <t>WA15131930</t>
  </si>
  <si>
    <t>Kokosöl und Fraktionen, zu industr. Zwecken</t>
  </si>
  <si>
    <t>WA15131991</t>
  </si>
  <si>
    <t>Kokosöl und Fraktionen, Lebensmittelzw., über 1kg</t>
  </si>
  <si>
    <t>WA15131999</t>
  </si>
  <si>
    <t>Kokosöl u.Fraktionen für Lebensmittel, Inh.üb.1kg</t>
  </si>
  <si>
    <t>WA15132110</t>
  </si>
  <si>
    <t>Rohe Palmkern- u.rohe Babassuöle,nur zu techn.Zwe.</t>
  </si>
  <si>
    <t>WA15132130</t>
  </si>
  <si>
    <t>Rohe Palmkernöle, zu Lebensmittelzwecken, bis 1kg</t>
  </si>
  <si>
    <t>WA15132190</t>
  </si>
  <si>
    <t>Rohe Palmkernöle, zu Lebensmittelzwecken, über 1kg</t>
  </si>
  <si>
    <t>WA15132911</t>
  </si>
  <si>
    <t>Feste Fraktionen von Palmkernöl u.a., bis 1kg</t>
  </si>
  <si>
    <t>WA15132919</t>
  </si>
  <si>
    <t>Feste Fraktionen von Palmkernöl u.a., über 1kg</t>
  </si>
  <si>
    <t>WA15132930</t>
  </si>
  <si>
    <t>Palmkernöl und Babassuöl, zu industriellen Zwecken</t>
  </si>
  <si>
    <t>WA15132950</t>
  </si>
  <si>
    <t>Palmkernöl und Babassuöl, zu Lebensmittelzwecken</t>
  </si>
  <si>
    <t>WA15132990</t>
  </si>
  <si>
    <t>Palmkern- u.Babassuöle u.ihre Fraktionen, raffini.</t>
  </si>
  <si>
    <t>WA15141110</t>
  </si>
  <si>
    <t>Rübsenöl, Rapsöl, erucasäurearm, roh, Industrie</t>
  </si>
  <si>
    <t>WA15141190</t>
  </si>
  <si>
    <t>Rübsenöl, Rapsöl, erucasäurearm, roh, a.n.g.</t>
  </si>
  <si>
    <t>WA15141910</t>
  </si>
  <si>
    <t>Rübsenöl, Rapsöl, erucasäurearm, Industrie</t>
  </si>
  <si>
    <t>WA15141990</t>
  </si>
  <si>
    <t>Rübsenöl, Rapsöl, erucasäurearm, raffiniert,a.n.g.</t>
  </si>
  <si>
    <t>WA15149110</t>
  </si>
  <si>
    <t>Rübsenöl, Rapsöl, roh, Industrie</t>
  </si>
  <si>
    <t>WA15149190</t>
  </si>
  <si>
    <t>Rübsenöl, Rapsöl, roh, a.n.g.</t>
  </si>
  <si>
    <t>WA15149910</t>
  </si>
  <si>
    <t>Rübsenöl, Rapsöl, raffiniert, Industrie</t>
  </si>
  <si>
    <t>WA15149990</t>
  </si>
  <si>
    <t>Rübsenöl, Rapsöl, raffiniert, a.n.g.</t>
  </si>
  <si>
    <t>WA15151100</t>
  </si>
  <si>
    <t>Rohes Leinöl</t>
  </si>
  <si>
    <t>WA15151910</t>
  </si>
  <si>
    <t>Leinöl und Fraktionen, zu industriellen Zwecken</t>
  </si>
  <si>
    <t>WA15151990</t>
  </si>
  <si>
    <t>Leinöl und Fraktionen, zu Lebensmittelzwecken</t>
  </si>
  <si>
    <t>WA15152110</t>
  </si>
  <si>
    <t>Rohes Maisöl, zu industriellen Zwecken</t>
  </si>
  <si>
    <t>WA15152190</t>
  </si>
  <si>
    <t>Rohes Maisöl, zur Verwendung als Lebensmittel</t>
  </si>
  <si>
    <t>WA15152910</t>
  </si>
  <si>
    <t>Maisöl und Fraktionen, zu industriellen Zwecken</t>
  </si>
  <si>
    <t>WA15152990</t>
  </si>
  <si>
    <t>Maisöl und Fraktionen, zu Lebensmittelzwecken</t>
  </si>
  <si>
    <t>WA15153010</t>
  </si>
  <si>
    <t>Rizinusöl und Fraktionen, für Chemiefasern</t>
  </si>
  <si>
    <t>WA15153090</t>
  </si>
  <si>
    <t>Rizinusöl und Fraktionen, auch raffiniert</t>
  </si>
  <si>
    <t>WA15154000</t>
  </si>
  <si>
    <t>Tungöl und Fraktionen, auch raffiniert (b.2006)</t>
  </si>
  <si>
    <t>WA15155011</t>
  </si>
  <si>
    <t>Rohes Sesamöl, zu industriellen Zwecken</t>
  </si>
  <si>
    <t>WA15155019</t>
  </si>
  <si>
    <t>Rohes Sesamöl, zur Verwendung als Lebensmittel</t>
  </si>
  <si>
    <t>WA15155091</t>
  </si>
  <si>
    <t>Sesamöl und Fraktionen, zu industriellen Zwecken</t>
  </si>
  <si>
    <t>WA15155099</t>
  </si>
  <si>
    <t>Sesamöl und Fraktionen, zu Lebensmittelzwecken</t>
  </si>
  <si>
    <t>WA15156011</t>
  </si>
  <si>
    <t>Mikrobielles Öl, roh, zu industriellen Zwecken</t>
  </si>
  <si>
    <t>WA15156051</t>
  </si>
  <si>
    <t>Mikrobielles Öl, roh, fest, Lebensmittel, bis 1kg</t>
  </si>
  <si>
    <t>WA15156059</t>
  </si>
  <si>
    <t>Mikrobielles Öl, roh, flüssig, fest, über 1kg</t>
  </si>
  <si>
    <t>WA15156060</t>
  </si>
  <si>
    <t>Mikrobielle Fette u. Fraktionen, industr. Zwecke</t>
  </si>
  <si>
    <t>WA15156091</t>
  </si>
  <si>
    <t>Mikrobielle Fette, a.n.g., fest, Lebensmittel &lt;1kg</t>
  </si>
  <si>
    <t>WA15156099</t>
  </si>
  <si>
    <t>Mikrobielle Fette, a.n.g., fest, Lebensmittel &gt;1kg</t>
  </si>
  <si>
    <t>WA15159011</t>
  </si>
  <si>
    <t>Jojobaöl, Oiticicaöl, Myrtenwachs, Japanwachs u.a.</t>
  </si>
  <si>
    <t>WA15159015</t>
  </si>
  <si>
    <t>Jojobaöl, Oiticicaöl, Myrten-, Japanwachs (b.2006)</t>
  </si>
  <si>
    <t>WA15159021</t>
  </si>
  <si>
    <t>Rohes Tabaksamenöl, zu industriellen Zwecken</t>
  </si>
  <si>
    <t>WA15159029</t>
  </si>
  <si>
    <t>Rohes Tabaksamenöl, zu Lebensmittelzwecken</t>
  </si>
  <si>
    <t>WA15159031</t>
  </si>
  <si>
    <t>Tabaksamenöl und Fraktionen, zu industr. Zwecken</t>
  </si>
  <si>
    <t>WA15159039</t>
  </si>
  <si>
    <t>Tabaksamenöl u. Fraktionen, zu Lebensmittelzwecken</t>
  </si>
  <si>
    <t>WA15159040</t>
  </si>
  <si>
    <t>Rohe pflanzliche Fette u.a., zu industr. Zwecken</t>
  </si>
  <si>
    <t>WA15159051</t>
  </si>
  <si>
    <t>Rohe pflanzliche Fette u.a., fest, bis 1kg</t>
  </si>
  <si>
    <t>WA15159059</t>
  </si>
  <si>
    <t>Rohe pflanzliche Fette u.a., fest, über 1kg</t>
  </si>
  <si>
    <t>WA15159060</t>
  </si>
  <si>
    <t>Pflanzliche Fette u.a., zu industriellen Zwecken</t>
  </si>
  <si>
    <t>WA15159091</t>
  </si>
  <si>
    <t>Andere pflanzliche Fette und Öle, Inh. über 1kg</t>
  </si>
  <si>
    <t>WA15159099</t>
  </si>
  <si>
    <t>Pflanzliche Fette u.a., zu Lebensmittelzwecken</t>
  </si>
  <si>
    <t>WA15161010</t>
  </si>
  <si>
    <t>Tierische Fette und Öle, hydriert, bis 1kg</t>
  </si>
  <si>
    <t>Fette und Öle tierischen Ursprungs sowie deren Fraktionen, ganz oder teilweise hydriert, umgeestert, wiederverestert, oder elaidiniert, auch raffiniert, in unmittelbaren Umschließungen mit einem Gewicht des Inhalts von &lt;= 1 kg (ausg. Fette und Öle sowie deren Fraktionen, die eine weitergehende Bearbeitung erfahren haben)</t>
  </si>
  <si>
    <t>Da Tierart nicht ersichtlich ist, wird diese Warenposition den Rindern, Schweinen und dem Geflügel zugeordnet.</t>
  </si>
  <si>
    <t>WA15161090</t>
  </si>
  <si>
    <t>Tierische Fette und Öle and., hydriert</t>
  </si>
  <si>
    <t>Fette und Öle tierischen Ursprungs sowie deren Fraktionen, ganz oder teilweise hydriert, umgeestert, wiederverestert, oder elaidiniert, auch raffiniert, in unmittelbaren Umschließungen mit einem Gewicht des Inhalts von &gt; 1 kg oder in anderer Aufmachung (ausg. Fette und Öle sowie deren Fraktionen, die eine weitergehende Bearbeitung erfahren haben)</t>
  </si>
  <si>
    <t>WA15162010</t>
  </si>
  <si>
    <t>Hydriertes Rizinusöl</t>
  </si>
  <si>
    <t>WA15162091</t>
  </si>
  <si>
    <t>Pflanzliche Fette und Öle, hydriert, bis 1kg</t>
  </si>
  <si>
    <t>WA15162095</t>
  </si>
  <si>
    <t>Rüböl, Leinöl u.a., zu industriellen Zwecken</t>
  </si>
  <si>
    <t>WA15162096</t>
  </si>
  <si>
    <t>Erdnuss- oder Sonnenblumenöl, Fettsäuren &lt;50GHT</t>
  </si>
  <si>
    <t>WA15162098</t>
  </si>
  <si>
    <t>Pflanzliche Fette und Öle and., hydriert</t>
  </si>
  <si>
    <t>WA15163091</t>
  </si>
  <si>
    <t>Mikrobielle Fette u. Öle, a.n.g., bis 1kg</t>
  </si>
  <si>
    <t>WA15163098</t>
  </si>
  <si>
    <t>Mikrobielle Fette u. Öle, a.n.g., über 1kg</t>
  </si>
  <si>
    <t>WA15171010</t>
  </si>
  <si>
    <t>Margarine, Milchfettgehalt v. 10-15GHT</t>
  </si>
  <si>
    <t>WA15171090</t>
  </si>
  <si>
    <t>Margarine and.</t>
  </si>
  <si>
    <t>WA15179010</t>
  </si>
  <si>
    <t>Mischungen von tierischen, pflanzlichen Fetten</t>
  </si>
  <si>
    <t>Mischungen und Zubereitungen von tierischen oder pflanzlichen Fetten und Ölen, genießbar sowie von genießbaren Fraktionen verschiedener Fette und Öle, mit Milchfettgehalt von &gt; 10 bis 15 GHT (ausg. Fette und Öle sowie deren Fraktionen, ganz oder teilweise hydriert, umgeestert, wiederverestert oder elaidiniert [auch raffiniert, jedoch nicht weiterverarbeitet], Mischungen von Olivenölen oder deren Fraktionen sowie feste Margarine)</t>
  </si>
  <si>
    <t>WA15179091</t>
  </si>
  <si>
    <t>Mischungen von flüssigen, pflanzlichen Ölen</t>
  </si>
  <si>
    <t>WA15179093</t>
  </si>
  <si>
    <t>Mischungen und Zubereitungen von Form/Trennölen</t>
  </si>
  <si>
    <t>Mischungen und Zubereitungen der als Form- und Trennöle "für Backwaren usw." verwendeten Art, mit einem Milchfettgehalt von &lt;= 10 GHT</t>
  </si>
  <si>
    <t>Milchfettgehalt ist kein Bestandteil von Fleisch</t>
  </si>
  <si>
    <t>WA15179099</t>
  </si>
  <si>
    <t>Mischungen und Zubereitungen von Fetten und Ölen</t>
  </si>
  <si>
    <t>Mischungen und Zubereitungen von tierischen oder pflanzlichen Fetten und Ölen, genießbar sowie von genießbaren Fraktionen verschiedener Fette und Öle, mit einem Milchfettgehalt von &lt;= 10 GHT (ausg. Mischungen von flüssigen, fetten pflanzlichen Ölen, Mischungen und Zubereitungen der als Form- und Trennöle [für Backwaren usw.] verwendeten Art sowie feste Margarine)</t>
  </si>
  <si>
    <t>WA15180010</t>
  </si>
  <si>
    <t>Linoxin, oxidiertes Leinöl</t>
  </si>
  <si>
    <t xml:space="preserve">Es ist davon auszugehen, dass Fleisch kein Bestandteil der Warenposition ist. </t>
  </si>
  <si>
    <t>WA15180031</t>
  </si>
  <si>
    <t>Ungenießbare Mischungen, roh</t>
  </si>
  <si>
    <t>WA15180039</t>
  </si>
  <si>
    <t>Ungenießbare Mischungen, nicht roh</t>
  </si>
  <si>
    <t>WA15180091</t>
  </si>
  <si>
    <t>Tierische und pflanzliche Fette und Öle, gekocht</t>
  </si>
  <si>
    <t>WA15180095</t>
  </si>
  <si>
    <t>Ungenießb. Mischungen v.tier./pflanz.Fetten u.Ölen</t>
  </si>
  <si>
    <t>WA15180099</t>
  </si>
  <si>
    <t>Mischungen von Fetten, ungenießbar, a.n.g.</t>
  </si>
  <si>
    <t>WA15200000</t>
  </si>
  <si>
    <t>Glycerin, roh, Glycerinwasser</t>
  </si>
  <si>
    <t>WA15211000</t>
  </si>
  <si>
    <t>Pflanzenwachse</t>
  </si>
  <si>
    <t>WA15219010</t>
  </si>
  <si>
    <t>Walrat, auch raffiniert oder gefärbt</t>
  </si>
  <si>
    <t>WA15219091</t>
  </si>
  <si>
    <t>Bienenwachs und andere Insektenwachse, roh</t>
  </si>
  <si>
    <t>WA15219099</t>
  </si>
  <si>
    <t>Bienenwachs u.a., raffiniert oder gefärbt</t>
  </si>
  <si>
    <t>WA15220010</t>
  </si>
  <si>
    <t>Degras, Gerberfett</t>
  </si>
  <si>
    <t>WA15220031</t>
  </si>
  <si>
    <t>Soapstock, Öl enthaltend</t>
  </si>
  <si>
    <t>WA15220039</t>
  </si>
  <si>
    <t>Rückstände aus Fettstoffen, Öl enthaltend</t>
  </si>
  <si>
    <t>WA15220091</t>
  </si>
  <si>
    <t>Öldraß und Soapstock</t>
  </si>
  <si>
    <t>WA15220099</t>
  </si>
  <si>
    <t>Rückstände aus der Verarbeitung von Fettstoffen</t>
  </si>
  <si>
    <t>WA15969999</t>
  </si>
  <si>
    <t>Zuschätzungen für Antwortausfälle (Kapitel 15)</t>
  </si>
  <si>
    <t>WA15979999</t>
  </si>
  <si>
    <t>Zuschätzungen für Befreiungen (Kapitel 15)</t>
  </si>
  <si>
    <t>WA15989999</t>
  </si>
  <si>
    <t>Kleinsendungen im Extrahandel (Kapitel 15)</t>
  </si>
  <si>
    <t>Kleinsendungen werden nicht berücksichtigt.</t>
  </si>
  <si>
    <t>WA15999999</t>
  </si>
  <si>
    <t>Zuschätzungen (Kapitel 15)              (bis 2015)</t>
  </si>
  <si>
    <t>gelb = Zuordnung ist identisch. Der Bilanzgewichtungsfaktor kann jedoch abweichen.</t>
  </si>
  <si>
    <t>orange = Zuordnung nur bei der alten / neuen Berechnungsmethode.</t>
  </si>
  <si>
    <t>Warennummern</t>
  </si>
  <si>
    <t>Summe:</t>
  </si>
  <si>
    <t>Alte Zuordnung</t>
  </si>
  <si>
    <t>Aktuelle Zuordnung</t>
  </si>
  <si>
    <t>Lebende Tiere, Geflügel</t>
  </si>
  <si>
    <t>Lebende Tiere, sonstige Tiere</t>
  </si>
  <si>
    <t>Abschnitt 1: Lebende Tiere und Waren tierischen Ursprungs</t>
  </si>
  <si>
    <t>Abschnitt 4: Waren der Lebensmittelindustrie; Getränke alkoholische Flüssigkeiten und Essig; Tabak und verarbeitete Tabakzusatzstoffe</t>
  </si>
  <si>
    <t xml:space="preserve">21 - Verschiedene Lebensmittelzubereitungen   </t>
  </si>
  <si>
    <t>15 - Tierische, pflanzliche oder mikrobielle Fette</t>
  </si>
  <si>
    <t>Rindfleisch</t>
  </si>
  <si>
    <t>1 - lebende Tiere</t>
  </si>
  <si>
    <t>2 - Fleisch und genießbare Schlachtnebenerzeugnisse</t>
  </si>
  <si>
    <t>23 - Rückstände und Abfälle der Lebensmittelindustrie; zubereitetes Futter</t>
  </si>
  <si>
    <t>19 - Zubereitung aus Getreide, Mehl, Stärke oder Milch; Backwaren</t>
  </si>
  <si>
    <t>Ein Bilanzgewichtungsfaktorfaktor ist der Faktor zur Umrechnung von Produktgewicht in Schlachtgewicht.</t>
  </si>
  <si>
    <t>2. dem eigentlichen Bilanzgewichtungsfaktor, der aus den Teilfaktoren genannte oder sich aus der Beschreibung der Warenposition ergebende Anteil, zu berücksichtigende Knochenanteile, ein Ausgleich für Zubereitungsverluste oder der Ausschlachtungsgrad bei lebenden Tieren ergibt.</t>
  </si>
  <si>
    <t>Eine Warenposition wird den Innereien nur dann zugeordnet, wenn diese eindeutig Innereien bezeichnen.</t>
  </si>
  <si>
    <t>Rechnerisch wird vom Schlachtgewicht des gesamten Tieres (einschließlich Nebenerzeugnissen und Innereien) ausgegangen. Bei Warenpositionen mit der ausdrücklichen Bezeichnung "entbeint" oder "ohne Knochen" wird der Knochenanteil hinzugefügt, um auf die Einheit Schlachtgewicht zu kommen.</t>
  </si>
  <si>
    <t>Dem entsprechend wird für Bestandteile, die zum Zeitpunkt der Schlachtung keine Knochen enthalten, wird kein Knochenanteil berücksichtigt (z.B. Innereien).</t>
  </si>
  <si>
    <t>Geflügel: Warenposition beschreibt sowohl eine Geflügelart mit einem gewissen Antail an Innereien:</t>
  </si>
  <si>
    <t>Alte Bilanzgewichtungs-faktoren</t>
  </si>
  <si>
    <t>Aktuelle Bilanzgewichtungs-faktoren</t>
  </si>
  <si>
    <t>Gegenüberstellung der alten und aktuellen Bilanzgewichtungsfaktoren für die Fleischart: Geflügel</t>
  </si>
  <si>
    <t>Gegenüberstellung der alten und aktuellen Bilanzgewichtungsfaktoren für die Fleischart: Schwein</t>
  </si>
  <si>
    <t>Gegenüberstellung der alten und aktuellen Bilanzgewichtungsfaktoren für die Fleischart: Rind</t>
  </si>
  <si>
    <t>Gegenüberstellung der alten und aktuellen Bilanzgewichtungsfaktoren für Innereien</t>
  </si>
  <si>
    <t>Alte Bilanzgewichungsfaktoren von 1991 bis 2009</t>
  </si>
  <si>
    <t>Rind- und Geflügelfleisch fand eine Neubewertung der Zuordnung der Teilbilanzen sowie der Bilanzgewichtungsfaktoren statt.</t>
  </si>
  <si>
    <t>Wenn die Tierart nicht aus der Beschreibung der Warenposition ersichtlich ist, erfolgt die Aufteilung auf die Tierarten Rind, Schwein und Geflügel.</t>
  </si>
  <si>
    <t>Um Zubereitungsverluste in Ansatz zu bringen, ist der Hinweis auf die Haltbarmachung entscheidend. Im Sinn der Handelserzeugnisse werden unter "Zubereitungen" geringe Verarbeitungsstufen gemeint, während "Erzeugnisse" weiterverarbeitet wurden. Schlachtnebenerzeugnisse im Sinn der Warenposition sind jedoch nicht notwendigerweise weiterverarbeitet.</t>
  </si>
  <si>
    <t>Wenn die Tierart aus der Beschreibung des KN ersichtlich ist, erfolgt die Aufteilung auf Rind, Schwein und Geflügel entsprechend der Studie s. S. 66 nach dem Verbrauch aus 2018 (Rind = 17 %, Schwein = 54 %, Geflügel = 29 %).</t>
  </si>
  <si>
    <t>Zuordnung</t>
  </si>
  <si>
    <t>Huhn</t>
  </si>
  <si>
    <t>Ungenießbare Fette werden in der Bilanz nicht berücksichtigt.</t>
  </si>
  <si>
    <t>Anteil Rindfleisch 17%, Annahme: Fleischanteil von 10%, Frischware ohne Knochen, gekocht = wesentlicher Gewichtsverlust.</t>
  </si>
  <si>
    <t>Anteil Schweinefleisch 54%,  Annahme: Fleischanteil von 10%, Frischware ohne Knochen, gekocht = wesentlicher Gewichtsverlust.</t>
  </si>
  <si>
    <t>Um auf die Einheit Schlachtgewicht zu kommen, muss der Knochenanteil noch hinzugerechnet werden. Der Knochenanteil für Schafe und Ziegen wird mangels Angabe vergleichbar zu Schweinefleisch (13,3%) angenommen.</t>
  </si>
  <si>
    <t>Für Fleisch getrocknet, gesalzen oder geräuchert wird ein erhöhter Zubereitungsverlust von 25 % angenommen. Um auf die Einheit Schlachtgewicht zu kommen, muss der Knochenanteil noch hinzugerechnet werden. Um auf die Einheit Schlachtgewicht zu kommen, muss der Knochenanteil noch hinzugerechnet werden. Der Knochenanteil für Schafe und Ziegen wird mangels Angabe vergleichbar zu Schweinefleisch (13,3%) angenommen.</t>
  </si>
  <si>
    <t>Warenposition werden mehreren Geflügelarten zugeordnet.</t>
  </si>
  <si>
    <t>ausgenommen von … → Es wird davon ausgegangen, dass diese Tiere nicht verzehrt werden.</t>
  </si>
  <si>
    <t>a.b.g.→ es kann davon ausgegangen werden, dass diese Tiere nicht verzehrt werden.</t>
  </si>
  <si>
    <t>Warenposition wird zu 83 % dem Geflügelfleisch Huhn zugesprochen</t>
  </si>
  <si>
    <t>Warenposition wird zu 70 % dem Geflügelfleisch Huhn zugesprochen</t>
  </si>
  <si>
    <t>Warenposition wird zu 30% den Innereien zugesprochen</t>
  </si>
  <si>
    <t>Warenposition wird zu 65 % dem Geflügelfleisch zugesprochen</t>
  </si>
  <si>
    <t>Warenposition wird zu 65 % dem Geflügelfleisch Huhn zugesprochen</t>
  </si>
  <si>
    <t>Warenposition wird zu 80 % dem Fleisch zugesprochen</t>
  </si>
  <si>
    <t>Warenposition wird zu 73 % dem Fleisch zugesprochen</t>
  </si>
  <si>
    <t>Warenposition wird zu 85% dem Fleisch zugeordnet.</t>
  </si>
  <si>
    <t>Warenposition wird zu 70% dem Fleisch zugeordnet.</t>
  </si>
  <si>
    <t>Warenposition wird zu 82% dem Fleisch zugeordnet.</t>
  </si>
  <si>
    <t>Warenposition wird zu 75% dem Fleisch zugeordnet.</t>
  </si>
  <si>
    <t>Warenposition wird zu 63% dem Fleisch zugeordnet.</t>
  </si>
  <si>
    <t>Warenposition wird zu 85 % dem Fleisch zugesprochen</t>
  </si>
  <si>
    <t>Warenposition wird zu 70 % dem Fleisch zugesprochen</t>
  </si>
  <si>
    <t>Warenposition wird zu 63 % dem Fleisch zugesprochen</t>
  </si>
  <si>
    <t>Warenposition wird zu 82 % dem Fleisch zugesprochen</t>
  </si>
  <si>
    <t>Warenposition wird zu 75 % dem Fleisch zugesprochen</t>
  </si>
  <si>
    <t>Entspricht der Einheit Schlachtgewicht. Sonstige Tiere, da ausgenommen Hausschweine.</t>
  </si>
  <si>
    <t>Um auf die Einheit Schlachtgewicht zu kommen, muss der Knochenanteil noch hinzugerechnet werden. Schweine laut Maßgabe 8. Knochenanteil 13,3%.</t>
  </si>
  <si>
    <t>Um auf die Einheit Schlachtgewicht zu kommen, muss der Knochenanteil noch hinzugerechnet werden. Schweine laut Maßgabe 8. Knochenanteil 13,3%. Sonstige Tiere, da ausgenommen Hausschweine.</t>
  </si>
  <si>
    <t>Um auf die Einheit Schlachtgewicht zu kommen, muss der Knochenanteil noch hinzugerechnet werden. Rinder laut Maßgabe 8. Knochenanteil 17,4%.</t>
  </si>
  <si>
    <t>Fleisch schier. Um auf die Einheit Schlachtgewicht zu kommen, muss der Knochenanteil noch hinzugerechnet werden. Rinder laut Maßgabe 8. Knochenanteil 17,4%.</t>
  </si>
  <si>
    <t>Faktor wird belassen, da keine neuen, besseren Erkenntnisse gewonnen werden konnte.</t>
  </si>
  <si>
    <t>Raubvögel werden nicht verzehrt → Warenposition wird in der Bilanz nicht berücksichtigt.</t>
  </si>
  <si>
    <t>Kamele werden i.d.R. nicht verzehrt → Warenposition wird in der Bilanz nicht berücksichtigt.</t>
  </si>
  <si>
    <t>Jahrbuchtabelle 4050050 → Zuordnung zur Teilbilanz sonstige Tiere, da es sich nicht um Hausschweine handelt. Es wird jedoch der Faktor von Schweinen verwendet, da angenommen wird, dass das Verhältnis von Lebensgewicht in Schlachtgewicht dem von Hausschweinen entspricht.</t>
  </si>
  <si>
    <t>Jahrbuchtabelle 4050050 → Bullen, da laut Bezeichnung ausgenommen Färsen, Kühe und Kälber (&gt;300kg)</t>
  </si>
  <si>
    <t>Jahrbuchtabelle 4050050 → Mittelwert ohne Kälber. Es wird die Annahme getroffen, dass ein Großteil der im- und exportieren Tiere keine Kälber betreffen.</t>
  </si>
  <si>
    <t>unzerteilt → entspricht der Einheit Schlachtgewicht</t>
  </si>
  <si>
    <t>entbeint → Um auf die Einheit Schlachtgewicht zu kommen, muss der Knochenanteil noch hinzugerechnet werden. Der Knochenanteil für Geflügel liegt bei 25%.</t>
  </si>
  <si>
    <t>Kotelettstrang entspricht der Einheit Schlachtgewicht.</t>
  </si>
  <si>
    <t>Ausfuhr 2022: Schlachtgewicht in Tonnen mit alten Bilanzgewichtungs-faktoren und Teilzuordnung</t>
  </si>
  <si>
    <t>Einfuhr 2022: Schlachtgewicht in Tonnen mit alten Bilanzgewichtungs-faktoren und Teilzuordnung</t>
  </si>
  <si>
    <t>Ausfuhr 2022: Schlachtgewicht in Tonnen mit neuen Bilanzgewichtungs-faktoren und Teilzuordnung</t>
  </si>
  <si>
    <t>Einfuhr 2022: Schlachtgewicht in Tonnen mit neuen Bilanzgewichtungs-faktoren und Teilzuordnung</t>
  </si>
  <si>
    <t>Lebende Tiere:</t>
  </si>
  <si>
    <t>Fleisch, Fleischwaren und Konserven:</t>
  </si>
  <si>
    <t>Maßgaben für die Bestimmung der aktuellen Warenzuordnung zu den Teilbilanzen und den Bilanzgewichtungsfaktoren</t>
  </si>
  <si>
    <t>16 - Zubereitungen von Fleisch, Fischen oder von Krebstieren, Weichtieren und andere wirbellosen Wassertieren</t>
  </si>
  <si>
    <t>Kleinsendungen im Extrahandel (Kapitel 23)</t>
  </si>
  <si>
    <t>WA23989999</t>
  </si>
  <si>
    <t>Kleinsendungen im Extrahandel (Kapitel 21)</t>
  </si>
  <si>
    <t>WA21989999</t>
  </si>
  <si>
    <t>Kleinsendungen im Extrahandel (Kapitel 16)</t>
  </si>
  <si>
    <t>WA16989999</t>
  </si>
  <si>
    <t>Kleinsendungen im Extrahandel (Kapitel 02)</t>
  </si>
  <si>
    <t>WA02989999</t>
  </si>
  <si>
    <t>Kleinsendungen im Extrahandel (Kapitel 01)</t>
  </si>
  <si>
    <t>WA01989999</t>
  </si>
  <si>
    <t>Einfuhr: Gewicht</t>
  </si>
  <si>
    <t>Ausfuhr: Gewicht</t>
  </si>
  <si>
    <t>WA</t>
  </si>
  <si>
    <t>Stand: 22.02.2024</t>
  </si>
  <si>
    <t>.</t>
  </si>
  <si>
    <t>© Statistisches Bundesamt (Destatis), 2024 | Stand: 22.02.2024 / 10:20:29</t>
  </si>
  <si>
    <t>Aus- und Einfuhr (Außenhandel): Deutschland, Jahre,
Warenverzeichnis (8-Steller)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</si>
</sst>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8" formatCode="#,##0.0000"/>
    <numFmt numFmtId="171" formatCode="#\ ##0.0_)"/>
  </numFmts>
  <fonts count="22" x14ac:knownFonts="1">
    <font>
      <sz val="11"/>
      <color theme="1"/>
      <name val="Calibri"/>
      <family val="2"/>
      <scheme val="minor"/>
    </font>
    <font>
      <sz val="11"/>
      <color theme="1"/>
      <name val="BundesSans Office"/>
      <family val="2"/>
    </font>
    <font>
      <b/>
      <sz val="11"/>
      <color theme="1"/>
      <name val="BundesSans Office"/>
      <family val="2"/>
    </font>
    <font>
      <b/>
      <sz val="14"/>
      <color theme="1"/>
      <name val="BundesSans Office"/>
      <family val="2"/>
    </font>
    <font>
      <sz val="10"/>
      <color indexed="8"/>
      <name val="Calibri"/>
      <family val="2"/>
      <scheme val="minor"/>
    </font>
    <font>
      <b/>
      <sz val="10"/>
      <name val="BundesSans Office"/>
      <family val="2"/>
    </font>
    <font>
      <b/>
      <sz val="8"/>
      <name val="BundesSans Office"/>
      <family val="2"/>
    </font>
    <font>
      <sz val="10"/>
      <name val="BundesSans Office"/>
      <family val="2"/>
    </font>
    <font>
      <sz val="10"/>
      <color theme="1"/>
      <name val="BundesSans Office"/>
      <family val="2"/>
    </font>
    <font>
      <sz val="10"/>
      <color theme="4"/>
      <name val="BundesSans Office"/>
      <family val="2"/>
    </font>
    <font>
      <sz val="10"/>
      <color indexed="8"/>
      <name val="BundesSans Office"/>
      <family val="2"/>
    </font>
    <font>
      <b/>
      <sz val="12"/>
      <color rgb="FF000000"/>
      <name val="BundesSans Office"/>
      <family val="2"/>
    </font>
    <font>
      <sz val="12"/>
      <color rgb="FF000000"/>
      <name val="BundesSans Office"/>
      <family val="2"/>
    </font>
    <font>
      <sz val="11"/>
      <color rgb="FFFF0000"/>
      <name val="Calibri"/>
      <family val="2"/>
      <scheme val="minor"/>
    </font>
    <font>
      <sz val="9"/>
      <color theme="1"/>
      <name val="BundesSans Office"/>
      <family val="2"/>
    </font>
    <font>
      <i/>
      <sz val="11"/>
      <color theme="1"/>
      <name val="BundesSans Office"/>
      <family val="2"/>
    </font>
    <font>
      <sz val="11"/>
      <name val="BundesSans Office"/>
      <family val="2"/>
    </font>
    <font>
      <b/>
      <sz val="11"/>
      <color theme="1"/>
      <name val="Calibri"/>
      <family val="2"/>
      <scheme val="minor"/>
    </font>
    <font>
      <sz val="9"/>
      <name val="BundesSans Office"/>
      <family val="2"/>
    </font>
    <font>
      <i/>
      <sz val="10"/>
      <name val="Arial"/>
    </font>
    <font>
      <sz val="10"/>
      <name val="Arial"/>
    </font>
    <font>
      <b/>
      <sz val="10"/>
      <name val="Arial"/>
      <family val="2"/>
    </font>
  </fonts>
  <fills count="12">
    <fill>
      <patternFill patternType="none"/>
    </fill>
    <fill>
      <patternFill patternType="gray125"/>
    </fill>
    <fill>
      <patternFill patternType="solid">
        <fgColor rgb="FF0DFF7A"/>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rgb="FFFF505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0" fontId="4" fillId="0" borderId="0"/>
  </cellStyleXfs>
  <cellXfs count="135">
    <xf numFmtId="0" fontId="0" fillId="0" borderId="0" xfId="0"/>
    <xf numFmtId="0" fontId="1" fillId="0" borderId="0" xfId="0" applyFont="1" applyAlignment="1">
      <alignment vertical="top"/>
    </xf>
    <xf numFmtId="0" fontId="2" fillId="0" borderId="0" xfId="0" applyFont="1" applyAlignment="1">
      <alignment vertical="top"/>
    </xf>
    <xf numFmtId="0" fontId="1" fillId="0" borderId="0" xfId="0" applyFont="1" applyAlignment="1">
      <alignment vertical="center"/>
    </xf>
    <xf numFmtId="0" fontId="3" fillId="0" borderId="0" xfId="0" applyFont="1" applyAlignment="1">
      <alignment vertical="center"/>
    </xf>
    <xf numFmtId="0" fontId="5" fillId="0" borderId="1" xfId="1" applyNumberFormat="1" applyFont="1" applyFill="1" applyBorder="1" applyAlignment="1">
      <alignment horizontal="left" vertical="top" wrapText="1"/>
    </xf>
    <xf numFmtId="0" fontId="5" fillId="0" borderId="1" xfId="1" applyNumberFormat="1" applyFont="1" applyFill="1" applyBorder="1" applyAlignment="1">
      <alignment vertical="top" wrapText="1"/>
    </xf>
    <xf numFmtId="0" fontId="6" fillId="0" borderId="5" xfId="1" applyNumberFormat="1" applyFont="1" applyFill="1" applyBorder="1" applyAlignment="1">
      <alignment horizontal="center" textRotation="90" wrapText="1"/>
    </xf>
    <xf numFmtId="0" fontId="5" fillId="0" borderId="5" xfId="1" applyNumberFormat="1" applyFont="1" applyFill="1" applyBorder="1" applyAlignment="1">
      <alignment horizontal="left" vertical="top" wrapText="1"/>
    </xf>
    <xf numFmtId="0" fontId="5" fillId="0" borderId="5" xfId="1" applyNumberFormat="1" applyFont="1" applyFill="1" applyBorder="1" applyAlignment="1">
      <alignment vertical="top" wrapText="1"/>
    </xf>
    <xf numFmtId="0" fontId="5" fillId="0" borderId="6" xfId="1" quotePrefix="1" applyFont="1" applyFill="1" applyBorder="1" applyAlignment="1">
      <alignment vertical="top" wrapText="1"/>
    </xf>
    <xf numFmtId="49" fontId="7" fillId="4" borderId="0" xfId="1" applyNumberFormat="1" applyFont="1" applyFill="1" applyBorder="1" applyAlignment="1">
      <alignment horizontal="left"/>
    </xf>
    <xf numFmtId="0" fontId="7" fillId="4" borderId="0" xfId="1" applyNumberFormat="1" applyFont="1" applyFill="1" applyBorder="1" applyAlignment="1">
      <alignment horizontal="left"/>
    </xf>
    <xf numFmtId="49" fontId="7" fillId="5" borderId="0" xfId="1" applyNumberFormat="1" applyFont="1" applyFill="1" applyBorder="1" applyAlignment="1">
      <alignment horizontal="left"/>
    </xf>
    <xf numFmtId="0" fontId="7" fillId="4" borderId="0" xfId="1" applyNumberFormat="1" applyFont="1" applyFill="1" applyBorder="1" applyAlignment="1">
      <alignment horizontal="center"/>
    </xf>
    <xf numFmtId="0" fontId="7" fillId="4" borderId="3" xfId="1" applyFont="1" applyFill="1" applyBorder="1"/>
    <xf numFmtId="0" fontId="7" fillId="4" borderId="0" xfId="1" quotePrefix="1" applyNumberFormat="1" applyFont="1" applyFill="1" applyBorder="1" applyAlignment="1">
      <alignment horizontal="left"/>
    </xf>
    <xf numFmtId="0" fontId="7" fillId="4" borderId="0" xfId="1" applyNumberFormat="1" applyFont="1" applyFill="1" applyBorder="1" applyAlignment="1">
      <alignment horizontal="left" wrapText="1"/>
    </xf>
    <xf numFmtId="0" fontId="9" fillId="4" borderId="0" xfId="1" applyNumberFormat="1" applyFont="1" applyFill="1" applyBorder="1" applyAlignment="1">
      <alignment horizontal="left"/>
    </xf>
    <xf numFmtId="0" fontId="10" fillId="4" borderId="0" xfId="1" applyFont="1" applyFill="1" applyBorder="1"/>
    <xf numFmtId="2" fontId="7" fillId="4" borderId="0" xfId="1" applyNumberFormat="1" applyFont="1" applyFill="1" applyBorder="1" applyAlignment="1">
      <alignment horizontal="center"/>
    </xf>
    <xf numFmtId="49" fontId="7" fillId="4" borderId="0" xfId="0" applyNumberFormat="1" applyFont="1" applyFill="1" applyBorder="1" applyAlignment="1">
      <alignment horizontal="left"/>
    </xf>
    <xf numFmtId="0" fontId="10" fillId="4" borderId="0" xfId="1" applyFont="1" applyFill="1" applyBorder="1" applyAlignment="1"/>
    <xf numFmtId="0" fontId="7" fillId="4" borderId="0" xfId="1" applyFont="1" applyFill="1" applyBorder="1"/>
    <xf numFmtId="0" fontId="10" fillId="4" borderId="0" xfId="1" applyFont="1" applyFill="1" applyBorder="1" applyAlignment="1">
      <alignment wrapText="1"/>
    </xf>
    <xf numFmtId="0" fontId="7" fillId="4" borderId="0" xfId="1" applyNumberFormat="1" applyFont="1" applyFill="1" applyBorder="1"/>
    <xf numFmtId="0" fontId="7" fillId="4" borderId="0" xfId="1" applyFont="1" applyFill="1" applyBorder="1" applyAlignment="1">
      <alignment wrapText="1"/>
    </xf>
    <xf numFmtId="49" fontId="7" fillId="4" borderId="0" xfId="0" applyNumberFormat="1" applyFont="1" applyFill="1" applyAlignment="1">
      <alignment horizontal="left"/>
    </xf>
    <xf numFmtId="49" fontId="7" fillId="4" borderId="7" xfId="0" applyNumberFormat="1" applyFont="1" applyFill="1" applyBorder="1" applyAlignment="1">
      <alignment horizontal="left"/>
    </xf>
    <xf numFmtId="0" fontId="7" fillId="4" borderId="7" xfId="1" applyFont="1" applyFill="1" applyBorder="1" applyAlignment="1">
      <alignment wrapText="1"/>
    </xf>
    <xf numFmtId="49" fontId="7" fillId="5" borderId="7" xfId="1" applyNumberFormat="1" applyFont="1" applyFill="1" applyBorder="1" applyAlignment="1">
      <alignment horizontal="left"/>
    </xf>
    <xf numFmtId="0" fontId="7" fillId="4" borderId="7" xfId="1" applyFont="1" applyFill="1" applyBorder="1"/>
    <xf numFmtId="0" fontId="7" fillId="4" borderId="7" xfId="1" applyNumberFormat="1" applyFont="1" applyFill="1" applyBorder="1" applyAlignment="1">
      <alignment horizontal="center"/>
    </xf>
    <xf numFmtId="0" fontId="7" fillId="4" borderId="7" xfId="1" applyNumberFormat="1" applyFont="1" applyFill="1" applyBorder="1"/>
    <xf numFmtId="0" fontId="7" fillId="4" borderId="4" xfId="1" applyFont="1" applyFill="1" applyBorder="1"/>
    <xf numFmtId="3" fontId="0" fillId="0" borderId="0" xfId="0" applyNumberFormat="1"/>
    <xf numFmtId="0" fontId="11" fillId="0" borderId="0" xfId="0" applyFont="1" applyAlignment="1">
      <alignment horizontal="left" vertical="center" readingOrder="1"/>
    </xf>
    <xf numFmtId="0" fontId="12" fillId="0" borderId="0" xfId="0" applyFont="1" applyAlignment="1">
      <alignment horizontal="left" vertical="center" readingOrder="1"/>
    </xf>
    <xf numFmtId="49" fontId="7" fillId="0" borderId="0" xfId="1" applyNumberFormat="1" applyFont="1" applyFill="1" applyBorder="1" applyAlignment="1">
      <alignment horizontal="left" vertical="top" wrapText="1"/>
    </xf>
    <xf numFmtId="0" fontId="7" fillId="0" borderId="0" xfId="1" applyNumberFormat="1" applyFont="1" applyFill="1" applyBorder="1" applyAlignment="1">
      <alignment horizontal="left" vertical="top" wrapText="1"/>
    </xf>
    <xf numFmtId="0" fontId="7" fillId="0" borderId="0" xfId="1" applyNumberFormat="1" applyFont="1" applyFill="1" applyBorder="1" applyAlignment="1">
      <alignment vertical="top" wrapText="1"/>
    </xf>
    <xf numFmtId="0" fontId="10" fillId="0" borderId="0" xfId="1" applyFont="1" applyFill="1" applyBorder="1" applyAlignment="1">
      <alignment vertical="top" wrapText="1"/>
    </xf>
    <xf numFmtId="49" fontId="7" fillId="0" borderId="0" xfId="0" applyNumberFormat="1" applyFont="1" applyFill="1" applyBorder="1" applyAlignment="1">
      <alignment horizontal="left" vertical="top" wrapText="1"/>
    </xf>
    <xf numFmtId="49" fontId="7" fillId="0" borderId="0" xfId="0" applyNumberFormat="1" applyFont="1" applyBorder="1" applyAlignment="1">
      <alignment horizontal="left" vertical="top" wrapText="1"/>
    </xf>
    <xf numFmtId="0" fontId="7" fillId="0" borderId="0" xfId="1" applyFont="1" applyFill="1" applyBorder="1" applyAlignment="1">
      <alignment vertical="top" wrapText="1"/>
    </xf>
    <xf numFmtId="2" fontId="7" fillId="0" borderId="0" xfId="1" applyNumberFormat="1" applyFont="1" applyFill="1" applyBorder="1" applyAlignment="1">
      <alignment horizontal="left" vertical="top" wrapText="1"/>
    </xf>
    <xf numFmtId="49" fontId="7" fillId="0" borderId="0" xfId="1" applyNumberFormat="1" applyFont="1" applyFill="1" applyBorder="1" applyAlignment="1">
      <alignment horizontal="left" vertical="top"/>
    </xf>
    <xf numFmtId="49" fontId="7" fillId="2" borderId="0" xfId="1" applyNumberFormat="1" applyFont="1" applyFill="1" applyBorder="1" applyAlignment="1">
      <alignment horizontal="left" vertical="top"/>
    </xf>
    <xf numFmtId="0" fontId="7" fillId="0" borderId="0" xfId="1" applyNumberFormat="1" applyFont="1" applyFill="1" applyBorder="1" applyAlignment="1">
      <alignment horizontal="left" vertical="top"/>
    </xf>
    <xf numFmtId="0" fontId="7" fillId="3" borderId="0" xfId="1" applyNumberFormat="1" applyFont="1" applyFill="1" applyBorder="1" applyAlignment="1">
      <alignment horizontal="left" vertical="top"/>
    </xf>
    <xf numFmtId="2" fontId="7" fillId="3" borderId="0" xfId="1" applyNumberFormat="1" applyFont="1" applyFill="1" applyBorder="1" applyAlignment="1">
      <alignment horizontal="left" vertical="top"/>
    </xf>
    <xf numFmtId="2" fontId="7" fillId="2" borderId="0" xfId="1" applyNumberFormat="1" applyFont="1" applyFill="1" applyBorder="1" applyAlignment="1">
      <alignment horizontal="center" vertical="top"/>
    </xf>
    <xf numFmtId="0" fontId="7" fillId="0" borderId="2" xfId="1" applyFont="1" applyFill="1" applyBorder="1" applyAlignment="1">
      <alignment vertical="top"/>
    </xf>
    <xf numFmtId="0" fontId="7" fillId="0" borderId="3" xfId="1" applyFont="1" applyFill="1" applyBorder="1" applyAlignment="1">
      <alignment vertical="top"/>
    </xf>
    <xf numFmtId="165" fontId="7" fillId="3" borderId="0" xfId="1" applyNumberFormat="1" applyFont="1" applyFill="1" applyBorder="1" applyAlignment="1">
      <alignment horizontal="left" vertical="top"/>
    </xf>
    <xf numFmtId="164" fontId="7" fillId="3" borderId="0" xfId="1" applyNumberFormat="1" applyFont="1" applyFill="1" applyBorder="1" applyAlignment="1">
      <alignment horizontal="left" vertical="top"/>
    </xf>
    <xf numFmtId="0" fontId="8" fillId="0" borderId="3" xfId="1" applyFont="1" applyFill="1" applyBorder="1" applyAlignment="1">
      <alignment vertical="top"/>
    </xf>
    <xf numFmtId="0" fontId="7" fillId="0" borderId="0" xfId="1" applyFont="1" applyFill="1" applyBorder="1" applyAlignment="1">
      <alignment horizontal="left" vertical="top"/>
    </xf>
    <xf numFmtId="0" fontId="7" fillId="2" borderId="0" xfId="1" applyFont="1" applyFill="1" applyBorder="1" applyAlignment="1">
      <alignment vertical="top"/>
    </xf>
    <xf numFmtId="49" fontId="7" fillId="0" borderId="0" xfId="0" applyNumberFormat="1" applyFont="1" applyFill="1" applyBorder="1" applyAlignment="1">
      <alignment horizontal="left" vertical="top"/>
    </xf>
    <xf numFmtId="49" fontId="7" fillId="0" borderId="0" xfId="0" applyNumberFormat="1" applyFont="1" applyBorder="1" applyAlignment="1">
      <alignment horizontal="left" vertical="top"/>
    </xf>
    <xf numFmtId="0" fontId="11" fillId="0" borderId="0" xfId="0" applyFont="1" applyAlignment="1">
      <alignment horizontal="left" vertical="center" wrapText="1" readingOrder="1"/>
    </xf>
    <xf numFmtId="0" fontId="12" fillId="0" borderId="0" xfId="0" applyFont="1" applyAlignment="1">
      <alignment horizontal="left" vertical="center" wrapText="1" readingOrder="1"/>
    </xf>
    <xf numFmtId="0" fontId="2" fillId="0" borderId="0" xfId="0" applyFont="1"/>
    <xf numFmtId="0" fontId="1" fillId="0" borderId="0" xfId="0" applyFont="1"/>
    <xf numFmtId="0" fontId="1" fillId="0" borderId="0" xfId="0" applyFont="1" applyAlignment="1">
      <alignment horizontal="right"/>
    </xf>
    <xf numFmtId="164" fontId="1" fillId="0" borderId="0" xfId="0" applyNumberFormat="1" applyFont="1"/>
    <xf numFmtId="0" fontId="14" fillId="0" borderId="0" xfId="0" applyFont="1"/>
    <xf numFmtId="1" fontId="1" fillId="0" borderId="0" xfId="0" applyNumberFormat="1" applyFont="1"/>
    <xf numFmtId="2" fontId="1" fillId="0" borderId="0" xfId="0" applyNumberFormat="1" applyFont="1"/>
    <xf numFmtId="0" fontId="1" fillId="0" borderId="0" xfId="0" applyFont="1" applyAlignment="1">
      <alignment wrapText="1"/>
    </xf>
    <xf numFmtId="0" fontId="2" fillId="0" borderId="0" xfId="0" applyFont="1" applyAlignment="1">
      <alignment wrapText="1"/>
    </xf>
    <xf numFmtId="0" fontId="15" fillId="0" borderId="0" xfId="0" applyFont="1"/>
    <xf numFmtId="0" fontId="2" fillId="0" borderId="8" xfId="0" applyFont="1" applyBorder="1" applyAlignment="1">
      <alignment horizontal="centerContinuous" vertical="center"/>
    </xf>
    <xf numFmtId="0" fontId="2" fillId="0" borderId="0" xfId="0" applyFont="1" applyBorder="1" applyAlignment="1">
      <alignment horizontal="centerContinuous" vertical="center"/>
    </xf>
    <xf numFmtId="0" fontId="2" fillId="0" borderId="3" xfId="0" applyFont="1" applyBorder="1" applyAlignment="1">
      <alignment horizontal="centerContinuous" vertical="center"/>
    </xf>
    <xf numFmtId="0" fontId="1" fillId="0" borderId="8" xfId="0" applyFont="1" applyBorder="1"/>
    <xf numFmtId="0" fontId="1" fillId="0" borderId="0" xfId="0" applyFont="1" applyBorder="1"/>
    <xf numFmtId="0" fontId="1" fillId="0" borderId="3" xfId="0" applyFont="1" applyBorder="1"/>
    <xf numFmtId="3" fontId="1" fillId="0" borderId="0" xfId="0" applyNumberFormat="1" applyFont="1" applyBorder="1" applyAlignment="1">
      <alignment horizontal="right"/>
    </xf>
    <xf numFmtId="3" fontId="1" fillId="0" borderId="3" xfId="0" applyNumberFormat="1" applyFont="1" applyBorder="1" applyAlignment="1">
      <alignment horizontal="right"/>
    </xf>
    <xf numFmtId="3" fontId="1" fillId="0" borderId="0" xfId="0" applyNumberFormat="1" applyFont="1" applyAlignment="1">
      <alignment horizontal="right"/>
    </xf>
    <xf numFmtId="3" fontId="1" fillId="0" borderId="0" xfId="0" quotePrefix="1" applyNumberFormat="1" applyFont="1" applyAlignment="1">
      <alignment horizontal="right"/>
    </xf>
    <xf numFmtId="0" fontId="1" fillId="0" borderId="0" xfId="0" applyFont="1" applyBorder="1" applyAlignment="1">
      <alignment horizontal="right"/>
    </xf>
    <xf numFmtId="0" fontId="1" fillId="0" borderId="0" xfId="0" applyFont="1" applyFill="1" applyBorder="1"/>
    <xf numFmtId="0" fontId="1" fillId="0" borderId="3" xfId="0" applyFont="1" applyFill="1" applyBorder="1"/>
    <xf numFmtId="0" fontId="1" fillId="0" borderId="0" xfId="0" quotePrefix="1" applyFont="1" applyBorder="1" applyAlignment="1">
      <alignment horizontal="right"/>
    </xf>
    <xf numFmtId="3" fontId="1" fillId="0" borderId="0" xfId="0" applyNumberFormat="1" applyFont="1" applyFill="1" applyBorder="1" applyAlignment="1">
      <alignment horizontal="right"/>
    </xf>
    <xf numFmtId="0" fontId="1" fillId="0" borderId="0" xfId="0" quotePrefix="1" applyFont="1" applyAlignment="1">
      <alignment horizontal="right"/>
    </xf>
    <xf numFmtId="0" fontId="3" fillId="0" borderId="0" xfId="0" applyFont="1"/>
    <xf numFmtId="0" fontId="1" fillId="6" borderId="0" xfId="0" applyFont="1" applyFill="1"/>
    <xf numFmtId="0" fontId="1" fillId="8" borderId="0" xfId="0" applyFont="1" applyFill="1"/>
    <xf numFmtId="3" fontId="1" fillId="0" borderId="0" xfId="0" applyNumberFormat="1" applyFont="1"/>
    <xf numFmtId="0" fontId="1" fillId="0" borderId="0" xfId="0" applyFont="1" applyFill="1"/>
    <xf numFmtId="2" fontId="1" fillId="0" borderId="0" xfId="0" quotePrefix="1" applyNumberFormat="1" applyFont="1" applyFill="1"/>
    <xf numFmtId="2" fontId="1" fillId="0" borderId="0" xfId="0" applyNumberFormat="1" applyFont="1" applyFill="1"/>
    <xf numFmtId="0" fontId="2" fillId="0" borderId="0" xfId="0" applyFont="1" applyFill="1"/>
    <xf numFmtId="2" fontId="1" fillId="0" borderId="0" xfId="0" applyNumberFormat="1" applyFont="1" applyFill="1" applyAlignment="1">
      <alignment horizontal="right"/>
    </xf>
    <xf numFmtId="2" fontId="1" fillId="0" borderId="0" xfId="0" applyNumberFormat="1" applyFont="1" applyAlignment="1">
      <alignment horizontal="right"/>
    </xf>
    <xf numFmtId="0" fontId="1" fillId="7" borderId="0" xfId="0" applyFont="1" applyFill="1"/>
    <xf numFmtId="0" fontId="1" fillId="0" borderId="0" xfId="0" applyFont="1" applyFill="1" applyAlignment="1">
      <alignment horizontal="centerContinuous" vertical="center"/>
    </xf>
    <xf numFmtId="3" fontId="13" fillId="0" borderId="0" xfId="0" applyNumberFormat="1" applyFont="1"/>
    <xf numFmtId="0" fontId="1" fillId="0" borderId="3" xfId="0" applyFont="1" applyBorder="1" applyAlignment="1">
      <alignment horizontal="right"/>
    </xf>
    <xf numFmtId="0" fontId="1" fillId="0" borderId="3" xfId="0" quotePrefix="1" applyFont="1" applyBorder="1" applyAlignment="1">
      <alignment horizontal="right"/>
    </xf>
    <xf numFmtId="2" fontId="0" fillId="0" borderId="0" xfId="0" applyNumberFormat="1"/>
    <xf numFmtId="0" fontId="1" fillId="0" borderId="7" xfId="0" applyFont="1" applyBorder="1"/>
    <xf numFmtId="0" fontId="1" fillId="0" borderId="7" xfId="0" applyFont="1" applyBorder="1" applyAlignment="1">
      <alignment horizontal="right"/>
    </xf>
    <xf numFmtId="0" fontId="1" fillId="0" borderId="7" xfId="0" applyFont="1" applyBorder="1" applyAlignment="1">
      <alignment wrapText="1"/>
    </xf>
    <xf numFmtId="164" fontId="15" fillId="0" borderId="0" xfId="0" applyNumberFormat="1" applyFont="1"/>
    <xf numFmtId="0" fontId="1" fillId="9" borderId="0" xfId="0" applyFont="1" applyFill="1" applyAlignment="1">
      <alignment vertical="top" wrapText="1"/>
    </xf>
    <xf numFmtId="0" fontId="1" fillId="10" borderId="0" xfId="0" applyFont="1" applyFill="1" applyAlignment="1">
      <alignment vertical="top" wrapText="1"/>
    </xf>
    <xf numFmtId="0" fontId="1" fillId="10" borderId="3" xfId="0" applyFont="1" applyFill="1" applyBorder="1" applyAlignment="1">
      <alignment vertical="top" wrapText="1"/>
    </xf>
    <xf numFmtId="0" fontId="1" fillId="0" borderId="0" xfId="0" applyFont="1" applyAlignment="1">
      <alignment vertical="top" wrapText="1"/>
    </xf>
    <xf numFmtId="0" fontId="1" fillId="9" borderId="8" xfId="0" applyFont="1" applyFill="1" applyBorder="1" applyAlignment="1">
      <alignment vertical="top" wrapText="1"/>
    </xf>
    <xf numFmtId="3" fontId="1" fillId="0" borderId="3" xfId="0" applyNumberFormat="1" applyFont="1" applyBorder="1"/>
    <xf numFmtId="0" fontId="0" fillId="0" borderId="3" xfId="0" applyBorder="1"/>
    <xf numFmtId="0" fontId="0" fillId="0" borderId="0" xfId="0" applyFill="1"/>
    <xf numFmtId="3" fontId="1" fillId="0" borderId="0" xfId="0" applyNumberFormat="1" applyFont="1" applyFill="1"/>
    <xf numFmtId="0" fontId="0" fillId="0" borderId="0" xfId="0" applyBorder="1"/>
    <xf numFmtId="0" fontId="0" fillId="0" borderId="0" xfId="0" applyFill="1" applyBorder="1"/>
    <xf numFmtId="3" fontId="0" fillId="0" borderId="0" xfId="0" applyNumberFormat="1" applyBorder="1"/>
    <xf numFmtId="3" fontId="1" fillId="0" borderId="0" xfId="0" applyNumberFormat="1" applyFont="1" applyFill="1" applyBorder="1"/>
    <xf numFmtId="0" fontId="16" fillId="0" borderId="0" xfId="0" applyFont="1" applyFill="1"/>
    <xf numFmtId="0" fontId="0" fillId="0" borderId="0" xfId="0" quotePrefix="1"/>
    <xf numFmtId="0" fontId="0" fillId="0" borderId="3" xfId="0" quotePrefix="1" applyBorder="1"/>
    <xf numFmtId="3" fontId="1" fillId="0" borderId="3" xfId="0" quotePrefix="1" applyNumberFormat="1" applyFont="1" applyBorder="1" applyAlignment="1">
      <alignment horizontal="right"/>
    </xf>
    <xf numFmtId="3" fontId="1" fillId="11" borderId="0" xfId="0" applyNumberFormat="1" applyFont="1" applyFill="1"/>
    <xf numFmtId="3" fontId="1" fillId="0" borderId="0" xfId="0" quotePrefix="1" applyNumberFormat="1" applyFont="1" applyBorder="1" applyAlignment="1">
      <alignment horizontal="right"/>
    </xf>
    <xf numFmtId="168" fontId="0" fillId="0" borderId="0" xfId="0" applyNumberFormat="1"/>
    <xf numFmtId="171" fontId="18" fillId="0" borderId="0" xfId="0" applyNumberFormat="1" applyFont="1" applyFill="1" applyBorder="1" applyAlignment="1" applyProtection="1">
      <alignment horizontal="right"/>
    </xf>
    <xf numFmtId="3" fontId="1" fillId="0" borderId="0" xfId="0" quotePrefix="1" applyNumberFormat="1" applyFont="1"/>
    <xf numFmtId="49" fontId="19" fillId="0" borderId="0" xfId="0" applyNumberFormat="1" applyFont="1" applyAlignment="1">
      <alignment horizontal="left"/>
    </xf>
    <xf numFmtId="0" fontId="20" fillId="0" borderId="0" xfId="0" applyFont="1" applyAlignment="1"/>
    <xf numFmtId="0" fontId="17" fillId="0" borderId="0" xfId="0" applyFont="1"/>
    <xf numFmtId="0" fontId="21" fillId="0" borderId="0" xfId="0" applyFont="1" applyAlignment="1">
      <alignment vertical="top"/>
    </xf>
  </cellXfs>
  <cellStyles count="2">
    <cellStyle name="Standard" xfId="0" builtinId="0"/>
    <cellStyle name="Standard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351"/>
  <sheetViews>
    <sheetView topLeftCell="A4" workbookViewId="0">
      <selection activeCell="A4" sqref="A4"/>
    </sheetView>
  </sheetViews>
  <sheetFormatPr baseColWidth="10" defaultColWidth="9.140625" defaultRowHeight="15" x14ac:dyDescent="0.25"/>
  <cols>
    <col min="1" max="1" width="16.5703125" customWidth="1"/>
    <col min="2" max="2" width="48.140625" customWidth="1"/>
    <col min="3" max="3" width="48.5703125" customWidth="1"/>
    <col min="4" max="4" width="27.28515625" customWidth="1"/>
    <col min="7" max="7" width="9.140625" customWidth="1"/>
  </cols>
  <sheetData>
    <row r="1" spans="1:4" ht="18.75" x14ac:dyDescent="0.3">
      <c r="A1" s="89" t="s">
        <v>2522</v>
      </c>
      <c r="B1" s="64"/>
      <c r="C1" s="64"/>
      <c r="D1" s="64"/>
    </row>
    <row r="2" spans="1:4" ht="16.5" x14ac:dyDescent="0.3">
      <c r="A2" s="64" t="s">
        <v>0</v>
      </c>
      <c r="B2" s="64"/>
      <c r="C2" s="64"/>
      <c r="D2" s="64"/>
    </row>
    <row r="3" spans="1:4" ht="16.5" x14ac:dyDescent="0.3">
      <c r="A3" s="64" t="s">
        <v>2523</v>
      </c>
      <c r="B3" s="64"/>
      <c r="C3" s="64"/>
      <c r="D3" s="64"/>
    </row>
    <row r="4" spans="1:4" ht="33.75" customHeight="1" x14ac:dyDescent="0.3">
      <c r="A4" s="63" t="s">
        <v>1</v>
      </c>
      <c r="B4" s="63" t="s">
        <v>2</v>
      </c>
      <c r="C4" s="63" t="s">
        <v>3</v>
      </c>
      <c r="D4" s="63" t="s">
        <v>4</v>
      </c>
    </row>
    <row r="5" spans="1:4" ht="16.5" x14ac:dyDescent="0.3">
      <c r="A5" s="64" t="s">
        <v>5</v>
      </c>
      <c r="B5" s="64" t="s">
        <v>6</v>
      </c>
      <c r="C5" s="64" t="s">
        <v>7</v>
      </c>
      <c r="D5" s="69">
        <v>0.5</v>
      </c>
    </row>
    <row r="6" spans="1:4" ht="16.5" x14ac:dyDescent="0.3">
      <c r="A6" s="64" t="s">
        <v>8</v>
      </c>
      <c r="B6" s="64" t="s">
        <v>9</v>
      </c>
      <c r="C6" s="64" t="s">
        <v>7</v>
      </c>
      <c r="D6" s="69">
        <v>0.5</v>
      </c>
    </row>
    <row r="7" spans="1:4" ht="16.5" x14ac:dyDescent="0.3">
      <c r="A7" s="64" t="s">
        <v>10</v>
      </c>
      <c r="B7" s="64" t="s">
        <v>11</v>
      </c>
      <c r="C7" s="64" t="s">
        <v>7</v>
      </c>
      <c r="D7" s="69">
        <v>0.5</v>
      </c>
    </row>
    <row r="8" spans="1:4" ht="16.5" x14ac:dyDescent="0.3">
      <c r="A8" s="64" t="s">
        <v>12</v>
      </c>
      <c r="B8" s="64" t="s">
        <v>13</v>
      </c>
      <c r="C8" s="64" t="s">
        <v>7</v>
      </c>
      <c r="D8" s="69">
        <v>0.5</v>
      </c>
    </row>
    <row r="9" spans="1:4" ht="16.5" x14ac:dyDescent="0.3">
      <c r="A9" s="64" t="s">
        <v>14</v>
      </c>
      <c r="B9" s="64" t="s">
        <v>15</v>
      </c>
      <c r="C9" s="64" t="s">
        <v>7</v>
      </c>
      <c r="D9" s="69">
        <v>0.5</v>
      </c>
    </row>
    <row r="10" spans="1:4" ht="16.5" x14ac:dyDescent="0.3">
      <c r="A10" s="64" t="s">
        <v>16</v>
      </c>
      <c r="B10" s="64" t="s">
        <v>17</v>
      </c>
      <c r="C10" s="64" t="s">
        <v>18</v>
      </c>
      <c r="D10" s="69">
        <v>0.52</v>
      </c>
    </row>
    <row r="11" spans="1:4" ht="16.5" x14ac:dyDescent="0.3">
      <c r="A11" s="64" t="s">
        <v>19</v>
      </c>
      <c r="B11" s="64" t="s">
        <v>20</v>
      </c>
      <c r="C11" s="64" t="s">
        <v>18</v>
      </c>
      <c r="D11" s="69">
        <v>0.49</v>
      </c>
    </row>
    <row r="12" spans="1:4" ht="16.5" x14ac:dyDescent="0.3">
      <c r="A12" s="64" t="s">
        <v>21</v>
      </c>
      <c r="B12" s="64" t="s">
        <v>22</v>
      </c>
      <c r="C12" s="64" t="s">
        <v>18</v>
      </c>
      <c r="D12" s="69">
        <v>0.56000000000000005</v>
      </c>
    </row>
    <row r="13" spans="1:4" ht="16.5" x14ac:dyDescent="0.3">
      <c r="A13" s="64" t="s">
        <v>23</v>
      </c>
      <c r="B13" s="64" t="s">
        <v>24</v>
      </c>
      <c r="C13" s="64" t="s">
        <v>18</v>
      </c>
      <c r="D13" s="69">
        <v>0.53310000000000002</v>
      </c>
    </row>
    <row r="14" spans="1:4" ht="16.5" x14ac:dyDescent="0.3">
      <c r="A14" s="64" t="s">
        <v>25</v>
      </c>
      <c r="B14" s="64" t="s">
        <v>26</v>
      </c>
      <c r="C14" s="64" t="s">
        <v>27</v>
      </c>
      <c r="D14" s="69">
        <v>0.54</v>
      </c>
    </row>
    <row r="15" spans="1:4" ht="16.5" x14ac:dyDescent="0.3">
      <c r="A15" s="64" t="s">
        <v>28</v>
      </c>
      <c r="B15" s="64" t="s">
        <v>29</v>
      </c>
      <c r="C15" s="64" t="s">
        <v>27</v>
      </c>
      <c r="D15" s="69">
        <v>0.54</v>
      </c>
    </row>
    <row r="16" spans="1:4" ht="16.5" x14ac:dyDescent="0.3">
      <c r="A16" s="64" t="s">
        <v>30</v>
      </c>
      <c r="B16" s="64" t="s">
        <v>31</v>
      </c>
      <c r="C16" s="64" t="s">
        <v>27</v>
      </c>
      <c r="D16" s="69">
        <v>0.54</v>
      </c>
    </row>
    <row r="17" spans="1:4" ht="16.5" x14ac:dyDescent="0.3">
      <c r="A17" s="64" t="s">
        <v>32</v>
      </c>
      <c r="B17" s="64" t="s">
        <v>33</v>
      </c>
      <c r="C17" s="64" t="s">
        <v>27</v>
      </c>
      <c r="D17" s="69">
        <v>0.54</v>
      </c>
    </row>
    <row r="18" spans="1:4" ht="16.5" x14ac:dyDescent="0.3">
      <c r="A18" s="64" t="s">
        <v>34</v>
      </c>
      <c r="B18" s="64" t="s">
        <v>35</v>
      </c>
      <c r="C18" s="64" t="s">
        <v>27</v>
      </c>
      <c r="D18" s="69">
        <v>0.52</v>
      </c>
    </row>
    <row r="19" spans="1:4" ht="16.5" x14ac:dyDescent="0.3">
      <c r="A19" s="64" t="s">
        <v>36</v>
      </c>
      <c r="B19" s="64" t="s">
        <v>37</v>
      </c>
      <c r="C19" s="64" t="s">
        <v>18</v>
      </c>
      <c r="D19" s="69">
        <v>0.52</v>
      </c>
    </row>
    <row r="20" spans="1:4" ht="16.5" x14ac:dyDescent="0.3">
      <c r="A20" s="64" t="s">
        <v>38</v>
      </c>
      <c r="B20" s="64" t="s">
        <v>39</v>
      </c>
      <c r="C20" s="64" t="s">
        <v>18</v>
      </c>
      <c r="D20" s="69">
        <v>0.52</v>
      </c>
    </row>
    <row r="21" spans="1:4" ht="16.5" x14ac:dyDescent="0.3">
      <c r="A21" s="64" t="s">
        <v>40</v>
      </c>
      <c r="B21" s="64" t="s">
        <v>41</v>
      </c>
      <c r="C21" s="64" t="s">
        <v>18</v>
      </c>
      <c r="D21" s="69">
        <v>0.49</v>
      </c>
    </row>
    <row r="22" spans="1:4" ht="16.5" x14ac:dyDescent="0.3">
      <c r="A22" s="64" t="s">
        <v>42</v>
      </c>
      <c r="B22" s="64" t="s">
        <v>43</v>
      </c>
      <c r="C22" s="64" t="s">
        <v>18</v>
      </c>
      <c r="D22" s="69">
        <v>0.49</v>
      </c>
    </row>
    <row r="23" spans="1:4" ht="16.5" x14ac:dyDescent="0.3">
      <c r="A23" s="64" t="s">
        <v>44</v>
      </c>
      <c r="B23" s="64" t="s">
        <v>45</v>
      </c>
      <c r="C23" s="64" t="s">
        <v>18</v>
      </c>
      <c r="D23" s="69">
        <v>0.56000000000000005</v>
      </c>
    </row>
    <row r="24" spans="1:4" ht="16.5" x14ac:dyDescent="0.3">
      <c r="A24" s="64" t="s">
        <v>46</v>
      </c>
      <c r="B24" s="64" t="s">
        <v>47</v>
      </c>
      <c r="C24" s="64" t="s">
        <v>18</v>
      </c>
      <c r="D24" s="69">
        <v>0.56000000000000005</v>
      </c>
    </row>
    <row r="25" spans="1:4" ht="16.5" x14ac:dyDescent="0.3">
      <c r="A25" s="64" t="s">
        <v>48</v>
      </c>
      <c r="B25" s="64" t="s">
        <v>49</v>
      </c>
      <c r="C25" s="64" t="s">
        <v>18</v>
      </c>
      <c r="D25" s="69">
        <v>0.51729999999999998</v>
      </c>
    </row>
    <row r="26" spans="1:4" ht="16.5" x14ac:dyDescent="0.3">
      <c r="A26" s="64" t="s">
        <v>50</v>
      </c>
      <c r="B26" s="64" t="s">
        <v>51</v>
      </c>
      <c r="C26" s="64" t="s">
        <v>18</v>
      </c>
      <c r="D26" s="69">
        <v>0.53310000000000002</v>
      </c>
    </row>
    <row r="27" spans="1:4" ht="16.5" x14ac:dyDescent="0.3">
      <c r="A27" s="64" t="s">
        <v>52</v>
      </c>
      <c r="B27" s="64" t="s">
        <v>53</v>
      </c>
      <c r="C27" s="64" t="s">
        <v>18</v>
      </c>
      <c r="D27" s="69">
        <v>0.5</v>
      </c>
    </row>
    <row r="28" spans="1:4" ht="16.5" x14ac:dyDescent="0.3">
      <c r="A28" s="64" t="s">
        <v>54</v>
      </c>
      <c r="B28" s="64" t="s">
        <v>55</v>
      </c>
      <c r="C28" s="64" t="s">
        <v>18</v>
      </c>
      <c r="D28" s="69">
        <v>0.51729999999999998</v>
      </c>
    </row>
    <row r="29" spans="1:4" ht="16.5" x14ac:dyDescent="0.3">
      <c r="A29" s="64" t="s">
        <v>56</v>
      </c>
      <c r="B29" s="64" t="s">
        <v>57</v>
      </c>
      <c r="C29" s="64" t="s">
        <v>18</v>
      </c>
      <c r="D29" s="69">
        <v>0.53310000000000002</v>
      </c>
    </row>
    <row r="30" spans="1:4" ht="16.5" x14ac:dyDescent="0.3">
      <c r="A30" s="64" t="s">
        <v>58</v>
      </c>
      <c r="B30" s="64" t="s">
        <v>59</v>
      </c>
      <c r="C30" s="64" t="s">
        <v>18</v>
      </c>
      <c r="D30" s="69">
        <v>0.5</v>
      </c>
    </row>
    <row r="31" spans="1:4" ht="16.5" x14ac:dyDescent="0.3">
      <c r="A31" s="64" t="s">
        <v>60</v>
      </c>
      <c r="B31" s="64" t="s">
        <v>61</v>
      </c>
      <c r="C31" s="64" t="s">
        <v>62</v>
      </c>
      <c r="D31" s="69">
        <v>0.77</v>
      </c>
    </row>
    <row r="32" spans="1:4" ht="16.5" x14ac:dyDescent="0.3">
      <c r="A32" s="64" t="s">
        <v>63</v>
      </c>
      <c r="B32" s="64" t="s">
        <v>64</v>
      </c>
      <c r="C32" s="64" t="s">
        <v>62</v>
      </c>
      <c r="D32" s="69">
        <v>0.77</v>
      </c>
    </row>
    <row r="33" spans="1:4" ht="16.5" x14ac:dyDescent="0.3">
      <c r="A33" s="64" t="s">
        <v>65</v>
      </c>
      <c r="B33" s="64" t="s">
        <v>66</v>
      </c>
      <c r="C33" s="64" t="s">
        <v>67</v>
      </c>
      <c r="D33" s="69">
        <v>0.5</v>
      </c>
    </row>
    <row r="34" spans="1:4" ht="16.5" x14ac:dyDescent="0.3">
      <c r="A34" s="64" t="s">
        <v>68</v>
      </c>
      <c r="B34" s="64" t="s">
        <v>69</v>
      </c>
      <c r="C34" s="64" t="s">
        <v>62</v>
      </c>
      <c r="D34" s="69">
        <v>0.77</v>
      </c>
    </row>
    <row r="35" spans="1:4" ht="16.5" x14ac:dyDescent="0.3">
      <c r="A35" s="64" t="s">
        <v>70</v>
      </c>
      <c r="B35" s="64" t="s">
        <v>71</v>
      </c>
      <c r="C35" s="64" t="s">
        <v>62</v>
      </c>
      <c r="D35" s="69">
        <v>0.77</v>
      </c>
    </row>
    <row r="36" spans="1:4" ht="16.5" x14ac:dyDescent="0.3">
      <c r="A36" s="64" t="s">
        <v>72</v>
      </c>
      <c r="B36" s="64" t="s">
        <v>73</v>
      </c>
      <c r="C36" s="64" t="s">
        <v>67</v>
      </c>
      <c r="D36" s="69">
        <v>0.5</v>
      </c>
    </row>
    <row r="37" spans="1:4" ht="16.5" x14ac:dyDescent="0.3">
      <c r="A37" s="64" t="s">
        <v>74</v>
      </c>
      <c r="B37" s="64" t="s">
        <v>75</v>
      </c>
      <c r="C37" s="64" t="s">
        <v>76</v>
      </c>
      <c r="D37" s="69">
        <v>0.48</v>
      </c>
    </row>
    <row r="38" spans="1:4" ht="16.5" x14ac:dyDescent="0.3">
      <c r="A38" s="64" t="s">
        <v>77</v>
      </c>
      <c r="B38" s="64" t="s">
        <v>78</v>
      </c>
      <c r="C38" s="64" t="s">
        <v>76</v>
      </c>
      <c r="D38" s="69">
        <v>0.48</v>
      </c>
    </row>
    <row r="39" spans="1:4" ht="16.5" x14ac:dyDescent="0.3">
      <c r="A39" s="64" t="s">
        <v>79</v>
      </c>
      <c r="B39" s="64" t="s">
        <v>80</v>
      </c>
      <c r="C39" s="64" t="s">
        <v>76</v>
      </c>
      <c r="D39" s="69">
        <v>0.48</v>
      </c>
    </row>
    <row r="40" spans="1:4" ht="16.5" x14ac:dyDescent="0.3">
      <c r="A40" s="64" t="s">
        <v>81</v>
      </c>
      <c r="B40" s="64" t="s">
        <v>82</v>
      </c>
      <c r="C40" s="64" t="s">
        <v>76</v>
      </c>
      <c r="D40" s="69">
        <v>0.48</v>
      </c>
    </row>
    <row r="41" spans="1:4" ht="16.5" x14ac:dyDescent="0.3">
      <c r="A41" s="64" t="s">
        <v>83</v>
      </c>
      <c r="B41" s="64" t="s">
        <v>84</v>
      </c>
      <c r="C41" s="64" t="s">
        <v>76</v>
      </c>
      <c r="D41" s="69">
        <v>0.48</v>
      </c>
    </row>
    <row r="42" spans="1:4" ht="16.5" x14ac:dyDescent="0.3">
      <c r="A42" s="64" t="s">
        <v>85</v>
      </c>
      <c r="B42" s="64" t="s">
        <v>86</v>
      </c>
      <c r="C42" s="64" t="s">
        <v>87</v>
      </c>
      <c r="D42" s="69">
        <v>0.73</v>
      </c>
    </row>
    <row r="43" spans="1:4" ht="16.5" x14ac:dyDescent="0.3">
      <c r="A43" s="64" t="s">
        <v>88</v>
      </c>
      <c r="B43" s="64" t="s">
        <v>89</v>
      </c>
      <c r="C43" s="64" t="s">
        <v>87</v>
      </c>
      <c r="D43" s="69">
        <v>0.73</v>
      </c>
    </row>
    <row r="44" spans="1:4" ht="16.5" x14ac:dyDescent="0.3">
      <c r="A44" s="64" t="s">
        <v>90</v>
      </c>
      <c r="B44" s="64" t="s">
        <v>91</v>
      </c>
      <c r="C44" s="64" t="s">
        <v>87</v>
      </c>
      <c r="D44" s="69">
        <v>0.73</v>
      </c>
    </row>
    <row r="45" spans="1:4" ht="16.5" x14ac:dyDescent="0.3">
      <c r="A45" s="64" t="s">
        <v>92</v>
      </c>
      <c r="B45" s="64" t="s">
        <v>93</v>
      </c>
      <c r="C45" s="64" t="s">
        <v>87</v>
      </c>
      <c r="D45" s="69">
        <v>0.73</v>
      </c>
    </row>
    <row r="46" spans="1:4" ht="16.5" x14ac:dyDescent="0.3">
      <c r="A46" s="64" t="s">
        <v>94</v>
      </c>
      <c r="B46" s="64" t="s">
        <v>95</v>
      </c>
      <c r="C46" s="64" t="s">
        <v>87</v>
      </c>
      <c r="D46" s="69">
        <v>0.81</v>
      </c>
    </row>
    <row r="47" spans="1:4" ht="16.5" x14ac:dyDescent="0.3">
      <c r="A47" s="64" t="s">
        <v>96</v>
      </c>
      <c r="B47" s="64" t="s">
        <v>97</v>
      </c>
      <c r="C47" s="64" t="s">
        <v>87</v>
      </c>
      <c r="D47" s="69">
        <v>0.8</v>
      </c>
    </row>
    <row r="48" spans="1:4" ht="16.5" x14ac:dyDescent="0.3">
      <c r="A48" s="64" t="s">
        <v>98</v>
      </c>
      <c r="B48" s="64" t="s">
        <v>99</v>
      </c>
      <c r="C48" s="64" t="s">
        <v>87</v>
      </c>
      <c r="D48" s="69">
        <v>0.8</v>
      </c>
    </row>
    <row r="49" spans="1:4" ht="16.5" x14ac:dyDescent="0.3">
      <c r="A49" s="64" t="s">
        <v>100</v>
      </c>
      <c r="B49" s="64" t="s">
        <v>101</v>
      </c>
      <c r="C49" s="64" t="s">
        <v>87</v>
      </c>
      <c r="D49" s="69">
        <v>0.75</v>
      </c>
    </row>
    <row r="50" spans="1:4" ht="16.5" x14ac:dyDescent="0.3">
      <c r="A50" s="64" t="s">
        <v>102</v>
      </c>
      <c r="B50" s="64" t="s">
        <v>103</v>
      </c>
      <c r="C50" s="64" t="s">
        <v>87</v>
      </c>
      <c r="D50" s="69">
        <v>0.73</v>
      </c>
    </row>
    <row r="51" spans="1:4" ht="16.5" x14ac:dyDescent="0.3">
      <c r="A51" s="64" t="s">
        <v>104</v>
      </c>
      <c r="B51" s="64" t="s">
        <v>105</v>
      </c>
      <c r="C51" s="64" t="s">
        <v>87</v>
      </c>
      <c r="D51" s="69">
        <v>0.8</v>
      </c>
    </row>
    <row r="52" spans="1:4" ht="16.5" x14ac:dyDescent="0.3">
      <c r="A52" s="64" t="s">
        <v>106</v>
      </c>
      <c r="B52" s="64" t="s">
        <v>107</v>
      </c>
      <c r="C52" s="64" t="s">
        <v>87</v>
      </c>
      <c r="D52" s="69">
        <v>0.8</v>
      </c>
    </row>
    <row r="53" spans="1:4" ht="16.5" x14ac:dyDescent="0.3">
      <c r="A53" s="64" t="s">
        <v>108</v>
      </c>
      <c r="B53" s="64" t="s">
        <v>109</v>
      </c>
      <c r="C53" s="64" t="s">
        <v>87</v>
      </c>
      <c r="D53" s="69">
        <v>0.81</v>
      </c>
    </row>
    <row r="54" spans="1:4" ht="16.5" x14ac:dyDescent="0.3">
      <c r="A54" s="64" t="s">
        <v>110</v>
      </c>
      <c r="B54" s="64" t="s">
        <v>111</v>
      </c>
      <c r="C54" s="64" t="s">
        <v>87</v>
      </c>
      <c r="D54" s="69">
        <v>0.75</v>
      </c>
    </row>
    <row r="55" spans="1:4" ht="16.5" x14ac:dyDescent="0.3">
      <c r="A55" s="64" t="s">
        <v>112</v>
      </c>
      <c r="B55" s="64" t="s">
        <v>113</v>
      </c>
      <c r="C55" s="64" t="s">
        <v>67</v>
      </c>
      <c r="D55" s="69">
        <v>0.56999999999999995</v>
      </c>
    </row>
    <row r="56" spans="1:4" ht="16.5" x14ac:dyDescent="0.3">
      <c r="A56" s="64" t="s">
        <v>114</v>
      </c>
      <c r="B56" s="64" t="s">
        <v>115</v>
      </c>
      <c r="C56" s="64" t="s">
        <v>67</v>
      </c>
      <c r="D56" s="69">
        <v>0.56999999999999995</v>
      </c>
    </row>
    <row r="57" spans="1:4" ht="16.5" x14ac:dyDescent="0.3">
      <c r="A57" s="64" t="s">
        <v>116</v>
      </c>
      <c r="B57" s="64" t="s">
        <v>117</v>
      </c>
      <c r="C57" s="64" t="s">
        <v>67</v>
      </c>
      <c r="D57" s="69">
        <v>0.7</v>
      </c>
    </row>
    <row r="58" spans="1:4" ht="16.5" x14ac:dyDescent="0.3">
      <c r="A58" s="64" t="s">
        <v>118</v>
      </c>
      <c r="B58" s="64" t="s">
        <v>119</v>
      </c>
      <c r="C58" s="64" t="s">
        <v>67</v>
      </c>
      <c r="D58" s="69">
        <v>0.7</v>
      </c>
    </row>
    <row r="59" spans="1:4" ht="16.5" x14ac:dyDescent="0.3">
      <c r="A59" s="64" t="s">
        <v>120</v>
      </c>
      <c r="B59" s="64" t="s">
        <v>121</v>
      </c>
      <c r="C59" s="64" t="s">
        <v>67</v>
      </c>
      <c r="D59" s="69">
        <v>0.7</v>
      </c>
    </row>
    <row r="60" spans="1:4" ht="16.5" x14ac:dyDescent="0.3">
      <c r="A60" s="64" t="s">
        <v>122</v>
      </c>
      <c r="B60" s="64" t="s">
        <v>123</v>
      </c>
      <c r="C60" s="64" t="s">
        <v>67</v>
      </c>
      <c r="D60" s="69">
        <v>0.7</v>
      </c>
    </row>
    <row r="61" spans="1:4" ht="16.5" x14ac:dyDescent="0.3">
      <c r="A61" s="64" t="s">
        <v>124</v>
      </c>
      <c r="B61" s="64" t="s">
        <v>125</v>
      </c>
      <c r="C61" s="64" t="s">
        <v>67</v>
      </c>
      <c r="D61" s="69">
        <v>0.7</v>
      </c>
    </row>
    <row r="62" spans="1:4" ht="16.5" x14ac:dyDescent="0.3">
      <c r="A62" s="64" t="s">
        <v>126</v>
      </c>
      <c r="B62" s="64" t="s">
        <v>127</v>
      </c>
      <c r="C62" s="64" t="s">
        <v>128</v>
      </c>
      <c r="D62" s="69">
        <v>1</v>
      </c>
    </row>
    <row r="63" spans="1:4" ht="16.5" x14ac:dyDescent="0.3">
      <c r="A63" s="64" t="s">
        <v>129</v>
      </c>
      <c r="B63" s="64" t="s">
        <v>130</v>
      </c>
      <c r="C63" s="64" t="s">
        <v>128</v>
      </c>
      <c r="D63" s="69">
        <v>1</v>
      </c>
    </row>
    <row r="64" spans="1:4" ht="16.5" x14ac:dyDescent="0.3">
      <c r="A64" s="64" t="s">
        <v>131</v>
      </c>
      <c r="B64" s="64" t="s">
        <v>132</v>
      </c>
      <c r="C64" s="64" t="s">
        <v>128</v>
      </c>
      <c r="D64" s="69">
        <v>1.25</v>
      </c>
    </row>
    <row r="65" spans="1:4" ht="16.5" x14ac:dyDescent="0.3">
      <c r="A65" s="64" t="s">
        <v>133</v>
      </c>
      <c r="B65" s="64" t="s">
        <v>134</v>
      </c>
      <c r="C65" s="64" t="s">
        <v>135</v>
      </c>
      <c r="D65" s="69">
        <v>0.75</v>
      </c>
    </row>
    <row r="66" spans="1:4" ht="16.5" x14ac:dyDescent="0.3">
      <c r="A66" s="64" t="s">
        <v>136</v>
      </c>
      <c r="B66" s="64" t="s">
        <v>137</v>
      </c>
      <c r="C66" s="64" t="s">
        <v>135</v>
      </c>
      <c r="D66" s="69">
        <v>0.5</v>
      </c>
    </row>
    <row r="67" spans="1:4" ht="16.5" x14ac:dyDescent="0.3">
      <c r="A67" s="64" t="s">
        <v>138</v>
      </c>
      <c r="B67" s="64" t="s">
        <v>139</v>
      </c>
      <c r="C67" s="64" t="s">
        <v>135</v>
      </c>
      <c r="D67" s="69">
        <v>0.158</v>
      </c>
    </row>
    <row r="68" spans="1:4" ht="16.5" x14ac:dyDescent="0.3">
      <c r="A68" s="64" t="s">
        <v>140</v>
      </c>
      <c r="B68" s="64" t="s">
        <v>141</v>
      </c>
      <c r="C68" s="64" t="s">
        <v>135</v>
      </c>
      <c r="D68" s="69">
        <v>1</v>
      </c>
    </row>
    <row r="69" spans="1:4" ht="16.5" x14ac:dyDescent="0.3">
      <c r="A69" s="64" t="s">
        <v>142</v>
      </c>
      <c r="B69" s="64" t="s">
        <v>143</v>
      </c>
      <c r="C69" s="64" t="s">
        <v>135</v>
      </c>
      <c r="D69" s="69">
        <v>1</v>
      </c>
    </row>
    <row r="70" spans="1:4" ht="16.5" x14ac:dyDescent="0.3">
      <c r="A70" s="64" t="s">
        <v>144</v>
      </c>
      <c r="B70" s="64" t="s">
        <v>145</v>
      </c>
      <c r="C70" s="64" t="s">
        <v>135</v>
      </c>
      <c r="D70" s="69">
        <v>1</v>
      </c>
    </row>
    <row r="71" spans="1:4" ht="16.5" x14ac:dyDescent="0.3">
      <c r="A71" s="64" t="s">
        <v>146</v>
      </c>
      <c r="B71" s="64" t="s">
        <v>147</v>
      </c>
      <c r="C71" s="64" t="s">
        <v>135</v>
      </c>
      <c r="D71" s="69">
        <v>1</v>
      </c>
    </row>
    <row r="72" spans="1:4" ht="16.5" x14ac:dyDescent="0.3">
      <c r="A72" s="64" t="s">
        <v>148</v>
      </c>
      <c r="B72" s="64" t="s">
        <v>149</v>
      </c>
      <c r="C72" s="64" t="s">
        <v>135</v>
      </c>
      <c r="D72" s="69">
        <v>1</v>
      </c>
    </row>
    <row r="73" spans="1:4" ht="16.5" x14ac:dyDescent="0.3">
      <c r="A73" s="64" t="s">
        <v>150</v>
      </c>
      <c r="B73" s="64" t="s">
        <v>151</v>
      </c>
      <c r="C73" s="64" t="s">
        <v>135</v>
      </c>
      <c r="D73" s="69">
        <v>1</v>
      </c>
    </row>
    <row r="74" spans="1:4" ht="16.5" x14ac:dyDescent="0.3">
      <c r="A74" s="64" t="s">
        <v>152</v>
      </c>
      <c r="B74" s="64" t="s">
        <v>153</v>
      </c>
      <c r="C74" s="64" t="s">
        <v>135</v>
      </c>
      <c r="D74" s="69">
        <v>0.5</v>
      </c>
    </row>
    <row r="75" spans="1:4" ht="16.5" x14ac:dyDescent="0.3">
      <c r="A75" s="64" t="s">
        <v>154</v>
      </c>
      <c r="B75" s="64" t="s">
        <v>155</v>
      </c>
      <c r="C75" s="64" t="s">
        <v>135</v>
      </c>
      <c r="D75" s="69">
        <v>0.5</v>
      </c>
    </row>
    <row r="76" spans="1:4" ht="16.5" x14ac:dyDescent="0.3">
      <c r="A76" s="64" t="s">
        <v>156</v>
      </c>
      <c r="B76" s="64" t="s">
        <v>157</v>
      </c>
      <c r="C76" s="64" t="s">
        <v>135</v>
      </c>
      <c r="D76" s="69">
        <v>1</v>
      </c>
    </row>
    <row r="77" spans="1:4" ht="16.5" x14ac:dyDescent="0.3">
      <c r="A77" s="64" t="s">
        <v>158</v>
      </c>
      <c r="B77" s="64" t="s">
        <v>159</v>
      </c>
      <c r="C77" s="64" t="s">
        <v>135</v>
      </c>
      <c r="D77" s="69">
        <v>0.5</v>
      </c>
    </row>
    <row r="78" spans="1:4" ht="16.5" x14ac:dyDescent="0.3">
      <c r="A78" s="64" t="s">
        <v>160</v>
      </c>
      <c r="B78" s="64" t="s">
        <v>161</v>
      </c>
      <c r="C78" s="64" t="s">
        <v>135</v>
      </c>
      <c r="D78" s="69">
        <v>1.5</v>
      </c>
    </row>
    <row r="79" spans="1:4" ht="16.5" x14ac:dyDescent="0.3">
      <c r="A79" s="64" t="s">
        <v>162</v>
      </c>
      <c r="B79" s="64" t="s">
        <v>163</v>
      </c>
      <c r="C79" s="64" t="s">
        <v>135</v>
      </c>
      <c r="D79" s="69">
        <v>1</v>
      </c>
    </row>
    <row r="80" spans="1:4" ht="16.5" x14ac:dyDescent="0.3">
      <c r="A80" s="64" t="s">
        <v>164</v>
      </c>
      <c r="B80" s="64" t="s">
        <v>165</v>
      </c>
      <c r="C80" s="64" t="s">
        <v>135</v>
      </c>
      <c r="D80" s="69">
        <v>0.375</v>
      </c>
    </row>
    <row r="81" spans="1:4" ht="16.5" x14ac:dyDescent="0.3">
      <c r="A81" s="64" t="s">
        <v>166</v>
      </c>
      <c r="B81" s="64" t="s">
        <v>167</v>
      </c>
      <c r="C81" s="64" t="s">
        <v>135</v>
      </c>
      <c r="D81" s="69">
        <v>0.25</v>
      </c>
    </row>
    <row r="82" spans="1:4" ht="16.5" x14ac:dyDescent="0.3">
      <c r="A82" s="64" t="s">
        <v>168</v>
      </c>
      <c r="B82" s="64" t="s">
        <v>169</v>
      </c>
      <c r="C82" s="64" t="s">
        <v>135</v>
      </c>
      <c r="D82" s="69">
        <v>1.25</v>
      </c>
    </row>
    <row r="83" spans="1:4" ht="16.5" x14ac:dyDescent="0.3">
      <c r="A83" s="64" t="s">
        <v>170</v>
      </c>
      <c r="B83" s="64" t="s">
        <v>171</v>
      </c>
      <c r="C83" s="64" t="s">
        <v>135</v>
      </c>
      <c r="D83" s="69">
        <v>1</v>
      </c>
    </row>
    <row r="84" spans="1:4" ht="16.5" x14ac:dyDescent="0.3">
      <c r="A84" s="64" t="s">
        <v>172</v>
      </c>
      <c r="B84" s="64" t="s">
        <v>173</v>
      </c>
      <c r="C84" s="64" t="s">
        <v>135</v>
      </c>
      <c r="D84" s="69">
        <v>0.75</v>
      </c>
    </row>
    <row r="85" spans="1:4" ht="16.5" x14ac:dyDescent="0.3">
      <c r="A85" s="64" t="s">
        <v>174</v>
      </c>
      <c r="B85" s="64" t="s">
        <v>175</v>
      </c>
      <c r="C85" s="64" t="s">
        <v>135</v>
      </c>
      <c r="D85" s="69">
        <v>0.5</v>
      </c>
    </row>
    <row r="86" spans="1:4" ht="16.5" x14ac:dyDescent="0.3">
      <c r="A86" s="64" t="s">
        <v>176</v>
      </c>
      <c r="B86" s="64" t="s">
        <v>177</v>
      </c>
      <c r="C86" s="64" t="s">
        <v>135</v>
      </c>
      <c r="D86" s="69">
        <v>1.5</v>
      </c>
    </row>
    <row r="87" spans="1:4" ht="16.5" x14ac:dyDescent="0.3">
      <c r="A87" s="64" t="s">
        <v>178</v>
      </c>
      <c r="B87" s="64" t="s">
        <v>179</v>
      </c>
      <c r="C87" s="64" t="s">
        <v>135</v>
      </c>
      <c r="D87" s="69">
        <v>1</v>
      </c>
    </row>
    <row r="88" spans="1:4" ht="16.5" x14ac:dyDescent="0.3">
      <c r="A88" s="64" t="s">
        <v>180</v>
      </c>
      <c r="B88" s="64" t="s">
        <v>181</v>
      </c>
      <c r="C88" s="64" t="s">
        <v>135</v>
      </c>
      <c r="D88" s="69">
        <v>0.375</v>
      </c>
    </row>
    <row r="89" spans="1:4" ht="16.5" x14ac:dyDescent="0.3">
      <c r="A89" s="64" t="s">
        <v>182</v>
      </c>
      <c r="B89" s="64" t="s">
        <v>183</v>
      </c>
      <c r="C89" s="64" t="s">
        <v>135</v>
      </c>
      <c r="D89" s="69">
        <v>0.25</v>
      </c>
    </row>
    <row r="90" spans="1:4" ht="16.5" x14ac:dyDescent="0.3">
      <c r="A90" s="64" t="s">
        <v>184</v>
      </c>
      <c r="B90" s="64" t="s">
        <v>185</v>
      </c>
      <c r="C90" s="64" t="s">
        <v>135</v>
      </c>
      <c r="D90" s="69">
        <v>1.25</v>
      </c>
    </row>
    <row r="91" spans="1:4" ht="16.5" x14ac:dyDescent="0.3">
      <c r="A91" s="64" t="s">
        <v>186</v>
      </c>
      <c r="B91" s="64" t="s">
        <v>187</v>
      </c>
      <c r="C91" s="64" t="s">
        <v>135</v>
      </c>
      <c r="D91" s="69">
        <v>1</v>
      </c>
    </row>
    <row r="92" spans="1:4" ht="16.5" x14ac:dyDescent="0.3">
      <c r="A92" s="64" t="s">
        <v>188</v>
      </c>
      <c r="B92" s="64" t="s">
        <v>189</v>
      </c>
      <c r="C92" s="64" t="s">
        <v>135</v>
      </c>
      <c r="D92" s="69">
        <v>0.75</v>
      </c>
    </row>
    <row r="93" spans="1:4" ht="16.5" x14ac:dyDescent="0.3">
      <c r="A93" s="64" t="s">
        <v>190</v>
      </c>
      <c r="B93" s="64" t="s">
        <v>191</v>
      </c>
      <c r="C93" s="64" t="s">
        <v>135</v>
      </c>
      <c r="D93" s="69">
        <v>0.5</v>
      </c>
    </row>
    <row r="94" spans="1:4" ht="16.5" x14ac:dyDescent="0.3">
      <c r="A94" s="64" t="s">
        <v>192</v>
      </c>
      <c r="B94" s="64" t="s">
        <v>193</v>
      </c>
      <c r="C94" s="64" t="s">
        <v>135</v>
      </c>
      <c r="D94" s="69">
        <v>0.5</v>
      </c>
    </row>
    <row r="95" spans="1:4" ht="16.5" x14ac:dyDescent="0.3">
      <c r="A95" s="64" t="s">
        <v>194</v>
      </c>
      <c r="B95" s="64" t="s">
        <v>195</v>
      </c>
      <c r="C95" s="64" t="s">
        <v>135</v>
      </c>
      <c r="D95" s="69">
        <v>1</v>
      </c>
    </row>
    <row r="96" spans="1:4" ht="16.5" x14ac:dyDescent="0.3">
      <c r="A96" s="64" t="s">
        <v>196</v>
      </c>
      <c r="B96" s="64" t="s">
        <v>197</v>
      </c>
      <c r="C96" s="64" t="s">
        <v>135</v>
      </c>
      <c r="D96" s="69">
        <v>1</v>
      </c>
    </row>
    <row r="97" spans="1:4" ht="16.5" x14ac:dyDescent="0.3">
      <c r="A97" s="64" t="s">
        <v>198</v>
      </c>
      <c r="B97" s="64" t="s">
        <v>199</v>
      </c>
      <c r="C97" s="64" t="s">
        <v>135</v>
      </c>
      <c r="D97" s="69">
        <v>1</v>
      </c>
    </row>
    <row r="98" spans="1:4" ht="16.5" x14ac:dyDescent="0.3">
      <c r="A98" s="64" t="s">
        <v>200</v>
      </c>
      <c r="B98" s="64" t="s">
        <v>201</v>
      </c>
      <c r="C98" s="64" t="s">
        <v>135</v>
      </c>
      <c r="D98" s="69">
        <v>1</v>
      </c>
    </row>
    <row r="99" spans="1:4" ht="16.5" x14ac:dyDescent="0.3">
      <c r="A99" s="64" t="s">
        <v>202</v>
      </c>
      <c r="B99" s="64" t="s">
        <v>203</v>
      </c>
      <c r="C99" s="64" t="s">
        <v>135</v>
      </c>
      <c r="D99" s="69">
        <v>1</v>
      </c>
    </row>
    <row r="100" spans="1:4" ht="16.5" x14ac:dyDescent="0.3">
      <c r="A100" s="64" t="s">
        <v>204</v>
      </c>
      <c r="B100" s="64" t="s">
        <v>205</v>
      </c>
      <c r="C100" s="64" t="s">
        <v>135</v>
      </c>
      <c r="D100" s="69">
        <v>0.5</v>
      </c>
    </row>
    <row r="101" spans="1:4" ht="16.5" x14ac:dyDescent="0.3">
      <c r="A101" s="64" t="s">
        <v>206</v>
      </c>
      <c r="B101" s="64" t="s">
        <v>207</v>
      </c>
      <c r="C101" s="64" t="s">
        <v>135</v>
      </c>
      <c r="D101" s="69">
        <v>0.5</v>
      </c>
    </row>
    <row r="102" spans="1:4" ht="16.5" x14ac:dyDescent="0.3">
      <c r="A102" s="64" t="s">
        <v>208</v>
      </c>
      <c r="B102" s="64" t="s">
        <v>209</v>
      </c>
      <c r="C102" s="64" t="s">
        <v>135</v>
      </c>
      <c r="D102" s="69">
        <v>1</v>
      </c>
    </row>
    <row r="103" spans="1:4" ht="16.5" x14ac:dyDescent="0.3">
      <c r="A103" s="64" t="s">
        <v>210</v>
      </c>
      <c r="B103" s="64" t="s">
        <v>211</v>
      </c>
      <c r="C103" s="64" t="s">
        <v>135</v>
      </c>
      <c r="D103" s="69">
        <v>0.5</v>
      </c>
    </row>
    <row r="104" spans="1:4" ht="16.5" x14ac:dyDescent="0.3">
      <c r="A104" s="64" t="s">
        <v>212</v>
      </c>
      <c r="B104" s="64" t="s">
        <v>213</v>
      </c>
      <c r="C104" s="64" t="s">
        <v>135</v>
      </c>
      <c r="D104" s="69">
        <v>1.5</v>
      </c>
    </row>
    <row r="105" spans="1:4" ht="16.5" x14ac:dyDescent="0.3">
      <c r="A105" s="64" t="s">
        <v>214</v>
      </c>
      <c r="B105" s="64" t="s">
        <v>215</v>
      </c>
      <c r="C105" s="64" t="s">
        <v>135</v>
      </c>
      <c r="D105" s="69">
        <v>1</v>
      </c>
    </row>
    <row r="106" spans="1:4" ht="16.5" x14ac:dyDescent="0.3">
      <c r="A106" s="64" t="s">
        <v>216</v>
      </c>
      <c r="B106" s="64" t="s">
        <v>217</v>
      </c>
      <c r="C106" s="64" t="s">
        <v>135</v>
      </c>
      <c r="D106" s="69">
        <v>0.375</v>
      </c>
    </row>
    <row r="107" spans="1:4" ht="16.5" x14ac:dyDescent="0.3">
      <c r="A107" s="64" t="s">
        <v>218</v>
      </c>
      <c r="B107" s="64" t="s">
        <v>219</v>
      </c>
      <c r="C107" s="64" t="s">
        <v>135</v>
      </c>
      <c r="D107" s="69">
        <v>0.25</v>
      </c>
    </row>
    <row r="108" spans="1:4" ht="16.5" x14ac:dyDescent="0.3">
      <c r="A108" s="64" t="s">
        <v>220</v>
      </c>
      <c r="B108" s="64" t="s">
        <v>221</v>
      </c>
      <c r="C108" s="64" t="s">
        <v>135</v>
      </c>
      <c r="D108" s="69">
        <v>1.25</v>
      </c>
    </row>
    <row r="109" spans="1:4" ht="16.5" x14ac:dyDescent="0.3">
      <c r="A109" s="64" t="s">
        <v>222</v>
      </c>
      <c r="B109" s="64" t="s">
        <v>223</v>
      </c>
      <c r="C109" s="64" t="s">
        <v>135</v>
      </c>
      <c r="D109" s="69">
        <v>1</v>
      </c>
    </row>
    <row r="110" spans="1:4" ht="16.5" x14ac:dyDescent="0.3">
      <c r="A110" s="64" t="s">
        <v>224</v>
      </c>
      <c r="B110" s="64" t="s">
        <v>225</v>
      </c>
      <c r="C110" s="64" t="s">
        <v>135</v>
      </c>
      <c r="D110" s="69">
        <v>0.75</v>
      </c>
    </row>
    <row r="111" spans="1:4" ht="16.5" x14ac:dyDescent="0.3">
      <c r="A111" s="64" t="s">
        <v>226</v>
      </c>
      <c r="B111" s="64" t="s">
        <v>227</v>
      </c>
      <c r="C111" s="64" t="s">
        <v>135</v>
      </c>
      <c r="D111" s="69">
        <v>0.5</v>
      </c>
    </row>
    <row r="112" spans="1:4" ht="16.5" x14ac:dyDescent="0.3">
      <c r="A112" s="64" t="s">
        <v>228</v>
      </c>
      <c r="B112" s="64" t="s">
        <v>229</v>
      </c>
      <c r="C112" s="64" t="s">
        <v>135</v>
      </c>
      <c r="D112" s="69">
        <v>1.5</v>
      </c>
    </row>
    <row r="113" spans="1:4" ht="16.5" x14ac:dyDescent="0.3">
      <c r="A113" s="64" t="s">
        <v>230</v>
      </c>
      <c r="B113" s="64" t="s">
        <v>231</v>
      </c>
      <c r="C113" s="64" t="s">
        <v>135</v>
      </c>
      <c r="D113" s="69">
        <v>1</v>
      </c>
    </row>
    <row r="114" spans="1:4" ht="16.5" x14ac:dyDescent="0.3">
      <c r="A114" s="64" t="s">
        <v>232</v>
      </c>
      <c r="B114" s="64" t="s">
        <v>233</v>
      </c>
      <c r="C114" s="64" t="s">
        <v>135</v>
      </c>
      <c r="D114" s="69">
        <v>0.375</v>
      </c>
    </row>
    <row r="115" spans="1:4" ht="16.5" x14ac:dyDescent="0.3">
      <c r="A115" s="64" t="s">
        <v>234</v>
      </c>
      <c r="B115" s="64" t="s">
        <v>235</v>
      </c>
      <c r="C115" s="64" t="s">
        <v>135</v>
      </c>
      <c r="D115" s="69">
        <v>0.25</v>
      </c>
    </row>
    <row r="116" spans="1:4" ht="16.5" x14ac:dyDescent="0.3">
      <c r="A116" s="64" t="s">
        <v>236</v>
      </c>
      <c r="B116" s="64" t="s">
        <v>237</v>
      </c>
      <c r="C116" s="64" t="s">
        <v>135</v>
      </c>
      <c r="D116" s="69">
        <v>1.25</v>
      </c>
    </row>
    <row r="117" spans="1:4" ht="16.5" x14ac:dyDescent="0.3">
      <c r="A117" s="64" t="s">
        <v>238</v>
      </c>
      <c r="B117" s="64" t="s">
        <v>239</v>
      </c>
      <c r="C117" s="64" t="s">
        <v>135</v>
      </c>
      <c r="D117" s="69">
        <v>1</v>
      </c>
    </row>
    <row r="118" spans="1:4" ht="16.5" x14ac:dyDescent="0.3">
      <c r="A118" s="64" t="s">
        <v>240</v>
      </c>
      <c r="B118" s="64" t="s">
        <v>241</v>
      </c>
      <c r="C118" s="64" t="s">
        <v>135</v>
      </c>
      <c r="D118" s="69">
        <v>0.75</v>
      </c>
    </row>
    <row r="119" spans="1:4" ht="16.5" x14ac:dyDescent="0.3">
      <c r="A119" s="64" t="s">
        <v>242</v>
      </c>
      <c r="B119" s="64" t="s">
        <v>243</v>
      </c>
      <c r="C119" s="64" t="s">
        <v>135</v>
      </c>
      <c r="D119" s="69">
        <v>0.5</v>
      </c>
    </row>
    <row r="120" spans="1:4" ht="16.5" x14ac:dyDescent="0.3">
      <c r="A120" s="64" t="s">
        <v>244</v>
      </c>
      <c r="B120" s="64" t="s">
        <v>245</v>
      </c>
      <c r="C120" s="64" t="s">
        <v>135</v>
      </c>
      <c r="D120" s="69">
        <v>0.5</v>
      </c>
    </row>
    <row r="121" spans="1:4" ht="16.5" x14ac:dyDescent="0.3">
      <c r="A121" s="64" t="s">
        <v>246</v>
      </c>
      <c r="B121" s="64" t="s">
        <v>247</v>
      </c>
      <c r="C121" s="64" t="s">
        <v>135</v>
      </c>
      <c r="D121" s="69">
        <v>1</v>
      </c>
    </row>
    <row r="122" spans="1:4" ht="16.5" x14ac:dyDescent="0.3">
      <c r="A122" s="64" t="s">
        <v>248</v>
      </c>
      <c r="B122" s="64" t="s">
        <v>249</v>
      </c>
      <c r="C122" s="64" t="s">
        <v>135</v>
      </c>
      <c r="D122" s="69">
        <v>0.75</v>
      </c>
    </row>
    <row r="123" spans="1:4" ht="16.5" x14ac:dyDescent="0.3">
      <c r="A123" s="64" t="s">
        <v>250</v>
      </c>
      <c r="B123" s="64" t="s">
        <v>251</v>
      </c>
      <c r="C123" s="64" t="s">
        <v>135</v>
      </c>
      <c r="D123" s="69">
        <v>1</v>
      </c>
    </row>
    <row r="124" spans="1:4" ht="16.5" x14ac:dyDescent="0.3">
      <c r="A124" s="64" t="s">
        <v>252</v>
      </c>
      <c r="B124" s="64" t="s">
        <v>253</v>
      </c>
      <c r="C124" s="64" t="s">
        <v>135</v>
      </c>
      <c r="D124" s="69">
        <v>1</v>
      </c>
    </row>
    <row r="125" spans="1:4" ht="16.5" x14ac:dyDescent="0.3">
      <c r="A125" s="64" t="s">
        <v>254</v>
      </c>
      <c r="B125" s="64" t="s">
        <v>255</v>
      </c>
      <c r="C125" s="64" t="s">
        <v>135</v>
      </c>
      <c r="D125" s="69">
        <v>1</v>
      </c>
    </row>
    <row r="126" spans="1:4" ht="16.5" x14ac:dyDescent="0.3">
      <c r="A126" s="64" t="s">
        <v>256</v>
      </c>
      <c r="B126" s="64" t="s">
        <v>257</v>
      </c>
      <c r="C126" s="64" t="s">
        <v>135</v>
      </c>
      <c r="D126" s="69">
        <v>1</v>
      </c>
    </row>
    <row r="127" spans="1:4" ht="16.5" x14ac:dyDescent="0.3">
      <c r="A127" s="64" t="s">
        <v>258</v>
      </c>
      <c r="B127" s="64" t="s">
        <v>259</v>
      </c>
      <c r="C127" s="64" t="s">
        <v>135</v>
      </c>
      <c r="D127" s="69">
        <v>1</v>
      </c>
    </row>
    <row r="128" spans="1:4" ht="16.5" x14ac:dyDescent="0.3">
      <c r="A128" s="64" t="s">
        <v>260</v>
      </c>
      <c r="B128" s="64" t="s">
        <v>261</v>
      </c>
      <c r="C128" s="64" t="s">
        <v>135</v>
      </c>
      <c r="D128" s="69">
        <v>1.5</v>
      </c>
    </row>
    <row r="129" spans="1:4" ht="16.5" x14ac:dyDescent="0.3">
      <c r="A129" s="64" t="s">
        <v>262</v>
      </c>
      <c r="B129" s="64" t="s">
        <v>263</v>
      </c>
      <c r="C129" s="64" t="s">
        <v>135</v>
      </c>
      <c r="D129" s="69">
        <v>1</v>
      </c>
    </row>
    <row r="130" spans="1:4" ht="16.5" x14ac:dyDescent="0.3">
      <c r="A130" s="64" t="s">
        <v>264</v>
      </c>
      <c r="B130" s="64" t="s">
        <v>265</v>
      </c>
      <c r="C130" s="64" t="s">
        <v>135</v>
      </c>
      <c r="D130" s="69">
        <v>0.75</v>
      </c>
    </row>
    <row r="131" spans="1:4" ht="16.5" x14ac:dyDescent="0.3">
      <c r="A131" s="64" t="s">
        <v>266</v>
      </c>
      <c r="B131" s="64" t="s">
        <v>267</v>
      </c>
      <c r="C131" s="64" t="s">
        <v>135</v>
      </c>
      <c r="D131" s="69">
        <v>0.5</v>
      </c>
    </row>
    <row r="132" spans="1:4" ht="16.5" x14ac:dyDescent="0.3">
      <c r="A132" s="64" t="s">
        <v>268</v>
      </c>
      <c r="B132" s="64" t="s">
        <v>269</v>
      </c>
      <c r="C132" s="64" t="s">
        <v>135</v>
      </c>
      <c r="D132" s="69">
        <v>1.25</v>
      </c>
    </row>
    <row r="133" spans="1:4" ht="16.5" x14ac:dyDescent="0.3">
      <c r="A133" s="64" t="s">
        <v>270</v>
      </c>
      <c r="B133" s="64" t="s">
        <v>271</v>
      </c>
      <c r="C133" s="64" t="s">
        <v>135</v>
      </c>
      <c r="D133" s="69">
        <v>1</v>
      </c>
    </row>
    <row r="134" spans="1:4" ht="16.5" x14ac:dyDescent="0.3">
      <c r="A134" s="64" t="s">
        <v>272</v>
      </c>
      <c r="B134" s="64" t="s">
        <v>273</v>
      </c>
      <c r="C134" s="64" t="s">
        <v>135</v>
      </c>
      <c r="D134" s="69">
        <v>1</v>
      </c>
    </row>
    <row r="135" spans="1:4" ht="16.5" x14ac:dyDescent="0.3">
      <c r="A135" s="64" t="s">
        <v>274</v>
      </c>
      <c r="B135" s="64" t="s">
        <v>275</v>
      </c>
      <c r="C135" s="64" t="s">
        <v>135</v>
      </c>
      <c r="D135" s="69">
        <v>1.5</v>
      </c>
    </row>
    <row r="136" spans="1:4" ht="16.5" x14ac:dyDescent="0.3">
      <c r="A136" s="64" t="s">
        <v>276</v>
      </c>
      <c r="B136" s="64" t="s">
        <v>277</v>
      </c>
      <c r="C136" s="64" t="s">
        <v>135</v>
      </c>
      <c r="D136" s="69">
        <v>1</v>
      </c>
    </row>
    <row r="137" spans="1:4" ht="16.5" x14ac:dyDescent="0.3">
      <c r="A137" s="64" t="s">
        <v>278</v>
      </c>
      <c r="B137" s="64" t="s">
        <v>279</v>
      </c>
      <c r="C137" s="64" t="s">
        <v>135</v>
      </c>
      <c r="D137" s="69">
        <v>0.75</v>
      </c>
    </row>
    <row r="138" spans="1:4" ht="16.5" x14ac:dyDescent="0.3">
      <c r="A138" s="64" t="s">
        <v>280</v>
      </c>
      <c r="B138" s="64" t="s">
        <v>281</v>
      </c>
      <c r="C138" s="64" t="s">
        <v>135</v>
      </c>
      <c r="D138" s="69">
        <v>0.5</v>
      </c>
    </row>
    <row r="139" spans="1:4" ht="16.5" x14ac:dyDescent="0.3">
      <c r="A139" s="64" t="s">
        <v>282</v>
      </c>
      <c r="B139" s="64" t="s">
        <v>283</v>
      </c>
      <c r="C139" s="64" t="s">
        <v>135</v>
      </c>
      <c r="D139" s="69">
        <v>1.25</v>
      </c>
    </row>
    <row r="140" spans="1:4" ht="16.5" x14ac:dyDescent="0.3">
      <c r="A140" s="64" t="s">
        <v>284</v>
      </c>
      <c r="B140" s="64" t="s">
        <v>285</v>
      </c>
      <c r="C140" s="64" t="s">
        <v>135</v>
      </c>
      <c r="D140" s="69">
        <v>1</v>
      </c>
    </row>
    <row r="141" spans="1:4" ht="16.5" x14ac:dyDescent="0.3">
      <c r="A141" s="64" t="s">
        <v>286</v>
      </c>
      <c r="B141" s="64" t="s">
        <v>287</v>
      </c>
      <c r="C141" s="64" t="s">
        <v>135</v>
      </c>
      <c r="D141" s="69">
        <v>1</v>
      </c>
    </row>
    <row r="142" spans="1:4" ht="16.5" x14ac:dyDescent="0.3">
      <c r="A142" s="64" t="s">
        <v>288</v>
      </c>
      <c r="B142" s="64" t="s">
        <v>289</v>
      </c>
      <c r="C142" s="64" t="s">
        <v>135</v>
      </c>
      <c r="D142" s="69">
        <v>1</v>
      </c>
    </row>
    <row r="143" spans="1:4" ht="16.5" x14ac:dyDescent="0.3">
      <c r="A143" s="64" t="s">
        <v>290</v>
      </c>
      <c r="B143" s="64" t="s">
        <v>291</v>
      </c>
      <c r="C143" s="64" t="s">
        <v>135</v>
      </c>
      <c r="D143" s="69">
        <v>1</v>
      </c>
    </row>
    <row r="144" spans="1:4" ht="16.5" x14ac:dyDescent="0.3">
      <c r="A144" s="64" t="s">
        <v>292</v>
      </c>
      <c r="B144" s="64" t="s">
        <v>293</v>
      </c>
      <c r="C144" s="64" t="s">
        <v>135</v>
      </c>
      <c r="D144" s="69">
        <v>1</v>
      </c>
    </row>
    <row r="145" spans="1:4" ht="16.5" x14ac:dyDescent="0.3">
      <c r="A145" s="64" t="s">
        <v>294</v>
      </c>
      <c r="B145" s="64" t="s">
        <v>295</v>
      </c>
      <c r="C145" s="64" t="s">
        <v>135</v>
      </c>
      <c r="D145" s="69">
        <v>1</v>
      </c>
    </row>
    <row r="146" spans="1:4" ht="16.5" x14ac:dyDescent="0.3">
      <c r="A146" s="64" t="s">
        <v>296</v>
      </c>
      <c r="B146" s="64" t="s">
        <v>297</v>
      </c>
      <c r="C146" s="64" t="s">
        <v>135</v>
      </c>
      <c r="D146" s="69">
        <v>1</v>
      </c>
    </row>
    <row r="147" spans="1:4" ht="16.5" x14ac:dyDescent="0.3">
      <c r="A147" s="64" t="s">
        <v>298</v>
      </c>
      <c r="B147" s="64" t="s">
        <v>299</v>
      </c>
      <c r="C147" s="64" t="s">
        <v>135</v>
      </c>
      <c r="D147" s="69">
        <v>0.5</v>
      </c>
    </row>
    <row r="148" spans="1:4" ht="16.5" x14ac:dyDescent="0.3">
      <c r="A148" s="64" t="s">
        <v>300</v>
      </c>
      <c r="B148" s="64" t="s">
        <v>301</v>
      </c>
      <c r="C148" s="64" t="s">
        <v>135</v>
      </c>
      <c r="D148" s="69">
        <v>1.5</v>
      </c>
    </row>
    <row r="149" spans="1:4" ht="16.5" x14ac:dyDescent="0.3">
      <c r="A149" s="64" t="s">
        <v>302</v>
      </c>
      <c r="B149" s="64" t="s">
        <v>303</v>
      </c>
      <c r="C149" s="64" t="s">
        <v>135</v>
      </c>
      <c r="D149" s="69">
        <v>1</v>
      </c>
    </row>
    <row r="150" spans="1:4" ht="16.5" x14ac:dyDescent="0.3">
      <c r="A150" s="64" t="s">
        <v>304</v>
      </c>
      <c r="B150" s="64" t="s">
        <v>305</v>
      </c>
      <c r="C150" s="64" t="s">
        <v>135</v>
      </c>
      <c r="D150" s="69">
        <v>0.4</v>
      </c>
    </row>
    <row r="151" spans="1:4" ht="16.5" x14ac:dyDescent="0.3">
      <c r="A151" s="64" t="s">
        <v>306</v>
      </c>
      <c r="B151" s="64" t="s">
        <v>307</v>
      </c>
      <c r="C151" s="64" t="s">
        <v>135</v>
      </c>
      <c r="D151" s="69">
        <v>0.25</v>
      </c>
    </row>
    <row r="152" spans="1:4" ht="16.5" x14ac:dyDescent="0.3">
      <c r="A152" s="64" t="s">
        <v>308</v>
      </c>
      <c r="B152" s="64" t="s">
        <v>309</v>
      </c>
      <c r="C152" s="64" t="s">
        <v>135</v>
      </c>
      <c r="D152" s="69">
        <v>1</v>
      </c>
    </row>
    <row r="153" spans="1:4" ht="16.5" x14ac:dyDescent="0.3">
      <c r="A153" s="64" t="s">
        <v>310</v>
      </c>
      <c r="B153" s="64" t="s">
        <v>311</v>
      </c>
      <c r="C153" s="64" t="s">
        <v>135</v>
      </c>
      <c r="D153" s="69">
        <v>1</v>
      </c>
    </row>
    <row r="154" spans="1:4" ht="16.5" x14ac:dyDescent="0.3">
      <c r="A154" s="64" t="s">
        <v>312</v>
      </c>
      <c r="B154" s="64" t="s">
        <v>313</v>
      </c>
      <c r="C154" s="64" t="s">
        <v>135</v>
      </c>
      <c r="D154" s="69">
        <v>1</v>
      </c>
    </row>
    <row r="155" spans="1:4" ht="16.5" x14ac:dyDescent="0.3">
      <c r="A155" s="64" t="s">
        <v>314</v>
      </c>
      <c r="B155" s="64" t="s">
        <v>315</v>
      </c>
      <c r="C155" s="64" t="s">
        <v>135</v>
      </c>
      <c r="D155" s="69">
        <v>0.75</v>
      </c>
    </row>
    <row r="156" spans="1:4" ht="16.5" x14ac:dyDescent="0.3">
      <c r="A156" s="64" t="s">
        <v>316</v>
      </c>
      <c r="B156" s="64" t="s">
        <v>317</v>
      </c>
      <c r="C156" s="64" t="s">
        <v>135</v>
      </c>
      <c r="D156" s="69">
        <v>0.5</v>
      </c>
    </row>
    <row r="157" spans="1:4" ht="16.5" x14ac:dyDescent="0.3">
      <c r="A157" s="64" t="s">
        <v>318</v>
      </c>
      <c r="B157" s="64" t="s">
        <v>319</v>
      </c>
      <c r="C157" s="64" t="s">
        <v>135</v>
      </c>
      <c r="D157" s="69">
        <v>1.25</v>
      </c>
    </row>
    <row r="158" spans="1:4" ht="16.5" x14ac:dyDescent="0.3">
      <c r="A158" s="64" t="s">
        <v>320</v>
      </c>
      <c r="B158" s="64" t="s">
        <v>321</v>
      </c>
      <c r="C158" s="64" t="s">
        <v>135</v>
      </c>
      <c r="D158" s="69">
        <v>1</v>
      </c>
    </row>
    <row r="159" spans="1:4" ht="16.5" x14ac:dyDescent="0.3">
      <c r="A159" s="64" t="s">
        <v>322</v>
      </c>
      <c r="B159" s="64" t="s">
        <v>323</v>
      </c>
      <c r="C159" s="64" t="s">
        <v>135</v>
      </c>
      <c r="D159" s="69">
        <v>0.5</v>
      </c>
    </row>
    <row r="160" spans="1:4" ht="16.5" x14ac:dyDescent="0.3">
      <c r="A160" s="64" t="s">
        <v>324</v>
      </c>
      <c r="B160" s="64" t="s">
        <v>325</v>
      </c>
      <c r="C160" s="64" t="s">
        <v>135</v>
      </c>
      <c r="D160" s="69">
        <v>0.5</v>
      </c>
    </row>
    <row r="161" spans="1:4" ht="16.5" x14ac:dyDescent="0.3">
      <c r="A161" s="64" t="s">
        <v>326</v>
      </c>
      <c r="B161" s="64" t="s">
        <v>327</v>
      </c>
      <c r="C161" s="64" t="s">
        <v>135</v>
      </c>
      <c r="D161" s="69">
        <v>0.5</v>
      </c>
    </row>
    <row r="162" spans="1:4" ht="16.5" x14ac:dyDescent="0.3">
      <c r="A162" s="64" t="s">
        <v>328</v>
      </c>
      <c r="B162" s="64" t="s">
        <v>329</v>
      </c>
      <c r="C162" s="64" t="s">
        <v>135</v>
      </c>
      <c r="D162" s="69">
        <v>1</v>
      </c>
    </row>
    <row r="163" spans="1:4" ht="16.5" x14ac:dyDescent="0.3">
      <c r="A163" s="64" t="s">
        <v>330</v>
      </c>
      <c r="B163" s="64" t="s">
        <v>331</v>
      </c>
      <c r="C163" s="64" t="s">
        <v>135</v>
      </c>
      <c r="D163" s="69">
        <v>1</v>
      </c>
    </row>
    <row r="164" spans="1:4" ht="16.5" x14ac:dyDescent="0.3">
      <c r="A164" s="64" t="s">
        <v>332</v>
      </c>
      <c r="B164" s="64" t="s">
        <v>333</v>
      </c>
      <c r="C164" s="64" t="s">
        <v>135</v>
      </c>
      <c r="D164" s="69">
        <v>1</v>
      </c>
    </row>
    <row r="165" spans="1:4" ht="16.5" x14ac:dyDescent="0.3">
      <c r="A165" s="64" t="s">
        <v>334</v>
      </c>
      <c r="B165" s="64" t="s">
        <v>335</v>
      </c>
      <c r="C165" s="64" t="s">
        <v>135</v>
      </c>
      <c r="D165" s="69">
        <v>1</v>
      </c>
    </row>
    <row r="166" spans="1:4" ht="16.5" x14ac:dyDescent="0.3">
      <c r="A166" s="64" t="s">
        <v>336</v>
      </c>
      <c r="B166" s="64" t="s">
        <v>337</v>
      </c>
      <c r="C166" s="64" t="s">
        <v>135</v>
      </c>
      <c r="D166" s="69">
        <v>1</v>
      </c>
    </row>
    <row r="167" spans="1:4" ht="16.5" x14ac:dyDescent="0.3">
      <c r="A167" s="64" t="s">
        <v>338</v>
      </c>
      <c r="B167" s="64" t="s">
        <v>339</v>
      </c>
      <c r="C167" s="64" t="s">
        <v>135</v>
      </c>
      <c r="D167" s="69">
        <v>1</v>
      </c>
    </row>
    <row r="168" spans="1:4" ht="16.5" x14ac:dyDescent="0.3">
      <c r="A168" s="64" t="s">
        <v>340</v>
      </c>
      <c r="B168" s="64" t="s">
        <v>341</v>
      </c>
      <c r="C168" s="64" t="s">
        <v>135</v>
      </c>
      <c r="D168" s="69">
        <v>1</v>
      </c>
    </row>
    <row r="169" spans="1:4" ht="16.5" x14ac:dyDescent="0.3">
      <c r="A169" s="64" t="s">
        <v>342</v>
      </c>
      <c r="B169" s="64" t="s">
        <v>343</v>
      </c>
      <c r="C169" s="64" t="s">
        <v>135</v>
      </c>
      <c r="D169" s="69">
        <v>1</v>
      </c>
    </row>
    <row r="170" spans="1:4" ht="16.5" x14ac:dyDescent="0.3">
      <c r="A170" s="64" t="s">
        <v>298</v>
      </c>
      <c r="B170" s="64" t="s">
        <v>299</v>
      </c>
      <c r="C170" s="64" t="s">
        <v>135</v>
      </c>
      <c r="D170" s="69">
        <v>0.5</v>
      </c>
    </row>
    <row r="171" spans="1:4" ht="16.5" x14ac:dyDescent="0.3">
      <c r="A171" s="64" t="s">
        <v>344</v>
      </c>
      <c r="B171" s="64" t="s">
        <v>345</v>
      </c>
      <c r="C171" s="64" t="s">
        <v>135</v>
      </c>
      <c r="D171" s="69">
        <v>1.5</v>
      </c>
    </row>
    <row r="172" spans="1:4" ht="16.5" x14ac:dyDescent="0.3">
      <c r="A172" s="64" t="s">
        <v>346</v>
      </c>
      <c r="B172" s="64" t="s">
        <v>347</v>
      </c>
      <c r="C172" s="64" t="s">
        <v>135</v>
      </c>
      <c r="D172" s="69">
        <v>1</v>
      </c>
    </row>
    <row r="173" spans="1:4" ht="16.5" x14ac:dyDescent="0.3">
      <c r="A173" s="64" t="s">
        <v>348</v>
      </c>
      <c r="B173" s="64" t="s">
        <v>349</v>
      </c>
      <c r="C173" s="64" t="s">
        <v>135</v>
      </c>
      <c r="D173" s="69">
        <v>0.75</v>
      </c>
    </row>
    <row r="174" spans="1:4" ht="16.5" x14ac:dyDescent="0.3">
      <c r="A174" s="64" t="s">
        <v>350</v>
      </c>
      <c r="B174" s="64" t="s">
        <v>351</v>
      </c>
      <c r="C174" s="64" t="s">
        <v>135</v>
      </c>
      <c r="D174" s="69">
        <v>0.5</v>
      </c>
    </row>
    <row r="175" spans="1:4" ht="16.5" x14ac:dyDescent="0.3">
      <c r="A175" s="64" t="s">
        <v>352</v>
      </c>
      <c r="B175" s="64" t="s">
        <v>353</v>
      </c>
      <c r="C175" s="64" t="s">
        <v>135</v>
      </c>
      <c r="D175" s="69">
        <v>1.25</v>
      </c>
    </row>
    <row r="176" spans="1:4" ht="16.5" x14ac:dyDescent="0.3">
      <c r="A176" s="64" t="s">
        <v>354</v>
      </c>
      <c r="B176" s="64" t="s">
        <v>355</v>
      </c>
      <c r="C176" s="64" t="s">
        <v>135</v>
      </c>
      <c r="D176" s="69">
        <v>0.75</v>
      </c>
    </row>
    <row r="177" spans="1:4" ht="16.5" x14ac:dyDescent="0.3">
      <c r="A177" s="64" t="s">
        <v>356</v>
      </c>
      <c r="B177" s="64" t="s">
        <v>357</v>
      </c>
      <c r="C177" s="64" t="s">
        <v>135</v>
      </c>
      <c r="D177" s="69">
        <v>1</v>
      </c>
    </row>
    <row r="178" spans="1:4" ht="16.5" x14ac:dyDescent="0.3">
      <c r="A178" s="64" t="s">
        <v>358</v>
      </c>
      <c r="B178" s="64" t="s">
        <v>359</v>
      </c>
      <c r="C178" s="64" t="s">
        <v>135</v>
      </c>
      <c r="D178" s="69">
        <v>1</v>
      </c>
    </row>
    <row r="179" spans="1:4" ht="16.5" x14ac:dyDescent="0.3">
      <c r="A179" s="64" t="s">
        <v>360</v>
      </c>
      <c r="B179" s="64" t="s">
        <v>361</v>
      </c>
      <c r="C179" s="64" t="s">
        <v>135</v>
      </c>
      <c r="D179" s="69">
        <v>1.5</v>
      </c>
    </row>
    <row r="180" spans="1:4" ht="16.5" x14ac:dyDescent="0.3">
      <c r="A180" s="64" t="s">
        <v>362</v>
      </c>
      <c r="B180" s="64" t="s">
        <v>363</v>
      </c>
      <c r="C180" s="64" t="s">
        <v>135</v>
      </c>
      <c r="D180" s="69">
        <v>1</v>
      </c>
    </row>
    <row r="181" spans="1:4" ht="16.5" x14ac:dyDescent="0.3">
      <c r="A181" s="64" t="s">
        <v>364</v>
      </c>
      <c r="B181" s="64" t="s">
        <v>365</v>
      </c>
      <c r="C181" s="64" t="s">
        <v>135</v>
      </c>
      <c r="D181" s="69">
        <v>0.75</v>
      </c>
    </row>
    <row r="182" spans="1:4" ht="16.5" x14ac:dyDescent="0.3">
      <c r="A182" s="64" t="s">
        <v>366</v>
      </c>
      <c r="B182" s="64" t="s">
        <v>367</v>
      </c>
      <c r="C182" s="64" t="s">
        <v>135</v>
      </c>
      <c r="D182" s="69">
        <v>0.5</v>
      </c>
    </row>
    <row r="183" spans="1:4" ht="16.5" x14ac:dyDescent="0.3">
      <c r="A183" s="64" t="s">
        <v>368</v>
      </c>
      <c r="B183" s="64" t="s">
        <v>369</v>
      </c>
      <c r="C183" s="64" t="s">
        <v>135</v>
      </c>
      <c r="D183" s="69">
        <v>1.25</v>
      </c>
    </row>
    <row r="184" spans="1:4" ht="16.5" x14ac:dyDescent="0.3">
      <c r="A184" s="64" t="s">
        <v>370</v>
      </c>
      <c r="B184" s="64" t="s">
        <v>371</v>
      </c>
      <c r="C184" s="64" t="s">
        <v>135</v>
      </c>
      <c r="D184" s="69">
        <v>0.75</v>
      </c>
    </row>
    <row r="185" spans="1:4" ht="16.5" x14ac:dyDescent="0.3">
      <c r="A185" s="64" t="s">
        <v>372</v>
      </c>
      <c r="B185" s="64" t="s">
        <v>373</v>
      </c>
      <c r="C185" s="64" t="s">
        <v>135</v>
      </c>
      <c r="D185" s="69">
        <v>1</v>
      </c>
    </row>
    <row r="186" spans="1:4" ht="16.5" x14ac:dyDescent="0.3">
      <c r="A186" s="64" t="s">
        <v>374</v>
      </c>
      <c r="B186" s="64" t="s">
        <v>375</v>
      </c>
      <c r="C186" s="64" t="s">
        <v>135</v>
      </c>
      <c r="D186" s="69">
        <v>1</v>
      </c>
    </row>
    <row r="187" spans="1:4" ht="16.5" x14ac:dyDescent="0.3">
      <c r="A187" s="64" t="s">
        <v>376</v>
      </c>
      <c r="B187" s="64" t="s">
        <v>377</v>
      </c>
      <c r="C187" s="64" t="s">
        <v>135</v>
      </c>
      <c r="D187" s="69">
        <v>1.5</v>
      </c>
    </row>
    <row r="188" spans="1:4" ht="16.5" x14ac:dyDescent="0.3">
      <c r="A188" s="64" t="s">
        <v>378</v>
      </c>
      <c r="B188" s="64" t="s">
        <v>379</v>
      </c>
      <c r="C188" s="64" t="s">
        <v>135</v>
      </c>
      <c r="D188" s="69">
        <v>1</v>
      </c>
    </row>
    <row r="189" spans="1:4" ht="16.5" x14ac:dyDescent="0.3">
      <c r="A189" s="64" t="s">
        <v>380</v>
      </c>
      <c r="B189" s="64" t="s">
        <v>381</v>
      </c>
      <c r="C189" s="64" t="s">
        <v>135</v>
      </c>
      <c r="D189" s="69">
        <v>0.27699999999999997</v>
      </c>
    </row>
    <row r="190" spans="1:4" ht="16.5" x14ac:dyDescent="0.3">
      <c r="A190" s="64" t="s">
        <v>382</v>
      </c>
      <c r="B190" s="64" t="s">
        <v>383</v>
      </c>
      <c r="C190" s="64" t="s">
        <v>384</v>
      </c>
      <c r="D190" s="69">
        <v>0.4</v>
      </c>
    </row>
    <row r="191" spans="1:4" ht="16.5" x14ac:dyDescent="0.3">
      <c r="A191" s="64" t="s">
        <v>385</v>
      </c>
      <c r="B191" s="64" t="s">
        <v>386</v>
      </c>
      <c r="C191" s="64" t="s">
        <v>384</v>
      </c>
      <c r="D191" s="69">
        <v>0.5</v>
      </c>
    </row>
    <row r="192" spans="1:4" ht="16.5" x14ac:dyDescent="0.3">
      <c r="A192" s="64" t="s">
        <v>387</v>
      </c>
      <c r="B192" s="64" t="s">
        <v>388</v>
      </c>
      <c r="C192" s="64" t="s">
        <v>384</v>
      </c>
      <c r="D192" s="69">
        <v>1</v>
      </c>
    </row>
    <row r="193" spans="1:4" ht="16.5" x14ac:dyDescent="0.3">
      <c r="A193" s="64" t="s">
        <v>389</v>
      </c>
      <c r="B193" s="64" t="s">
        <v>390</v>
      </c>
      <c r="C193" s="64" t="s">
        <v>384</v>
      </c>
      <c r="D193" s="69">
        <v>1</v>
      </c>
    </row>
    <row r="194" spans="1:4" ht="16.5" x14ac:dyDescent="0.3">
      <c r="A194" s="64" t="s">
        <v>391</v>
      </c>
      <c r="B194" s="64" t="s">
        <v>392</v>
      </c>
      <c r="C194" s="64" t="s">
        <v>384</v>
      </c>
      <c r="D194" s="69">
        <v>1</v>
      </c>
    </row>
    <row r="195" spans="1:4" ht="16.5" x14ac:dyDescent="0.3">
      <c r="A195" s="64" t="s">
        <v>393</v>
      </c>
      <c r="B195" s="64" t="s">
        <v>394</v>
      </c>
      <c r="C195" s="64" t="s">
        <v>384</v>
      </c>
      <c r="D195" s="69">
        <v>1</v>
      </c>
    </row>
    <row r="196" spans="1:4" ht="16.5" x14ac:dyDescent="0.3">
      <c r="A196" s="64" t="s">
        <v>395</v>
      </c>
      <c r="B196" s="64" t="s">
        <v>396</v>
      </c>
      <c r="C196" s="64" t="s">
        <v>384</v>
      </c>
      <c r="D196" s="69">
        <v>1</v>
      </c>
    </row>
    <row r="197" spans="1:4" ht="16.5" x14ac:dyDescent="0.3">
      <c r="A197" s="64" t="s">
        <v>397</v>
      </c>
      <c r="B197" s="64" t="s">
        <v>398</v>
      </c>
      <c r="C197" s="64" t="s">
        <v>384</v>
      </c>
      <c r="D197" s="69">
        <v>1</v>
      </c>
    </row>
    <row r="198" spans="1:4" ht="16.5" x14ac:dyDescent="0.3">
      <c r="A198" s="64" t="s">
        <v>399</v>
      </c>
      <c r="B198" s="64" t="s">
        <v>400</v>
      </c>
      <c r="C198" s="64" t="s">
        <v>384</v>
      </c>
      <c r="D198" s="69">
        <v>1</v>
      </c>
    </row>
    <row r="199" spans="1:4" ht="16.5" x14ac:dyDescent="0.3">
      <c r="A199" s="64" t="s">
        <v>401</v>
      </c>
      <c r="B199" s="64" t="s">
        <v>402</v>
      </c>
      <c r="C199" s="64" t="s">
        <v>384</v>
      </c>
      <c r="D199" s="69">
        <v>1</v>
      </c>
    </row>
    <row r="200" spans="1:4" ht="16.5" x14ac:dyDescent="0.3">
      <c r="A200" s="64" t="s">
        <v>403</v>
      </c>
      <c r="B200" s="64" t="s">
        <v>404</v>
      </c>
      <c r="C200" s="64" t="s">
        <v>384</v>
      </c>
      <c r="D200" s="69">
        <v>1</v>
      </c>
    </row>
    <row r="201" spans="1:4" ht="16.5" x14ac:dyDescent="0.3">
      <c r="A201" s="64" t="s">
        <v>405</v>
      </c>
      <c r="B201" s="64" t="s">
        <v>406</v>
      </c>
      <c r="C201" s="64" t="s">
        <v>384</v>
      </c>
      <c r="D201" s="69">
        <v>1</v>
      </c>
    </row>
    <row r="202" spans="1:4" ht="16.5" x14ac:dyDescent="0.3">
      <c r="A202" s="64" t="s">
        <v>407</v>
      </c>
      <c r="B202" s="64" t="s">
        <v>408</v>
      </c>
      <c r="C202" s="64" t="s">
        <v>384</v>
      </c>
      <c r="D202" s="69">
        <v>1</v>
      </c>
    </row>
    <row r="203" spans="1:4" ht="16.5" x14ac:dyDescent="0.3">
      <c r="A203" s="64" t="s">
        <v>409</v>
      </c>
      <c r="B203" s="64" t="s">
        <v>410</v>
      </c>
      <c r="C203" s="64" t="s">
        <v>384</v>
      </c>
      <c r="D203" s="69">
        <v>1</v>
      </c>
    </row>
    <row r="204" spans="1:4" ht="16.5" x14ac:dyDescent="0.3">
      <c r="A204" s="64" t="s">
        <v>411</v>
      </c>
      <c r="B204" s="64" t="s">
        <v>412</v>
      </c>
      <c r="C204" s="64" t="s">
        <v>384</v>
      </c>
      <c r="D204" s="69">
        <v>1</v>
      </c>
    </row>
    <row r="205" spans="1:4" ht="16.5" x14ac:dyDescent="0.3">
      <c r="A205" s="64" t="s">
        <v>413</v>
      </c>
      <c r="B205" s="64" t="s">
        <v>414</v>
      </c>
      <c r="C205" s="64" t="s">
        <v>384</v>
      </c>
      <c r="D205" s="69">
        <v>1</v>
      </c>
    </row>
    <row r="206" spans="1:4" ht="16.5" x14ac:dyDescent="0.3">
      <c r="A206" s="64" t="s">
        <v>415</v>
      </c>
      <c r="B206" s="64" t="s">
        <v>416</v>
      </c>
      <c r="C206" s="64" t="s">
        <v>384</v>
      </c>
      <c r="D206" s="69">
        <v>1</v>
      </c>
    </row>
    <row r="207" spans="1:4" ht="16.5" x14ac:dyDescent="0.3">
      <c r="A207" s="64" t="s">
        <v>417</v>
      </c>
      <c r="B207" s="64" t="s">
        <v>418</v>
      </c>
      <c r="C207" s="64" t="s">
        <v>384</v>
      </c>
      <c r="D207" s="69">
        <v>1</v>
      </c>
    </row>
    <row r="208" spans="1:4" ht="16.5" x14ac:dyDescent="0.3">
      <c r="A208" s="64" t="s">
        <v>419</v>
      </c>
      <c r="B208" s="64" t="s">
        <v>420</v>
      </c>
      <c r="C208" s="64" t="s">
        <v>384</v>
      </c>
      <c r="D208" s="69">
        <v>1</v>
      </c>
    </row>
    <row r="209" spans="1:4" ht="16.5" x14ac:dyDescent="0.3">
      <c r="A209" s="64" t="s">
        <v>421</v>
      </c>
      <c r="B209" s="64" t="s">
        <v>422</v>
      </c>
      <c r="C209" s="64" t="s">
        <v>384</v>
      </c>
      <c r="D209" s="69">
        <v>1</v>
      </c>
    </row>
    <row r="210" spans="1:4" ht="16.5" x14ac:dyDescent="0.3">
      <c r="A210" s="64" t="s">
        <v>423</v>
      </c>
      <c r="B210" s="64" t="s">
        <v>424</v>
      </c>
      <c r="C210" s="64" t="s">
        <v>384</v>
      </c>
      <c r="D210" s="69">
        <v>1</v>
      </c>
    </row>
    <row r="211" spans="1:4" ht="16.5" x14ac:dyDescent="0.3">
      <c r="A211" s="64" t="s">
        <v>425</v>
      </c>
      <c r="B211" s="64" t="s">
        <v>426</v>
      </c>
      <c r="C211" s="64" t="s">
        <v>384</v>
      </c>
      <c r="D211" s="69">
        <v>1</v>
      </c>
    </row>
    <row r="212" spans="1:4" ht="16.5" x14ac:dyDescent="0.3">
      <c r="A212" s="64" t="s">
        <v>427</v>
      </c>
      <c r="B212" s="64" t="s">
        <v>428</v>
      </c>
      <c r="C212" s="64" t="s">
        <v>384</v>
      </c>
      <c r="D212" s="69">
        <v>1</v>
      </c>
    </row>
    <row r="213" spans="1:4" ht="16.5" x14ac:dyDescent="0.3">
      <c r="A213" s="64" t="s">
        <v>429</v>
      </c>
      <c r="B213" s="64" t="s">
        <v>430</v>
      </c>
      <c r="C213" s="64" t="s">
        <v>384</v>
      </c>
      <c r="D213" s="69">
        <v>1</v>
      </c>
    </row>
    <row r="214" spans="1:4" ht="16.5" x14ac:dyDescent="0.3">
      <c r="A214" s="64" t="s">
        <v>431</v>
      </c>
      <c r="B214" s="64" t="s">
        <v>432</v>
      </c>
      <c r="C214" s="64" t="s">
        <v>384</v>
      </c>
      <c r="D214" s="69">
        <v>1</v>
      </c>
    </row>
    <row r="215" spans="1:4" ht="16.5" x14ac:dyDescent="0.3">
      <c r="A215" s="64" t="s">
        <v>433</v>
      </c>
      <c r="B215" s="64" t="s">
        <v>434</v>
      </c>
      <c r="C215" s="64" t="s">
        <v>384</v>
      </c>
      <c r="D215" s="69">
        <v>1</v>
      </c>
    </row>
    <row r="216" spans="1:4" ht="16.5" x14ac:dyDescent="0.3">
      <c r="A216" s="64" t="s">
        <v>435</v>
      </c>
      <c r="B216" s="64" t="s">
        <v>436</v>
      </c>
      <c r="C216" s="64" t="s">
        <v>437</v>
      </c>
      <c r="D216" s="69">
        <v>1.3</v>
      </c>
    </row>
    <row r="217" spans="1:4" ht="16.5" x14ac:dyDescent="0.3">
      <c r="A217" s="64" t="s">
        <v>438</v>
      </c>
      <c r="B217" s="64" t="s">
        <v>439</v>
      </c>
      <c r="C217" s="64" t="s">
        <v>437</v>
      </c>
      <c r="D217" s="69">
        <v>1.3</v>
      </c>
    </row>
    <row r="218" spans="1:4" ht="16.5" x14ac:dyDescent="0.3">
      <c r="A218" s="64" t="s">
        <v>440</v>
      </c>
      <c r="B218" s="64" t="s">
        <v>441</v>
      </c>
      <c r="C218" s="64" t="s">
        <v>437</v>
      </c>
      <c r="D218" s="69">
        <v>1.3</v>
      </c>
    </row>
    <row r="219" spans="1:4" ht="16.5" x14ac:dyDescent="0.3">
      <c r="A219" s="64" t="s">
        <v>442</v>
      </c>
      <c r="B219" s="64" t="s">
        <v>443</v>
      </c>
      <c r="C219" s="64" t="s">
        <v>437</v>
      </c>
      <c r="D219" s="69">
        <v>1.3</v>
      </c>
    </row>
    <row r="220" spans="1:4" ht="16.5" x14ac:dyDescent="0.3">
      <c r="A220" s="64" t="s">
        <v>444</v>
      </c>
      <c r="B220" s="64" t="s">
        <v>445</v>
      </c>
      <c r="C220" s="64" t="s">
        <v>437</v>
      </c>
      <c r="D220" s="69">
        <v>1</v>
      </c>
    </row>
    <row r="221" spans="1:4" ht="16.5" x14ac:dyDescent="0.3">
      <c r="A221" s="64" t="s">
        <v>446</v>
      </c>
      <c r="B221" s="64" t="s">
        <v>447</v>
      </c>
      <c r="C221" s="64" t="s">
        <v>437</v>
      </c>
      <c r="D221" s="69">
        <v>1</v>
      </c>
    </row>
    <row r="222" spans="1:4" ht="16.5" x14ac:dyDescent="0.3">
      <c r="A222" s="64" t="s">
        <v>448</v>
      </c>
      <c r="B222" s="64" t="s">
        <v>449</v>
      </c>
      <c r="C222" s="64" t="s">
        <v>437</v>
      </c>
      <c r="D222" s="69">
        <v>1</v>
      </c>
    </row>
    <row r="223" spans="1:4" ht="16.5" x14ac:dyDescent="0.3">
      <c r="A223" s="64" t="s">
        <v>450</v>
      </c>
      <c r="B223" s="64" t="s">
        <v>451</v>
      </c>
      <c r="C223" s="64" t="s">
        <v>437</v>
      </c>
      <c r="D223" s="69">
        <v>1</v>
      </c>
    </row>
    <row r="224" spans="1:4" ht="16.5" x14ac:dyDescent="0.3">
      <c r="A224" s="64" t="s">
        <v>452</v>
      </c>
      <c r="B224" s="64" t="s">
        <v>453</v>
      </c>
      <c r="C224" s="64" t="s">
        <v>437</v>
      </c>
      <c r="D224" s="69">
        <v>1</v>
      </c>
    </row>
    <row r="225" spans="1:4" ht="16.5" x14ac:dyDescent="0.3">
      <c r="A225" s="64" t="s">
        <v>454</v>
      </c>
      <c r="B225" s="64" t="s">
        <v>455</v>
      </c>
      <c r="C225" s="64" t="s">
        <v>437</v>
      </c>
      <c r="D225" s="69">
        <v>1</v>
      </c>
    </row>
    <row r="226" spans="1:4" ht="16.5" x14ac:dyDescent="0.3">
      <c r="A226" s="64" t="s">
        <v>456</v>
      </c>
      <c r="B226" s="64" t="s">
        <v>457</v>
      </c>
      <c r="C226" s="64" t="s">
        <v>437</v>
      </c>
      <c r="D226" s="69">
        <v>1</v>
      </c>
    </row>
    <row r="227" spans="1:4" ht="16.5" x14ac:dyDescent="0.3">
      <c r="A227" s="64" t="s">
        <v>458</v>
      </c>
      <c r="B227" s="64" t="s">
        <v>459</v>
      </c>
      <c r="C227" s="64" t="s">
        <v>437</v>
      </c>
      <c r="D227" s="69">
        <v>1</v>
      </c>
    </row>
    <row r="228" spans="1:4" ht="16.5" x14ac:dyDescent="0.3">
      <c r="A228" s="64" t="s">
        <v>460</v>
      </c>
      <c r="B228" s="64" t="s">
        <v>461</v>
      </c>
      <c r="C228" s="64" t="s">
        <v>437</v>
      </c>
      <c r="D228" s="69">
        <v>1</v>
      </c>
    </row>
    <row r="229" spans="1:4" ht="16.5" x14ac:dyDescent="0.3">
      <c r="A229" s="64" t="s">
        <v>462</v>
      </c>
      <c r="B229" s="64" t="s">
        <v>463</v>
      </c>
      <c r="C229" s="64" t="s">
        <v>437</v>
      </c>
      <c r="D229" s="69">
        <v>1</v>
      </c>
    </row>
    <row r="230" spans="1:4" ht="16.5" x14ac:dyDescent="0.3">
      <c r="A230" s="64" t="s">
        <v>464</v>
      </c>
      <c r="B230" s="64" t="s">
        <v>465</v>
      </c>
      <c r="C230" s="64" t="s">
        <v>437</v>
      </c>
      <c r="D230" s="69">
        <v>1.3</v>
      </c>
    </row>
    <row r="231" spans="1:4" ht="16.5" x14ac:dyDescent="0.3">
      <c r="A231" s="64" t="s">
        <v>466</v>
      </c>
      <c r="B231" s="64" t="s">
        <v>467</v>
      </c>
      <c r="C231" s="64" t="s">
        <v>437</v>
      </c>
      <c r="D231" s="69">
        <v>1</v>
      </c>
    </row>
    <row r="232" spans="1:4" ht="16.5" x14ac:dyDescent="0.3">
      <c r="A232" s="64" t="s">
        <v>468</v>
      </c>
      <c r="B232" s="64" t="s">
        <v>469</v>
      </c>
      <c r="C232" s="64" t="s">
        <v>437</v>
      </c>
      <c r="D232" s="69">
        <v>0.25</v>
      </c>
    </row>
    <row r="233" spans="1:4" ht="16.5" x14ac:dyDescent="0.3">
      <c r="A233" s="64" t="s">
        <v>385</v>
      </c>
      <c r="B233" s="64" t="s">
        <v>386</v>
      </c>
      <c r="C233" s="64" t="s">
        <v>437</v>
      </c>
      <c r="D233" s="69">
        <v>0.6</v>
      </c>
    </row>
    <row r="234" spans="1:4" ht="16.5" x14ac:dyDescent="0.3">
      <c r="A234" s="64" t="s">
        <v>470</v>
      </c>
      <c r="B234" s="64" t="s">
        <v>471</v>
      </c>
      <c r="C234" s="64" t="s">
        <v>437</v>
      </c>
      <c r="D234" s="69">
        <v>1.5</v>
      </c>
    </row>
    <row r="235" spans="1:4" ht="16.5" x14ac:dyDescent="0.3">
      <c r="A235" s="64" t="s">
        <v>472</v>
      </c>
      <c r="B235" s="64" t="s">
        <v>473</v>
      </c>
      <c r="C235" s="64" t="s">
        <v>437</v>
      </c>
      <c r="D235" s="69">
        <v>1.25</v>
      </c>
    </row>
    <row r="236" spans="1:4" ht="16.5" x14ac:dyDescent="0.3">
      <c r="A236" s="64" t="s">
        <v>474</v>
      </c>
      <c r="B236" s="64" t="s">
        <v>475</v>
      </c>
      <c r="C236" s="64" t="s">
        <v>437</v>
      </c>
      <c r="D236" s="69">
        <v>1.25</v>
      </c>
    </row>
    <row r="237" spans="1:4" ht="16.5" x14ac:dyDescent="0.3">
      <c r="A237" s="64" t="s">
        <v>476</v>
      </c>
      <c r="B237" s="64" t="s">
        <v>477</v>
      </c>
      <c r="C237" s="64" t="s">
        <v>437</v>
      </c>
      <c r="D237" s="69">
        <v>0.6</v>
      </c>
    </row>
    <row r="238" spans="1:4" ht="16.5" x14ac:dyDescent="0.3">
      <c r="A238" s="64" t="s">
        <v>478</v>
      </c>
      <c r="B238" s="64" t="s">
        <v>479</v>
      </c>
      <c r="C238" s="64" t="s">
        <v>437</v>
      </c>
      <c r="D238" s="69">
        <v>0.6</v>
      </c>
    </row>
    <row r="239" spans="1:4" ht="16.5" x14ac:dyDescent="0.3">
      <c r="A239" s="64" t="s">
        <v>480</v>
      </c>
      <c r="B239" s="64" t="s">
        <v>481</v>
      </c>
      <c r="C239" s="64" t="s">
        <v>437</v>
      </c>
      <c r="D239" s="69">
        <v>0.4</v>
      </c>
    </row>
    <row r="240" spans="1:4" ht="16.5" x14ac:dyDescent="0.3">
      <c r="A240" s="64" t="s">
        <v>482</v>
      </c>
      <c r="B240" s="64" t="s">
        <v>483</v>
      </c>
      <c r="C240" s="64" t="s">
        <v>437</v>
      </c>
      <c r="D240" s="69">
        <v>0.3</v>
      </c>
    </row>
    <row r="241" spans="1:4" ht="16.5" x14ac:dyDescent="0.3">
      <c r="A241" s="64" t="s">
        <v>484</v>
      </c>
      <c r="B241" s="64" t="s">
        <v>485</v>
      </c>
      <c r="C241" s="64" t="s">
        <v>486</v>
      </c>
      <c r="D241" s="69">
        <v>1.2</v>
      </c>
    </row>
    <row r="242" spans="1:4" ht="16.5" x14ac:dyDescent="0.3">
      <c r="A242" s="64" t="s">
        <v>487</v>
      </c>
      <c r="B242" s="64" t="s">
        <v>488</v>
      </c>
      <c r="C242" s="64" t="s">
        <v>486</v>
      </c>
      <c r="D242" s="69">
        <v>1.5</v>
      </c>
    </row>
    <row r="243" spans="1:4" ht="16.5" x14ac:dyDescent="0.3">
      <c r="A243" s="64" t="s">
        <v>489</v>
      </c>
      <c r="B243" s="64" t="s">
        <v>490</v>
      </c>
      <c r="C243" s="64" t="s">
        <v>486</v>
      </c>
      <c r="D243" s="69">
        <v>1.6</v>
      </c>
    </row>
    <row r="244" spans="1:4" ht="16.5" x14ac:dyDescent="0.3">
      <c r="A244" s="64" t="s">
        <v>491</v>
      </c>
      <c r="B244" s="64" t="s">
        <v>492</v>
      </c>
      <c r="C244" s="64" t="s">
        <v>486</v>
      </c>
      <c r="D244" s="69">
        <v>1.6</v>
      </c>
    </row>
    <row r="245" spans="1:4" ht="16.5" x14ac:dyDescent="0.3">
      <c r="A245" s="64" t="s">
        <v>493</v>
      </c>
      <c r="B245" s="64" t="s">
        <v>494</v>
      </c>
      <c r="C245" s="64" t="s">
        <v>486</v>
      </c>
      <c r="D245" s="69">
        <v>1</v>
      </c>
    </row>
    <row r="246" spans="1:4" ht="16.5" x14ac:dyDescent="0.3">
      <c r="A246" s="64" t="s">
        <v>495</v>
      </c>
      <c r="B246" s="64" t="s">
        <v>496</v>
      </c>
      <c r="C246" s="64" t="s">
        <v>486</v>
      </c>
      <c r="D246" s="69">
        <v>1</v>
      </c>
    </row>
    <row r="247" spans="1:4" ht="16.5" x14ac:dyDescent="0.3">
      <c r="A247" s="64" t="s">
        <v>497</v>
      </c>
      <c r="B247" s="64" t="s">
        <v>498</v>
      </c>
      <c r="C247" s="64" t="s">
        <v>486</v>
      </c>
      <c r="D247" s="69">
        <v>1</v>
      </c>
    </row>
    <row r="248" spans="1:4" ht="16.5" x14ac:dyDescent="0.3">
      <c r="A248" s="64" t="s">
        <v>499</v>
      </c>
      <c r="B248" s="64" t="s">
        <v>500</v>
      </c>
      <c r="C248" s="64" t="s">
        <v>486</v>
      </c>
      <c r="D248" s="69">
        <v>1</v>
      </c>
    </row>
    <row r="249" spans="1:4" ht="16.5" x14ac:dyDescent="0.3">
      <c r="A249" s="64" t="s">
        <v>501</v>
      </c>
      <c r="B249" s="64" t="s">
        <v>502</v>
      </c>
      <c r="C249" s="64" t="s">
        <v>486</v>
      </c>
      <c r="D249" s="69">
        <v>1</v>
      </c>
    </row>
    <row r="250" spans="1:4" ht="16.5" x14ac:dyDescent="0.3">
      <c r="A250" s="64" t="s">
        <v>503</v>
      </c>
      <c r="B250" s="64" t="s">
        <v>504</v>
      </c>
      <c r="C250" s="64" t="s">
        <v>486</v>
      </c>
      <c r="D250" s="69">
        <v>1</v>
      </c>
    </row>
    <row r="251" spans="1:4" ht="16.5" x14ac:dyDescent="0.3">
      <c r="A251" s="64" t="s">
        <v>505</v>
      </c>
      <c r="B251" s="64" t="s">
        <v>506</v>
      </c>
      <c r="C251" s="64" t="s">
        <v>486</v>
      </c>
      <c r="D251" s="69">
        <v>1.7</v>
      </c>
    </row>
    <row r="252" spans="1:4" ht="16.5" x14ac:dyDescent="0.3">
      <c r="A252" s="64" t="s">
        <v>507</v>
      </c>
      <c r="B252" s="64" t="s">
        <v>508</v>
      </c>
      <c r="C252" s="64" t="s">
        <v>486</v>
      </c>
      <c r="D252" s="69">
        <v>1</v>
      </c>
    </row>
    <row r="253" spans="1:4" ht="16.5" x14ac:dyDescent="0.3">
      <c r="A253" s="64" t="s">
        <v>509</v>
      </c>
      <c r="B253" s="64" t="s">
        <v>510</v>
      </c>
      <c r="C253" s="64" t="s">
        <v>486</v>
      </c>
      <c r="D253" s="69">
        <v>1</v>
      </c>
    </row>
    <row r="254" spans="1:4" ht="16.5" x14ac:dyDescent="0.3">
      <c r="A254" s="64" t="s">
        <v>511</v>
      </c>
      <c r="B254" s="64" t="s">
        <v>512</v>
      </c>
      <c r="C254" s="64" t="s">
        <v>486</v>
      </c>
      <c r="D254" s="69">
        <v>1</v>
      </c>
    </row>
    <row r="255" spans="1:4" ht="16.5" x14ac:dyDescent="0.3">
      <c r="A255" s="64" t="s">
        <v>513</v>
      </c>
      <c r="B255" s="64" t="s">
        <v>514</v>
      </c>
      <c r="C255" s="64" t="s">
        <v>486</v>
      </c>
      <c r="D255" s="69">
        <v>1</v>
      </c>
    </row>
    <row r="256" spans="1:4" ht="16.5" x14ac:dyDescent="0.3">
      <c r="A256" s="64" t="s">
        <v>515</v>
      </c>
      <c r="B256" s="64" t="s">
        <v>516</v>
      </c>
      <c r="C256" s="64" t="s">
        <v>486</v>
      </c>
      <c r="D256" s="69">
        <v>1</v>
      </c>
    </row>
    <row r="257" spans="1:4" ht="16.5" x14ac:dyDescent="0.3">
      <c r="A257" s="64" t="s">
        <v>517</v>
      </c>
      <c r="B257" s="64" t="s">
        <v>518</v>
      </c>
      <c r="C257" s="64" t="s">
        <v>486</v>
      </c>
      <c r="D257" s="69">
        <v>1</v>
      </c>
    </row>
    <row r="258" spans="1:4" ht="16.5" x14ac:dyDescent="0.3">
      <c r="A258" s="64" t="s">
        <v>519</v>
      </c>
      <c r="B258" s="64" t="s">
        <v>520</v>
      </c>
      <c r="C258" s="64" t="s">
        <v>486</v>
      </c>
      <c r="D258" s="69">
        <v>1.7</v>
      </c>
    </row>
    <row r="259" spans="1:4" ht="16.5" x14ac:dyDescent="0.3">
      <c r="A259" s="64" t="s">
        <v>521</v>
      </c>
      <c r="B259" s="64" t="s">
        <v>522</v>
      </c>
      <c r="C259" s="64" t="s">
        <v>486</v>
      </c>
      <c r="D259" s="69">
        <v>1.7</v>
      </c>
    </row>
    <row r="260" spans="1:4" ht="16.5" x14ac:dyDescent="0.3">
      <c r="A260" s="64" t="s">
        <v>523</v>
      </c>
      <c r="B260" s="64" t="s">
        <v>524</v>
      </c>
      <c r="C260" s="64" t="s">
        <v>486</v>
      </c>
      <c r="D260" s="69">
        <v>1</v>
      </c>
    </row>
    <row r="261" spans="1:4" ht="16.5" x14ac:dyDescent="0.3">
      <c r="A261" s="64" t="s">
        <v>525</v>
      </c>
      <c r="B261" s="64" t="s">
        <v>526</v>
      </c>
      <c r="C261" s="64" t="s">
        <v>486</v>
      </c>
      <c r="D261" s="69">
        <v>1</v>
      </c>
    </row>
    <row r="262" spans="1:4" ht="16.5" x14ac:dyDescent="0.3">
      <c r="A262" s="64" t="s">
        <v>527</v>
      </c>
      <c r="B262" s="64" t="s">
        <v>528</v>
      </c>
      <c r="C262" s="64" t="s">
        <v>486</v>
      </c>
      <c r="D262" s="69">
        <v>1</v>
      </c>
    </row>
    <row r="263" spans="1:4" ht="16.5" x14ac:dyDescent="0.3">
      <c r="A263" s="64" t="s">
        <v>529</v>
      </c>
      <c r="B263" s="64" t="s">
        <v>530</v>
      </c>
      <c r="C263" s="64" t="s">
        <v>486</v>
      </c>
      <c r="D263" s="69">
        <v>1</v>
      </c>
    </row>
    <row r="264" spans="1:4" ht="16.5" x14ac:dyDescent="0.3">
      <c r="A264" s="64" t="s">
        <v>531</v>
      </c>
      <c r="B264" s="64" t="s">
        <v>532</v>
      </c>
      <c r="C264" s="64" t="s">
        <v>486</v>
      </c>
      <c r="D264" s="69">
        <v>1</v>
      </c>
    </row>
    <row r="265" spans="1:4" ht="16.5" x14ac:dyDescent="0.3">
      <c r="A265" s="64" t="s">
        <v>533</v>
      </c>
      <c r="B265" s="64" t="s">
        <v>534</v>
      </c>
      <c r="C265" s="64" t="s">
        <v>486</v>
      </c>
      <c r="D265" s="69">
        <v>1.7</v>
      </c>
    </row>
    <row r="266" spans="1:4" ht="16.5" x14ac:dyDescent="0.3">
      <c r="A266" s="64" t="s">
        <v>535</v>
      </c>
      <c r="B266" s="64" t="s">
        <v>536</v>
      </c>
      <c r="C266" s="64" t="s">
        <v>486</v>
      </c>
      <c r="D266" s="69">
        <v>1</v>
      </c>
    </row>
    <row r="267" spans="1:4" ht="16.5" x14ac:dyDescent="0.3">
      <c r="A267" s="64" t="s">
        <v>537</v>
      </c>
      <c r="B267" s="64" t="s">
        <v>538</v>
      </c>
      <c r="C267" s="64" t="s">
        <v>486</v>
      </c>
      <c r="D267" s="69">
        <v>1</v>
      </c>
    </row>
    <row r="268" spans="1:4" ht="16.5" x14ac:dyDescent="0.3">
      <c r="A268" s="64" t="s">
        <v>539</v>
      </c>
      <c r="B268" s="64" t="s">
        <v>540</v>
      </c>
      <c r="C268" s="64" t="s">
        <v>486</v>
      </c>
      <c r="D268" s="69">
        <v>1</v>
      </c>
    </row>
    <row r="269" spans="1:4" ht="16.5" x14ac:dyDescent="0.3">
      <c r="A269" s="64" t="s">
        <v>541</v>
      </c>
      <c r="B269" s="64" t="s">
        <v>542</v>
      </c>
      <c r="C269" s="64" t="s">
        <v>486</v>
      </c>
      <c r="D269" s="69">
        <v>1</v>
      </c>
    </row>
    <row r="270" spans="1:4" ht="16.5" x14ac:dyDescent="0.3">
      <c r="A270" s="64" t="s">
        <v>543</v>
      </c>
      <c r="B270" s="64" t="s">
        <v>544</v>
      </c>
      <c r="C270" s="64" t="s">
        <v>486</v>
      </c>
      <c r="D270" s="69">
        <v>1</v>
      </c>
    </row>
    <row r="271" spans="1:4" ht="16.5" x14ac:dyDescent="0.3">
      <c r="A271" s="64" t="s">
        <v>545</v>
      </c>
      <c r="B271" s="64" t="s">
        <v>546</v>
      </c>
      <c r="C271" s="64" t="s">
        <v>486</v>
      </c>
      <c r="D271" s="69">
        <v>1.7</v>
      </c>
    </row>
    <row r="272" spans="1:4" ht="16.5" x14ac:dyDescent="0.3">
      <c r="A272" s="64" t="s">
        <v>547</v>
      </c>
      <c r="B272" s="64" t="s">
        <v>548</v>
      </c>
      <c r="C272" s="64" t="s">
        <v>549</v>
      </c>
      <c r="D272" s="69">
        <v>1</v>
      </c>
    </row>
    <row r="273" spans="1:4" ht="16.5" x14ac:dyDescent="0.3">
      <c r="A273" s="64" t="s">
        <v>550</v>
      </c>
      <c r="B273" s="64" t="s">
        <v>551</v>
      </c>
      <c r="C273" s="64" t="s">
        <v>549</v>
      </c>
      <c r="D273" s="69">
        <v>1</v>
      </c>
    </row>
    <row r="274" spans="1:4" ht="16.5" x14ac:dyDescent="0.3">
      <c r="A274" s="64" t="s">
        <v>552</v>
      </c>
      <c r="B274" s="64" t="s">
        <v>553</v>
      </c>
      <c r="C274" s="64" t="s">
        <v>549</v>
      </c>
      <c r="D274" s="69">
        <v>1.1499999999999999</v>
      </c>
    </row>
    <row r="275" spans="1:4" ht="16.5" x14ac:dyDescent="0.3">
      <c r="A275" s="64" t="s">
        <v>554</v>
      </c>
      <c r="B275" s="64" t="s">
        <v>555</v>
      </c>
      <c r="C275" s="64" t="s">
        <v>549</v>
      </c>
      <c r="D275" s="69">
        <v>1.1499999999999999</v>
      </c>
    </row>
    <row r="276" spans="1:4" ht="16.5" x14ac:dyDescent="0.3">
      <c r="A276" s="64" t="s">
        <v>556</v>
      </c>
      <c r="B276" s="64" t="s">
        <v>557</v>
      </c>
      <c r="C276" s="64" t="s">
        <v>549</v>
      </c>
      <c r="D276" s="69">
        <v>1</v>
      </c>
    </row>
    <row r="277" spans="1:4" ht="16.5" x14ac:dyDescent="0.3">
      <c r="A277" s="64" t="s">
        <v>558</v>
      </c>
      <c r="B277" s="64" t="s">
        <v>559</v>
      </c>
      <c r="C277" s="64" t="s">
        <v>549</v>
      </c>
      <c r="D277" s="69">
        <v>1.1499999999999999</v>
      </c>
    </row>
    <row r="278" spans="1:4" ht="16.5" x14ac:dyDescent="0.3">
      <c r="A278" s="64" t="s">
        <v>560</v>
      </c>
      <c r="B278" s="64" t="s">
        <v>561</v>
      </c>
      <c r="C278" s="64" t="s">
        <v>549</v>
      </c>
      <c r="D278" s="69">
        <v>1</v>
      </c>
    </row>
    <row r="279" spans="1:4" ht="16.5" x14ac:dyDescent="0.3">
      <c r="A279" s="64" t="s">
        <v>562</v>
      </c>
      <c r="B279" s="64" t="s">
        <v>563</v>
      </c>
      <c r="C279" s="64" t="s">
        <v>549</v>
      </c>
      <c r="D279" s="69">
        <v>1</v>
      </c>
    </row>
    <row r="280" spans="1:4" ht="16.5" x14ac:dyDescent="0.3">
      <c r="A280" s="64" t="s">
        <v>564</v>
      </c>
      <c r="B280" s="64" t="s">
        <v>565</v>
      </c>
      <c r="C280" s="64" t="s">
        <v>549</v>
      </c>
      <c r="D280" s="69">
        <v>1</v>
      </c>
    </row>
    <row r="281" spans="1:4" ht="16.5" x14ac:dyDescent="0.3">
      <c r="A281" s="64" t="s">
        <v>566</v>
      </c>
      <c r="B281" s="64" t="s">
        <v>567</v>
      </c>
      <c r="C281" s="64" t="s">
        <v>549</v>
      </c>
      <c r="D281" s="69">
        <v>1</v>
      </c>
    </row>
    <row r="282" spans="1:4" ht="16.5" x14ac:dyDescent="0.3">
      <c r="A282" s="64" t="s">
        <v>568</v>
      </c>
      <c r="B282" s="64" t="s">
        <v>569</v>
      </c>
      <c r="C282" s="64" t="s">
        <v>549</v>
      </c>
      <c r="D282" s="69">
        <v>1.25</v>
      </c>
    </row>
    <row r="283" spans="1:4" ht="16.5" x14ac:dyDescent="0.3">
      <c r="A283" s="64" t="s">
        <v>570</v>
      </c>
      <c r="B283" s="64" t="s">
        <v>571</v>
      </c>
      <c r="C283" s="64" t="s">
        <v>549</v>
      </c>
      <c r="D283" s="69">
        <v>1.1499999999999999</v>
      </c>
    </row>
    <row r="284" spans="1:4" ht="16.5" x14ac:dyDescent="0.3">
      <c r="A284" s="64" t="s">
        <v>572</v>
      </c>
      <c r="B284" s="64" t="s">
        <v>573</v>
      </c>
      <c r="C284" s="64" t="s">
        <v>549</v>
      </c>
      <c r="D284" s="69">
        <v>1.1499999999999999</v>
      </c>
    </row>
    <row r="285" spans="1:4" ht="16.5" x14ac:dyDescent="0.3">
      <c r="A285" s="64" t="s">
        <v>574</v>
      </c>
      <c r="B285" s="64" t="s">
        <v>575</v>
      </c>
      <c r="C285" s="64" t="s">
        <v>549</v>
      </c>
      <c r="D285" s="69">
        <v>1.35</v>
      </c>
    </row>
    <row r="286" spans="1:4" ht="16.5" x14ac:dyDescent="0.3">
      <c r="A286" s="64" t="s">
        <v>576</v>
      </c>
      <c r="B286" s="64" t="s">
        <v>577</v>
      </c>
      <c r="C286" s="64" t="s">
        <v>549</v>
      </c>
      <c r="D286" s="69">
        <v>1.1499999999999999</v>
      </c>
    </row>
    <row r="287" spans="1:4" ht="16.5" x14ac:dyDescent="0.3">
      <c r="A287" s="64" t="s">
        <v>578</v>
      </c>
      <c r="B287" s="64" t="s">
        <v>579</v>
      </c>
      <c r="C287" s="64" t="s">
        <v>549</v>
      </c>
      <c r="D287" s="69">
        <v>1</v>
      </c>
    </row>
    <row r="288" spans="1:4" ht="16.5" x14ac:dyDescent="0.3">
      <c r="A288" s="64" t="s">
        <v>580</v>
      </c>
      <c r="B288" s="64" t="s">
        <v>581</v>
      </c>
      <c r="C288" s="64" t="s">
        <v>549</v>
      </c>
      <c r="D288" s="69">
        <v>1</v>
      </c>
    </row>
    <row r="289" spans="1:4" ht="16.5" x14ac:dyDescent="0.3">
      <c r="A289" s="64" t="s">
        <v>582</v>
      </c>
      <c r="B289" s="64" t="s">
        <v>583</v>
      </c>
      <c r="C289" s="64" t="s">
        <v>549</v>
      </c>
      <c r="D289" s="69">
        <v>1</v>
      </c>
    </row>
    <row r="290" spans="1:4" ht="16.5" x14ac:dyDescent="0.3">
      <c r="A290" s="64" t="s">
        <v>584</v>
      </c>
      <c r="B290" s="64" t="s">
        <v>585</v>
      </c>
      <c r="C290" s="64" t="s">
        <v>549</v>
      </c>
      <c r="D290" s="69">
        <v>1</v>
      </c>
    </row>
    <row r="291" spans="1:4" ht="16.5" x14ac:dyDescent="0.3">
      <c r="A291" s="64" t="s">
        <v>586</v>
      </c>
      <c r="B291" s="64" t="s">
        <v>587</v>
      </c>
      <c r="C291" s="64" t="s">
        <v>549</v>
      </c>
      <c r="D291" s="69">
        <v>1</v>
      </c>
    </row>
    <row r="292" spans="1:4" ht="16.5" x14ac:dyDescent="0.3">
      <c r="A292" s="64" t="s">
        <v>588</v>
      </c>
      <c r="B292" s="64" t="s">
        <v>589</v>
      </c>
      <c r="C292" s="64" t="s">
        <v>549</v>
      </c>
      <c r="D292" s="69">
        <v>1</v>
      </c>
    </row>
    <row r="293" spans="1:4" ht="16.5" x14ac:dyDescent="0.3">
      <c r="A293" s="64" t="s">
        <v>590</v>
      </c>
      <c r="B293" s="64" t="s">
        <v>591</v>
      </c>
      <c r="C293" s="64" t="s">
        <v>549</v>
      </c>
      <c r="D293" s="69">
        <v>1.2</v>
      </c>
    </row>
    <row r="294" spans="1:4" ht="16.5" x14ac:dyDescent="0.3">
      <c r="A294" s="64" t="s">
        <v>592</v>
      </c>
      <c r="B294" s="64" t="s">
        <v>593</v>
      </c>
      <c r="C294" s="64" t="s">
        <v>549</v>
      </c>
      <c r="D294" s="69">
        <v>1</v>
      </c>
    </row>
    <row r="295" spans="1:4" ht="16.5" x14ac:dyDescent="0.3">
      <c r="A295" s="64" t="s">
        <v>594</v>
      </c>
      <c r="B295" s="64" t="s">
        <v>595</v>
      </c>
      <c r="C295" s="64" t="s">
        <v>549</v>
      </c>
      <c r="D295" s="69">
        <v>1</v>
      </c>
    </row>
    <row r="296" spans="1:4" ht="16.5" x14ac:dyDescent="0.3">
      <c r="A296" s="64" t="s">
        <v>596</v>
      </c>
      <c r="B296" s="64" t="s">
        <v>597</v>
      </c>
      <c r="C296" s="64" t="s">
        <v>549</v>
      </c>
      <c r="D296" s="69">
        <v>1</v>
      </c>
    </row>
    <row r="297" spans="1:4" ht="16.5" x14ac:dyDescent="0.3">
      <c r="A297" s="64" t="s">
        <v>598</v>
      </c>
      <c r="B297" s="64" t="s">
        <v>599</v>
      </c>
      <c r="C297" s="64" t="s">
        <v>549</v>
      </c>
      <c r="D297" s="69">
        <v>1</v>
      </c>
    </row>
    <row r="298" spans="1:4" ht="16.5" x14ac:dyDescent="0.3">
      <c r="A298" s="64" t="s">
        <v>600</v>
      </c>
      <c r="B298" s="64" t="s">
        <v>601</v>
      </c>
      <c r="C298" s="64" t="s">
        <v>549</v>
      </c>
      <c r="D298" s="69">
        <v>1</v>
      </c>
    </row>
    <row r="299" spans="1:4" ht="16.5" x14ac:dyDescent="0.3">
      <c r="A299" s="64" t="s">
        <v>602</v>
      </c>
      <c r="B299" s="64" t="s">
        <v>603</v>
      </c>
      <c r="C299" s="64" t="s">
        <v>549</v>
      </c>
      <c r="D299" s="69">
        <v>1</v>
      </c>
    </row>
    <row r="300" spans="1:4" ht="16.5" x14ac:dyDescent="0.3">
      <c r="A300" s="64" t="s">
        <v>604</v>
      </c>
      <c r="B300" s="64" t="s">
        <v>605</v>
      </c>
      <c r="C300" s="64" t="s">
        <v>549</v>
      </c>
      <c r="D300" s="69">
        <v>1</v>
      </c>
    </row>
    <row r="301" spans="1:4" ht="16.5" x14ac:dyDescent="0.3">
      <c r="A301" s="64" t="s">
        <v>606</v>
      </c>
      <c r="B301" s="64" t="s">
        <v>607</v>
      </c>
      <c r="C301" s="64" t="s">
        <v>549</v>
      </c>
      <c r="D301" s="69">
        <v>1.2</v>
      </c>
    </row>
    <row r="302" spans="1:4" ht="16.5" x14ac:dyDescent="0.3">
      <c r="A302" s="64" t="s">
        <v>608</v>
      </c>
      <c r="B302" s="64" t="s">
        <v>609</v>
      </c>
      <c r="C302" s="64" t="s">
        <v>549</v>
      </c>
      <c r="D302" s="69">
        <v>1</v>
      </c>
    </row>
    <row r="303" spans="1:4" ht="16.5" x14ac:dyDescent="0.3">
      <c r="A303" s="64" t="s">
        <v>610</v>
      </c>
      <c r="B303" s="64" t="s">
        <v>611</v>
      </c>
      <c r="C303" s="64" t="s">
        <v>549</v>
      </c>
      <c r="D303" s="69">
        <v>1</v>
      </c>
    </row>
    <row r="304" spans="1:4" ht="16.5" x14ac:dyDescent="0.3">
      <c r="A304" s="64" t="s">
        <v>612</v>
      </c>
      <c r="B304" s="64" t="s">
        <v>613</v>
      </c>
      <c r="C304" s="64" t="s">
        <v>549</v>
      </c>
      <c r="D304" s="69">
        <v>1.05</v>
      </c>
    </row>
    <row r="305" spans="1:4" ht="16.5" x14ac:dyDescent="0.3">
      <c r="A305" s="64" t="s">
        <v>614</v>
      </c>
      <c r="B305" s="64" t="s">
        <v>615</v>
      </c>
      <c r="C305" s="64" t="s">
        <v>549</v>
      </c>
      <c r="D305" s="69">
        <v>1</v>
      </c>
    </row>
    <row r="306" spans="1:4" ht="16.5" x14ac:dyDescent="0.3">
      <c r="A306" s="64" t="s">
        <v>616</v>
      </c>
      <c r="B306" s="64" t="s">
        <v>617</v>
      </c>
      <c r="C306" s="64" t="s">
        <v>549</v>
      </c>
      <c r="D306" s="69">
        <v>1.2</v>
      </c>
    </row>
    <row r="307" spans="1:4" ht="16.5" x14ac:dyDescent="0.3">
      <c r="A307" s="64" t="s">
        <v>618</v>
      </c>
      <c r="B307" s="64" t="s">
        <v>619</v>
      </c>
      <c r="C307" s="64" t="s">
        <v>549</v>
      </c>
      <c r="D307" s="69">
        <v>1.2</v>
      </c>
    </row>
    <row r="308" spans="1:4" ht="16.5" x14ac:dyDescent="0.3">
      <c r="A308" s="64" t="s">
        <v>620</v>
      </c>
      <c r="B308" s="64" t="s">
        <v>621</v>
      </c>
      <c r="C308" s="64" t="s">
        <v>549</v>
      </c>
      <c r="D308" s="69">
        <v>1.2</v>
      </c>
    </row>
    <row r="309" spans="1:4" ht="16.5" x14ac:dyDescent="0.3">
      <c r="A309" s="64" t="s">
        <v>622</v>
      </c>
      <c r="B309" s="64" t="s">
        <v>623</v>
      </c>
      <c r="C309" s="64" t="s">
        <v>549</v>
      </c>
      <c r="D309" s="69">
        <v>1.2</v>
      </c>
    </row>
    <row r="310" spans="1:4" ht="16.5" x14ac:dyDescent="0.3">
      <c r="A310" s="64" t="s">
        <v>624</v>
      </c>
      <c r="B310" s="64" t="s">
        <v>625</v>
      </c>
      <c r="C310" s="64" t="s">
        <v>549</v>
      </c>
      <c r="D310" s="69">
        <v>1.2</v>
      </c>
    </row>
    <row r="311" spans="1:4" ht="16.5" x14ac:dyDescent="0.3">
      <c r="A311" s="64" t="s">
        <v>626</v>
      </c>
      <c r="B311" s="64" t="s">
        <v>627</v>
      </c>
      <c r="C311" s="64" t="s">
        <v>549</v>
      </c>
      <c r="D311" s="69">
        <v>0.8</v>
      </c>
    </row>
    <row r="312" spans="1:4" ht="16.5" x14ac:dyDescent="0.3">
      <c r="A312" s="64" t="s">
        <v>628</v>
      </c>
      <c r="B312" s="64" t="s">
        <v>629</v>
      </c>
      <c r="C312" s="64" t="s">
        <v>549</v>
      </c>
      <c r="D312" s="69">
        <v>0.5</v>
      </c>
    </row>
    <row r="313" spans="1:4" ht="16.5" x14ac:dyDescent="0.3">
      <c r="A313" s="64" t="s">
        <v>630</v>
      </c>
      <c r="B313" s="64" t="s">
        <v>631</v>
      </c>
      <c r="C313" s="64" t="s">
        <v>549</v>
      </c>
      <c r="D313" s="69">
        <v>0.2</v>
      </c>
    </row>
    <row r="314" spans="1:4" ht="16.5" x14ac:dyDescent="0.3">
      <c r="A314" s="64" t="s">
        <v>632</v>
      </c>
      <c r="B314" s="64" t="s">
        <v>633</v>
      </c>
      <c r="C314" s="64" t="s">
        <v>549</v>
      </c>
      <c r="D314" s="69">
        <v>0.8</v>
      </c>
    </row>
    <row r="315" spans="1:4" ht="16.5" x14ac:dyDescent="0.3">
      <c r="A315" s="64" t="s">
        <v>382</v>
      </c>
      <c r="B315" s="64" t="s">
        <v>383</v>
      </c>
      <c r="C315" s="64" t="s">
        <v>549</v>
      </c>
      <c r="D315" s="69">
        <v>0.6</v>
      </c>
    </row>
    <row r="316" spans="1:4" ht="16.5" x14ac:dyDescent="0.3">
      <c r="A316" s="64" t="s">
        <v>480</v>
      </c>
      <c r="B316" s="64" t="s">
        <v>481</v>
      </c>
      <c r="C316" s="64" t="s">
        <v>549</v>
      </c>
      <c r="D316" s="69">
        <v>0.6</v>
      </c>
    </row>
    <row r="317" spans="1:4" ht="16.5" x14ac:dyDescent="0.3">
      <c r="A317" s="64" t="s">
        <v>482</v>
      </c>
      <c r="B317" s="64" t="s">
        <v>483</v>
      </c>
      <c r="C317" s="64" t="s">
        <v>549</v>
      </c>
      <c r="D317" s="69">
        <v>0.7</v>
      </c>
    </row>
    <row r="318" spans="1:4" ht="16.5" x14ac:dyDescent="0.3">
      <c r="A318" s="64" t="s">
        <v>634</v>
      </c>
      <c r="B318" s="64" t="s">
        <v>635</v>
      </c>
      <c r="C318" s="64" t="s">
        <v>636</v>
      </c>
      <c r="D318" s="69">
        <v>1</v>
      </c>
    </row>
    <row r="319" spans="1:4" ht="16.5" x14ac:dyDescent="0.3">
      <c r="A319" s="64" t="s">
        <v>637</v>
      </c>
      <c r="B319" s="64" t="s">
        <v>638</v>
      </c>
      <c r="C319" s="64" t="s">
        <v>636</v>
      </c>
      <c r="D319" s="69">
        <v>1</v>
      </c>
    </row>
    <row r="320" spans="1:4" ht="16.5" x14ac:dyDescent="0.3">
      <c r="A320" s="64" t="s">
        <v>639</v>
      </c>
      <c r="B320" s="64" t="s">
        <v>640</v>
      </c>
      <c r="C320" s="64" t="s">
        <v>636</v>
      </c>
      <c r="D320" s="69">
        <v>1</v>
      </c>
    </row>
    <row r="321" spans="1:4" ht="16.5" x14ac:dyDescent="0.3">
      <c r="A321" s="64" t="s">
        <v>634</v>
      </c>
      <c r="B321" s="64" t="s">
        <v>635</v>
      </c>
      <c r="C321" s="64" t="s">
        <v>636</v>
      </c>
      <c r="D321" s="69">
        <v>1</v>
      </c>
    </row>
    <row r="322" spans="1:4" ht="16.5" x14ac:dyDescent="0.3">
      <c r="A322" s="64" t="s">
        <v>641</v>
      </c>
      <c r="B322" s="64" t="s">
        <v>642</v>
      </c>
      <c r="C322" s="64" t="s">
        <v>636</v>
      </c>
      <c r="D322" s="69">
        <v>1</v>
      </c>
    </row>
    <row r="323" spans="1:4" ht="16.5" x14ac:dyDescent="0.3">
      <c r="A323" s="64" t="s">
        <v>643</v>
      </c>
      <c r="B323" s="64" t="s">
        <v>644</v>
      </c>
      <c r="C323" s="64" t="s">
        <v>636</v>
      </c>
      <c r="D323" s="69">
        <v>1</v>
      </c>
    </row>
    <row r="324" spans="1:4" ht="16.5" x14ac:dyDescent="0.3">
      <c r="A324" s="64" t="s">
        <v>645</v>
      </c>
      <c r="B324" s="64" t="s">
        <v>646</v>
      </c>
      <c r="C324" s="64" t="s">
        <v>636</v>
      </c>
      <c r="D324" s="69">
        <v>1</v>
      </c>
    </row>
    <row r="325" spans="1:4" ht="16.5" x14ac:dyDescent="0.3">
      <c r="A325" s="64" t="s">
        <v>647</v>
      </c>
      <c r="B325" s="64" t="s">
        <v>648</v>
      </c>
      <c r="C325" s="64" t="s">
        <v>636</v>
      </c>
      <c r="D325" s="69">
        <v>1</v>
      </c>
    </row>
    <row r="326" spans="1:4" ht="16.5" x14ac:dyDescent="0.3">
      <c r="A326" s="64" t="s">
        <v>649</v>
      </c>
      <c r="B326" s="64" t="s">
        <v>650</v>
      </c>
      <c r="C326" s="64" t="s">
        <v>636</v>
      </c>
      <c r="D326" s="69">
        <v>1</v>
      </c>
    </row>
    <row r="327" spans="1:4" ht="16.5" x14ac:dyDescent="0.3">
      <c r="A327" s="64" t="s">
        <v>651</v>
      </c>
      <c r="B327" s="64" t="s">
        <v>652</v>
      </c>
      <c r="C327" s="64" t="s">
        <v>636</v>
      </c>
      <c r="D327" s="69">
        <v>1</v>
      </c>
    </row>
    <row r="328" spans="1:4" ht="16.5" x14ac:dyDescent="0.3">
      <c r="A328" s="64" t="s">
        <v>653</v>
      </c>
      <c r="B328" s="64" t="s">
        <v>654</v>
      </c>
      <c r="C328" s="64" t="s">
        <v>636</v>
      </c>
      <c r="D328" s="69">
        <v>1</v>
      </c>
    </row>
    <row r="329" spans="1:4" ht="16.5" x14ac:dyDescent="0.3">
      <c r="A329" s="64" t="s">
        <v>655</v>
      </c>
      <c r="B329" s="64" t="s">
        <v>656</v>
      </c>
      <c r="C329" s="64" t="s">
        <v>636</v>
      </c>
      <c r="D329" s="69">
        <v>1</v>
      </c>
    </row>
    <row r="330" spans="1:4" ht="16.5" x14ac:dyDescent="0.3">
      <c r="A330" s="64" t="s">
        <v>657</v>
      </c>
      <c r="B330" s="64" t="s">
        <v>658</v>
      </c>
      <c r="C330" s="64" t="s">
        <v>636</v>
      </c>
      <c r="D330" s="69">
        <v>1</v>
      </c>
    </row>
    <row r="331" spans="1:4" ht="16.5" x14ac:dyDescent="0.3">
      <c r="A331" s="64" t="s">
        <v>659</v>
      </c>
      <c r="B331" s="64" t="s">
        <v>660</v>
      </c>
      <c r="C331" s="64" t="s">
        <v>636</v>
      </c>
      <c r="D331" s="69">
        <v>1</v>
      </c>
    </row>
    <row r="332" spans="1:4" ht="16.5" x14ac:dyDescent="0.3">
      <c r="A332" s="64" t="s">
        <v>661</v>
      </c>
      <c r="B332" s="64" t="s">
        <v>662</v>
      </c>
      <c r="C332" s="64" t="s">
        <v>636</v>
      </c>
      <c r="D332" s="69">
        <v>1</v>
      </c>
    </row>
    <row r="333" spans="1:4" ht="16.5" x14ac:dyDescent="0.3">
      <c r="A333" s="64" t="s">
        <v>663</v>
      </c>
      <c r="B333" s="64" t="s">
        <v>664</v>
      </c>
      <c r="C333" s="64" t="s">
        <v>636</v>
      </c>
      <c r="D333" s="69">
        <v>1</v>
      </c>
    </row>
    <row r="334" spans="1:4" ht="16.5" x14ac:dyDescent="0.3">
      <c r="A334" s="64" t="s">
        <v>665</v>
      </c>
      <c r="B334" s="64" t="s">
        <v>666</v>
      </c>
      <c r="C334" s="64" t="s">
        <v>636</v>
      </c>
      <c r="D334" s="69">
        <v>1</v>
      </c>
    </row>
    <row r="335" spans="1:4" ht="16.5" x14ac:dyDescent="0.3">
      <c r="A335" s="64" t="s">
        <v>667</v>
      </c>
      <c r="B335" s="64" t="s">
        <v>668</v>
      </c>
      <c r="C335" s="64" t="s">
        <v>636</v>
      </c>
      <c r="D335" s="69">
        <v>1</v>
      </c>
    </row>
    <row r="336" spans="1:4" ht="16.5" x14ac:dyDescent="0.3">
      <c r="A336" s="64" t="s">
        <v>669</v>
      </c>
      <c r="B336" s="64" t="s">
        <v>670</v>
      </c>
      <c r="C336" s="64" t="s">
        <v>636</v>
      </c>
      <c r="D336" s="69">
        <v>1</v>
      </c>
    </row>
    <row r="337" spans="1:4" ht="16.5" x14ac:dyDescent="0.3">
      <c r="A337" s="64" t="s">
        <v>671</v>
      </c>
      <c r="B337" s="64" t="s">
        <v>672</v>
      </c>
      <c r="C337" s="64" t="s">
        <v>636</v>
      </c>
      <c r="D337" s="69">
        <v>1</v>
      </c>
    </row>
    <row r="338" spans="1:4" ht="16.5" x14ac:dyDescent="0.3">
      <c r="A338" s="64" t="s">
        <v>673</v>
      </c>
      <c r="B338" s="64" t="s">
        <v>674</v>
      </c>
      <c r="C338" s="64" t="s">
        <v>636</v>
      </c>
      <c r="D338" s="69">
        <v>1</v>
      </c>
    </row>
    <row r="339" spans="1:4" ht="16.5" x14ac:dyDescent="0.3">
      <c r="A339" s="64" t="s">
        <v>675</v>
      </c>
      <c r="B339" s="64" t="s">
        <v>676</v>
      </c>
      <c r="C339" s="64" t="s">
        <v>636</v>
      </c>
      <c r="D339" s="69">
        <v>1</v>
      </c>
    </row>
    <row r="340" spans="1:4" ht="16.5" x14ac:dyDescent="0.3">
      <c r="A340" s="64" t="s">
        <v>677</v>
      </c>
      <c r="B340" s="64" t="s">
        <v>678</v>
      </c>
      <c r="C340" s="64" t="s">
        <v>636</v>
      </c>
      <c r="D340" s="69">
        <v>1</v>
      </c>
    </row>
    <row r="341" spans="1:4" ht="16.5" x14ac:dyDescent="0.3">
      <c r="A341" s="64" t="s">
        <v>679</v>
      </c>
      <c r="B341" s="64" t="s">
        <v>680</v>
      </c>
      <c r="C341" s="64" t="s">
        <v>636</v>
      </c>
      <c r="D341" s="69">
        <v>1</v>
      </c>
    </row>
    <row r="342" spans="1:4" ht="16.5" x14ac:dyDescent="0.3">
      <c r="A342" s="64" t="s">
        <v>681</v>
      </c>
      <c r="B342" s="64" t="s">
        <v>682</v>
      </c>
      <c r="C342" s="64" t="s">
        <v>636</v>
      </c>
      <c r="D342" s="69">
        <v>1</v>
      </c>
    </row>
    <row r="343" spans="1:4" ht="16.5" x14ac:dyDescent="0.3">
      <c r="A343" s="64" t="s">
        <v>683</v>
      </c>
      <c r="B343" s="64" t="s">
        <v>684</v>
      </c>
      <c r="C343" s="64" t="s">
        <v>636</v>
      </c>
      <c r="D343" s="69">
        <v>1</v>
      </c>
    </row>
    <row r="344" spans="1:4" ht="16.5" x14ac:dyDescent="0.3">
      <c r="A344" s="64" t="s">
        <v>685</v>
      </c>
      <c r="B344" s="64" t="s">
        <v>686</v>
      </c>
      <c r="C344" s="64" t="s">
        <v>636</v>
      </c>
      <c r="D344" s="69">
        <v>1</v>
      </c>
    </row>
    <row r="345" spans="1:4" ht="16.5" x14ac:dyDescent="0.3">
      <c r="A345" s="64" t="s">
        <v>687</v>
      </c>
      <c r="B345" s="64" t="s">
        <v>688</v>
      </c>
      <c r="C345" s="64" t="s">
        <v>636</v>
      </c>
      <c r="D345" s="69">
        <v>1</v>
      </c>
    </row>
    <row r="346" spans="1:4" ht="16.5" x14ac:dyDescent="0.3">
      <c r="A346" s="64" t="s">
        <v>689</v>
      </c>
      <c r="B346" s="64" t="s">
        <v>690</v>
      </c>
      <c r="C346" s="64" t="s">
        <v>636</v>
      </c>
      <c r="D346" s="69">
        <v>1</v>
      </c>
    </row>
    <row r="347" spans="1:4" ht="16.5" x14ac:dyDescent="0.3">
      <c r="A347" s="64" t="s">
        <v>691</v>
      </c>
      <c r="B347" s="64" t="s">
        <v>692</v>
      </c>
      <c r="C347" s="64" t="s">
        <v>636</v>
      </c>
      <c r="D347" s="69">
        <v>1</v>
      </c>
    </row>
    <row r="348" spans="1:4" ht="16.5" x14ac:dyDescent="0.3">
      <c r="A348" s="64" t="s">
        <v>693</v>
      </c>
      <c r="B348" s="64" t="s">
        <v>694</v>
      </c>
      <c r="C348" s="64" t="s">
        <v>636</v>
      </c>
      <c r="D348" s="69">
        <v>1</v>
      </c>
    </row>
    <row r="349" spans="1:4" ht="16.5" x14ac:dyDescent="0.3">
      <c r="A349" s="64" t="s">
        <v>695</v>
      </c>
      <c r="B349" s="64" t="s">
        <v>696</v>
      </c>
      <c r="C349" s="64" t="s">
        <v>636</v>
      </c>
      <c r="D349" s="69">
        <v>1</v>
      </c>
    </row>
    <row r="350" spans="1:4" ht="16.5" x14ac:dyDescent="0.3">
      <c r="A350" s="64" t="s">
        <v>697</v>
      </c>
      <c r="B350" s="64" t="s">
        <v>698</v>
      </c>
      <c r="C350" s="64" t="s">
        <v>636</v>
      </c>
      <c r="D350" s="69">
        <v>1</v>
      </c>
    </row>
    <row r="351" spans="1:4" ht="16.5" x14ac:dyDescent="0.3">
      <c r="A351" s="64" t="s">
        <v>699</v>
      </c>
      <c r="B351" s="64" t="s">
        <v>700</v>
      </c>
      <c r="C351" s="64" t="s">
        <v>636</v>
      </c>
      <c r="D351" s="69">
        <v>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46"/>
  <sheetViews>
    <sheetView zoomScaleNormal="100" workbookViewId="0"/>
  </sheetViews>
  <sheetFormatPr baseColWidth="10" defaultRowHeight="16.5" x14ac:dyDescent="0.3"/>
  <cols>
    <col min="1" max="1" width="37.7109375" style="64" customWidth="1"/>
    <col min="2" max="2" width="23.7109375" style="64" customWidth="1"/>
    <col min="3" max="3" width="20.140625" style="64" customWidth="1"/>
    <col min="4" max="4" width="17.7109375" style="64" customWidth="1"/>
    <col min="5" max="5" width="23.5703125" style="64" customWidth="1"/>
    <col min="6" max="16384" width="11.42578125" style="64"/>
  </cols>
  <sheetData>
    <row r="1" spans="1:1" ht="18.75" x14ac:dyDescent="0.3">
      <c r="A1" s="4" t="s">
        <v>2574</v>
      </c>
    </row>
    <row r="2" spans="1:1" x14ac:dyDescent="0.3">
      <c r="A2" s="3" t="s">
        <v>2510</v>
      </c>
    </row>
    <row r="3" spans="1:1" x14ac:dyDescent="0.3">
      <c r="A3" s="1" t="s">
        <v>716</v>
      </c>
    </row>
    <row r="4" spans="1:1" x14ac:dyDescent="0.3">
      <c r="A4" s="1" t="s">
        <v>715</v>
      </c>
    </row>
    <row r="5" spans="1:1" x14ac:dyDescent="0.3">
      <c r="A5" s="1" t="s">
        <v>714</v>
      </c>
    </row>
    <row r="6" spans="1:1" x14ac:dyDescent="0.3">
      <c r="A6" s="1" t="s">
        <v>713</v>
      </c>
    </row>
    <row r="7" spans="1:1" x14ac:dyDescent="0.3">
      <c r="A7" s="2" t="s">
        <v>712</v>
      </c>
    </row>
    <row r="8" spans="1:1" x14ac:dyDescent="0.3">
      <c r="A8" s="1" t="s">
        <v>711</v>
      </c>
    </row>
    <row r="9" spans="1:1" x14ac:dyDescent="0.3">
      <c r="A9" s="1" t="s">
        <v>2511</v>
      </c>
    </row>
    <row r="10" spans="1:1" x14ac:dyDescent="0.3">
      <c r="A10" s="1" t="s">
        <v>2524</v>
      </c>
    </row>
    <row r="11" spans="1:1" x14ac:dyDescent="0.3">
      <c r="A11" s="1" t="s">
        <v>2512</v>
      </c>
    </row>
    <row r="12" spans="1:1" x14ac:dyDescent="0.3">
      <c r="A12" s="1" t="s">
        <v>710</v>
      </c>
    </row>
    <row r="13" spans="1:1" x14ac:dyDescent="0.3">
      <c r="A13" s="1" t="s">
        <v>2513</v>
      </c>
    </row>
    <row r="14" spans="1:1" x14ac:dyDescent="0.3">
      <c r="A14" s="1" t="s">
        <v>2514</v>
      </c>
    </row>
    <row r="15" spans="1:1" x14ac:dyDescent="0.3">
      <c r="A15" s="64" t="s">
        <v>2525</v>
      </c>
    </row>
    <row r="17" spans="1:2" x14ac:dyDescent="0.3">
      <c r="A17" s="63" t="s">
        <v>717</v>
      </c>
    </row>
    <row r="18" spans="1:2" x14ac:dyDescent="0.3">
      <c r="A18" s="105" t="s">
        <v>718</v>
      </c>
      <c r="B18" s="106" t="s">
        <v>719</v>
      </c>
    </row>
    <row r="19" spans="1:2" x14ac:dyDescent="0.3">
      <c r="A19" s="64" t="s">
        <v>720</v>
      </c>
      <c r="B19" s="66">
        <v>0.56000000000000005</v>
      </c>
    </row>
    <row r="20" spans="1:2" x14ac:dyDescent="0.3">
      <c r="A20" s="64" t="s">
        <v>721</v>
      </c>
      <c r="B20" s="66">
        <v>0.49</v>
      </c>
    </row>
    <row r="21" spans="1:2" x14ac:dyDescent="0.3">
      <c r="A21" s="64" t="s">
        <v>722</v>
      </c>
      <c r="B21" s="66">
        <v>0.52</v>
      </c>
    </row>
    <row r="22" spans="1:2" x14ac:dyDescent="0.3">
      <c r="A22" s="64" t="s">
        <v>723</v>
      </c>
      <c r="B22" s="66">
        <v>0.54</v>
      </c>
    </row>
    <row r="23" spans="1:2" x14ac:dyDescent="0.3">
      <c r="A23" s="64" t="s">
        <v>724</v>
      </c>
      <c r="B23" s="66">
        <v>0.77</v>
      </c>
    </row>
    <row r="24" spans="1:2" x14ac:dyDescent="0.3">
      <c r="A24" s="64" t="s">
        <v>725</v>
      </c>
      <c r="B24" s="66">
        <v>0.48</v>
      </c>
    </row>
    <row r="25" spans="1:2" x14ac:dyDescent="0.3">
      <c r="A25" s="64" t="s">
        <v>726</v>
      </c>
      <c r="B25" s="66">
        <v>0.52750000000000008</v>
      </c>
    </row>
    <row r="26" spans="1:2" x14ac:dyDescent="0.3">
      <c r="A26" s="64" t="s">
        <v>727</v>
      </c>
      <c r="B26" s="66">
        <v>0.52333333333333332</v>
      </c>
    </row>
    <row r="27" spans="1:2" x14ac:dyDescent="0.3">
      <c r="A27" s="64" t="s">
        <v>728</v>
      </c>
      <c r="B27" s="66">
        <v>0.55000000000000004</v>
      </c>
    </row>
    <row r="28" spans="1:2" x14ac:dyDescent="0.3">
      <c r="A28" s="64" t="s">
        <v>729</v>
      </c>
      <c r="B28" s="66">
        <v>0.48</v>
      </c>
    </row>
    <row r="29" spans="1:2" x14ac:dyDescent="0.3">
      <c r="A29" s="64" t="s">
        <v>730</v>
      </c>
      <c r="B29" s="66">
        <v>0.5</v>
      </c>
    </row>
    <row r="30" spans="1:2" x14ac:dyDescent="0.3">
      <c r="A30" s="64" t="s">
        <v>731</v>
      </c>
      <c r="B30" s="66">
        <v>0.73</v>
      </c>
    </row>
    <row r="31" spans="1:2" x14ac:dyDescent="0.3">
      <c r="A31" s="64" t="s">
        <v>732</v>
      </c>
      <c r="B31" s="66">
        <v>0.8</v>
      </c>
    </row>
    <row r="32" spans="1:2" x14ac:dyDescent="0.3">
      <c r="A32" s="64" t="s">
        <v>733</v>
      </c>
      <c r="B32" s="66">
        <v>0.8</v>
      </c>
    </row>
    <row r="33" spans="1:4" x14ac:dyDescent="0.3">
      <c r="A33" s="64" t="s">
        <v>734</v>
      </c>
      <c r="B33" s="66">
        <v>0.81</v>
      </c>
    </row>
    <row r="34" spans="1:4" x14ac:dyDescent="0.3">
      <c r="A34" s="64" t="s">
        <v>735</v>
      </c>
      <c r="B34" s="66">
        <v>0.78500000000000003</v>
      </c>
    </row>
    <row r="35" spans="1:4" ht="18" x14ac:dyDescent="0.4">
      <c r="A35" s="67" t="s">
        <v>736</v>
      </c>
    </row>
    <row r="37" spans="1:4" x14ac:dyDescent="0.3">
      <c r="A37" s="63" t="s">
        <v>737</v>
      </c>
    </row>
    <row r="38" spans="1:4" x14ac:dyDescent="0.3">
      <c r="A38" s="105" t="s">
        <v>738</v>
      </c>
      <c r="B38" s="105" t="s">
        <v>739</v>
      </c>
      <c r="C38" s="105" t="s">
        <v>719</v>
      </c>
      <c r="D38" s="105" t="s">
        <v>740</v>
      </c>
    </row>
    <row r="39" spans="1:4" x14ac:dyDescent="0.3">
      <c r="A39" s="64" t="s">
        <v>741</v>
      </c>
      <c r="B39" s="68">
        <v>17.399999999999999</v>
      </c>
      <c r="C39" s="69">
        <v>1.1739999999999999</v>
      </c>
      <c r="D39" s="64" t="s">
        <v>760</v>
      </c>
    </row>
    <row r="40" spans="1:4" x14ac:dyDescent="0.3">
      <c r="A40" s="64" t="s">
        <v>742</v>
      </c>
      <c r="B40" s="68">
        <v>13.3</v>
      </c>
      <c r="C40" s="69">
        <v>1.133</v>
      </c>
      <c r="D40" s="64" t="s">
        <v>760</v>
      </c>
    </row>
    <row r="41" spans="1:4" x14ac:dyDescent="0.3">
      <c r="A41" s="64" t="s">
        <v>743</v>
      </c>
      <c r="B41" s="68">
        <v>20</v>
      </c>
      <c r="C41" s="69">
        <v>1.1739999999999999</v>
      </c>
      <c r="D41" s="64" t="s">
        <v>761</v>
      </c>
    </row>
    <row r="42" spans="1:4" x14ac:dyDescent="0.3">
      <c r="A42" s="64" t="s">
        <v>744</v>
      </c>
      <c r="B42" s="68">
        <v>17.399999999999999</v>
      </c>
      <c r="C42" s="69">
        <v>1.1739999999999999</v>
      </c>
      <c r="D42" s="64" t="s">
        <v>745</v>
      </c>
    </row>
    <row r="43" spans="1:4" x14ac:dyDescent="0.3">
      <c r="A43" s="64" t="s">
        <v>746</v>
      </c>
      <c r="B43" s="68">
        <v>22.7</v>
      </c>
      <c r="C43" s="69">
        <v>1.2270000000000001</v>
      </c>
      <c r="D43" s="64" t="s">
        <v>762</v>
      </c>
    </row>
    <row r="44" spans="1:4" x14ac:dyDescent="0.3">
      <c r="A44" s="64" t="s">
        <v>731</v>
      </c>
      <c r="B44" s="68">
        <v>23.5</v>
      </c>
      <c r="C44" s="69">
        <v>1.2350000000000001</v>
      </c>
      <c r="D44" s="64" t="s">
        <v>747</v>
      </c>
    </row>
    <row r="45" spans="1:4" x14ac:dyDescent="0.3">
      <c r="A45" s="64" t="s">
        <v>748</v>
      </c>
      <c r="B45" s="68">
        <v>20</v>
      </c>
      <c r="C45" s="69">
        <v>1.2</v>
      </c>
      <c r="D45" s="64" t="s">
        <v>747</v>
      </c>
    </row>
    <row r="46" spans="1:4" x14ac:dyDescent="0.3">
      <c r="A46" s="64" t="s">
        <v>749</v>
      </c>
      <c r="B46" s="68">
        <v>19.666666666666668</v>
      </c>
      <c r="C46" s="69">
        <v>1.1967000000000001</v>
      </c>
      <c r="D46" s="64" t="s">
        <v>747</v>
      </c>
    </row>
    <row r="47" spans="1:4" x14ac:dyDescent="0.3">
      <c r="A47" s="64" t="s">
        <v>750</v>
      </c>
      <c r="B47" s="68">
        <v>25</v>
      </c>
      <c r="C47" s="69">
        <v>1.25</v>
      </c>
      <c r="D47" s="64" t="s">
        <v>762</v>
      </c>
    </row>
    <row r="48" spans="1:4" x14ac:dyDescent="0.3">
      <c r="A48" s="64" t="s">
        <v>751</v>
      </c>
      <c r="B48" s="68">
        <v>22</v>
      </c>
      <c r="C48" s="69">
        <v>1.22</v>
      </c>
      <c r="D48" s="64" t="s">
        <v>762</v>
      </c>
    </row>
    <row r="49" spans="1:4" x14ac:dyDescent="0.3">
      <c r="A49" s="64" t="s">
        <v>752</v>
      </c>
      <c r="B49" s="68">
        <v>20</v>
      </c>
      <c r="C49" s="69">
        <v>1.2</v>
      </c>
      <c r="D49" s="64" t="s">
        <v>762</v>
      </c>
    </row>
    <row r="50" spans="1:4" x14ac:dyDescent="0.3">
      <c r="A50" s="64" t="s">
        <v>753</v>
      </c>
      <c r="B50" s="68">
        <v>20</v>
      </c>
      <c r="C50" s="69">
        <v>1.2</v>
      </c>
      <c r="D50" s="64" t="s">
        <v>762</v>
      </c>
    </row>
    <row r="51" spans="1:4" x14ac:dyDescent="0.3">
      <c r="A51" s="64" t="s">
        <v>754</v>
      </c>
      <c r="B51" s="68">
        <v>22</v>
      </c>
      <c r="C51" s="69">
        <v>1.22</v>
      </c>
      <c r="D51" s="64" t="s">
        <v>762</v>
      </c>
    </row>
    <row r="52" spans="1:4" x14ac:dyDescent="0.3">
      <c r="A52" s="64" t="s">
        <v>755</v>
      </c>
      <c r="B52" s="68">
        <v>18</v>
      </c>
      <c r="C52" s="69">
        <v>1.18</v>
      </c>
      <c r="D52" s="64" t="s">
        <v>762</v>
      </c>
    </row>
    <row r="53" spans="1:4" x14ac:dyDescent="0.3">
      <c r="A53" s="64" t="s">
        <v>756</v>
      </c>
      <c r="B53" s="68">
        <v>19</v>
      </c>
      <c r="C53" s="69">
        <v>1.19</v>
      </c>
      <c r="D53" s="64" t="s">
        <v>762</v>
      </c>
    </row>
    <row r="54" spans="1:4" x14ac:dyDescent="0.3">
      <c r="A54" s="64" t="s">
        <v>757</v>
      </c>
      <c r="B54" s="68">
        <v>23</v>
      </c>
      <c r="C54" s="69">
        <v>1.23</v>
      </c>
      <c r="D54" s="64" t="s">
        <v>762</v>
      </c>
    </row>
    <row r="55" spans="1:4" x14ac:dyDescent="0.3">
      <c r="A55" s="64" t="s">
        <v>758</v>
      </c>
      <c r="B55" s="68">
        <v>17.8</v>
      </c>
      <c r="C55" s="69">
        <v>1.1857</v>
      </c>
      <c r="D55" s="64" t="s">
        <v>759</v>
      </c>
    </row>
    <row r="56" spans="1:4" x14ac:dyDescent="0.3">
      <c r="B56" s="68"/>
      <c r="C56" s="69"/>
    </row>
    <row r="57" spans="1:4" x14ac:dyDescent="0.3">
      <c r="A57" s="63" t="s">
        <v>766</v>
      </c>
    </row>
    <row r="58" spans="1:4" ht="82.5" x14ac:dyDescent="0.3">
      <c r="A58" s="105" t="s">
        <v>738</v>
      </c>
      <c r="B58" s="107" t="s">
        <v>763</v>
      </c>
      <c r="C58" s="107" t="s">
        <v>764</v>
      </c>
      <c r="D58" s="107" t="s">
        <v>765</v>
      </c>
    </row>
    <row r="59" spans="1:4" x14ac:dyDescent="0.3">
      <c r="A59" s="64" t="s">
        <v>731</v>
      </c>
      <c r="B59" s="69">
        <v>0.67400000000000004</v>
      </c>
      <c r="C59" s="69">
        <v>1.2350000000000001</v>
      </c>
      <c r="D59" s="69">
        <v>0.83239000000000007</v>
      </c>
    </row>
    <row r="60" spans="1:4" x14ac:dyDescent="0.3">
      <c r="A60" s="64" t="s">
        <v>732</v>
      </c>
      <c r="B60" s="69">
        <v>4.2999999999999997E-2</v>
      </c>
      <c r="C60" s="69">
        <v>1.1967000000000001</v>
      </c>
      <c r="D60" s="69">
        <v>5.14581E-2</v>
      </c>
    </row>
    <row r="61" spans="1:4" x14ac:dyDescent="0.3">
      <c r="A61" s="64" t="s">
        <v>733</v>
      </c>
      <c r="B61" s="69">
        <v>1.4999999999999999E-2</v>
      </c>
      <c r="C61" s="69">
        <v>1.23</v>
      </c>
      <c r="D61" s="69">
        <v>1.8449999999999998E-2</v>
      </c>
    </row>
    <row r="62" spans="1:4" x14ac:dyDescent="0.3">
      <c r="A62" s="64" t="s">
        <v>734</v>
      </c>
      <c r="B62" s="69">
        <v>0.26800000000000002</v>
      </c>
      <c r="C62" s="69">
        <v>1.2</v>
      </c>
      <c r="D62" s="69">
        <v>0.3216</v>
      </c>
    </row>
    <row r="64" spans="1:4" x14ac:dyDescent="0.3">
      <c r="A64" s="63" t="s">
        <v>769</v>
      </c>
    </row>
    <row r="65" spans="1:3" x14ac:dyDescent="0.3">
      <c r="A65" s="64" t="s">
        <v>2526</v>
      </c>
    </row>
    <row r="66" spans="1:3" ht="33" x14ac:dyDescent="0.3">
      <c r="A66" s="105" t="s">
        <v>738</v>
      </c>
      <c r="B66" s="107" t="s">
        <v>767</v>
      </c>
      <c r="C66" s="105" t="s">
        <v>768</v>
      </c>
    </row>
    <row r="67" spans="1:3" x14ac:dyDescent="0.3">
      <c r="A67" s="64" t="s">
        <v>741</v>
      </c>
      <c r="B67" s="66">
        <v>17</v>
      </c>
      <c r="C67" s="66">
        <v>0.17</v>
      </c>
    </row>
    <row r="68" spans="1:3" x14ac:dyDescent="0.3">
      <c r="A68" s="64" t="s">
        <v>742</v>
      </c>
      <c r="B68" s="66">
        <v>54</v>
      </c>
      <c r="C68" s="66">
        <v>0.54</v>
      </c>
    </row>
    <row r="69" spans="1:3" x14ac:dyDescent="0.3">
      <c r="A69" s="64" t="s">
        <v>746</v>
      </c>
      <c r="B69" s="66">
        <v>29</v>
      </c>
      <c r="C69" s="66">
        <v>0.28999999999999998</v>
      </c>
    </row>
    <row r="70" spans="1:3" x14ac:dyDescent="0.3">
      <c r="A70" s="64" t="s">
        <v>731</v>
      </c>
      <c r="B70" s="66">
        <v>19.546000000000003</v>
      </c>
      <c r="C70" s="66">
        <v>0.19500000000000001</v>
      </c>
    </row>
    <row r="71" spans="1:3" x14ac:dyDescent="0.3">
      <c r="A71" s="64" t="s">
        <v>732</v>
      </c>
      <c r="B71" s="66">
        <v>1.2469999999999999</v>
      </c>
      <c r="C71" s="66">
        <v>1.2E-2</v>
      </c>
    </row>
    <row r="72" spans="1:3" x14ac:dyDescent="0.3">
      <c r="A72" s="64" t="s">
        <v>733</v>
      </c>
      <c r="B72" s="66">
        <v>0.435</v>
      </c>
      <c r="C72" s="66">
        <v>4.0000000000000001E-3</v>
      </c>
    </row>
    <row r="73" spans="1:3" x14ac:dyDescent="0.3">
      <c r="A73" s="64" t="s">
        <v>734</v>
      </c>
      <c r="B73" s="66">
        <v>7.7720000000000002</v>
      </c>
      <c r="C73" s="66">
        <v>7.8E-2</v>
      </c>
    </row>
    <row r="75" spans="1:3" x14ac:dyDescent="0.3">
      <c r="A75" s="63" t="s">
        <v>770</v>
      </c>
    </row>
    <row r="76" spans="1:3" x14ac:dyDescent="0.3">
      <c r="A76" s="64" t="s">
        <v>772</v>
      </c>
    </row>
    <row r="77" spans="1:3" x14ac:dyDescent="0.3">
      <c r="A77" s="64" t="s">
        <v>771</v>
      </c>
      <c r="B77" s="64">
        <v>0.75</v>
      </c>
    </row>
    <row r="79" spans="1:3" x14ac:dyDescent="0.3">
      <c r="A79" s="63" t="s">
        <v>773</v>
      </c>
    </row>
    <row r="80" spans="1:3" ht="33" x14ac:dyDescent="0.3">
      <c r="A80" s="107" t="s">
        <v>774</v>
      </c>
      <c r="B80" s="107" t="s">
        <v>775</v>
      </c>
      <c r="C80" s="107" t="s">
        <v>719</v>
      </c>
    </row>
    <row r="81" spans="1:3" x14ac:dyDescent="0.3">
      <c r="A81" s="64" t="s">
        <v>776</v>
      </c>
      <c r="B81" s="64">
        <v>0</v>
      </c>
      <c r="C81" s="65" t="s">
        <v>702</v>
      </c>
    </row>
    <row r="82" spans="1:3" x14ac:dyDescent="0.3">
      <c r="A82" s="64" t="s">
        <v>777</v>
      </c>
      <c r="B82" s="64">
        <v>0.02</v>
      </c>
      <c r="C82" s="64">
        <v>1.02</v>
      </c>
    </row>
    <row r="83" spans="1:3" x14ac:dyDescent="0.3">
      <c r="A83" s="64" t="s">
        <v>778</v>
      </c>
      <c r="B83" s="64">
        <v>0.25</v>
      </c>
      <c r="C83" s="64">
        <v>1.25</v>
      </c>
    </row>
    <row r="85" spans="1:3" x14ac:dyDescent="0.3">
      <c r="A85" s="63" t="s">
        <v>795</v>
      </c>
    </row>
    <row r="86" spans="1:3" x14ac:dyDescent="0.3">
      <c r="A86" s="105" t="s">
        <v>2527</v>
      </c>
      <c r="B86" s="105" t="s">
        <v>719</v>
      </c>
    </row>
    <row r="87" spans="1:3" x14ac:dyDescent="0.3">
      <c r="A87" s="64" t="s">
        <v>796</v>
      </c>
      <c r="B87" s="108">
        <v>0.2</v>
      </c>
    </row>
    <row r="88" spans="1:3" x14ac:dyDescent="0.3">
      <c r="A88" s="64" t="s">
        <v>797</v>
      </c>
      <c r="B88" s="108">
        <v>0.8</v>
      </c>
    </row>
    <row r="89" spans="1:3" x14ac:dyDescent="0.3">
      <c r="A89" s="64" t="s">
        <v>798</v>
      </c>
      <c r="B89" s="66">
        <v>0.60000000000000009</v>
      </c>
    </row>
    <row r="90" spans="1:3" x14ac:dyDescent="0.3">
      <c r="A90" s="64" t="s">
        <v>799</v>
      </c>
      <c r="B90" s="66">
        <v>0.2</v>
      </c>
    </row>
    <row r="91" spans="1:3" x14ac:dyDescent="0.3">
      <c r="A91" s="64" t="s">
        <v>800</v>
      </c>
      <c r="B91" s="66">
        <v>6.6666666666666666E-2</v>
      </c>
    </row>
    <row r="92" spans="1:3" x14ac:dyDescent="0.3">
      <c r="A92" s="64" t="s">
        <v>801</v>
      </c>
      <c r="B92" s="66">
        <v>6.6666666666666666E-2</v>
      </c>
    </row>
    <row r="93" spans="1:3" x14ac:dyDescent="0.3">
      <c r="A93" s="64" t="s">
        <v>802</v>
      </c>
      <c r="B93" s="66">
        <v>6.6666666666666666E-2</v>
      </c>
    </row>
    <row r="95" spans="1:3" x14ac:dyDescent="0.3">
      <c r="A95" s="63" t="s">
        <v>2515</v>
      </c>
    </row>
    <row r="97" spans="1:6" x14ac:dyDescent="0.3">
      <c r="A97" s="63" t="s">
        <v>780</v>
      </c>
    </row>
    <row r="98" spans="1:6" x14ac:dyDescent="0.3">
      <c r="A98" s="72" t="s">
        <v>779</v>
      </c>
    </row>
    <row r="99" spans="1:6" x14ac:dyDescent="0.3">
      <c r="A99" s="105" t="s">
        <v>781</v>
      </c>
      <c r="B99" s="105" t="s">
        <v>782</v>
      </c>
      <c r="C99" s="105" t="s">
        <v>783</v>
      </c>
      <c r="D99" s="105" t="s">
        <v>784</v>
      </c>
      <c r="E99" s="105" t="s">
        <v>785</v>
      </c>
      <c r="F99" s="105" t="s">
        <v>786</v>
      </c>
    </row>
    <row r="100" spans="1:6" x14ac:dyDescent="0.3">
      <c r="A100" s="64" t="s">
        <v>787</v>
      </c>
      <c r="B100" s="64">
        <v>74</v>
      </c>
      <c r="C100" s="64">
        <v>65</v>
      </c>
      <c r="D100" s="64">
        <v>5</v>
      </c>
      <c r="E100" s="64">
        <v>4</v>
      </c>
      <c r="F100" s="64">
        <v>1.5</v>
      </c>
    </row>
    <row r="101" spans="1:6" x14ac:dyDescent="0.3">
      <c r="A101" s="64" t="s">
        <v>788</v>
      </c>
      <c r="B101" s="64">
        <v>67</v>
      </c>
      <c r="C101" s="64">
        <v>56</v>
      </c>
      <c r="D101" s="64">
        <v>5</v>
      </c>
      <c r="E101" s="64">
        <v>4</v>
      </c>
      <c r="F101" s="64">
        <v>3</v>
      </c>
    </row>
    <row r="102" spans="1:6" x14ac:dyDescent="0.3">
      <c r="A102" s="64" t="s">
        <v>789</v>
      </c>
      <c r="B102" s="64">
        <v>80</v>
      </c>
      <c r="C102" s="64">
        <v>72</v>
      </c>
      <c r="D102" s="64">
        <v>4</v>
      </c>
      <c r="E102" s="64">
        <v>3.5</v>
      </c>
      <c r="F102" s="64">
        <v>0.5</v>
      </c>
    </row>
    <row r="103" spans="1:6" x14ac:dyDescent="0.3">
      <c r="A103" s="64" t="s">
        <v>790</v>
      </c>
      <c r="B103" s="64">
        <v>84</v>
      </c>
      <c r="C103" s="64">
        <v>76</v>
      </c>
      <c r="D103" s="64">
        <v>4</v>
      </c>
      <c r="E103" s="64">
        <v>3</v>
      </c>
      <c r="F103" s="64">
        <v>1</v>
      </c>
    </row>
    <row r="104" spans="1:6" x14ac:dyDescent="0.3">
      <c r="A104" s="64" t="s">
        <v>791</v>
      </c>
      <c r="B104" s="64">
        <v>73.7</v>
      </c>
      <c r="C104" s="64">
        <v>60.4</v>
      </c>
      <c r="D104" s="64">
        <v>6.4</v>
      </c>
      <c r="E104" s="64">
        <v>5.7</v>
      </c>
      <c r="F104" s="64">
        <v>1.2</v>
      </c>
    </row>
    <row r="105" spans="1:6" x14ac:dyDescent="0.3">
      <c r="A105" s="64" t="s">
        <v>792</v>
      </c>
      <c r="B105" s="64">
        <v>73.8</v>
      </c>
      <c r="C105" s="64">
        <v>62.8</v>
      </c>
      <c r="D105" s="64">
        <v>5.0999999999999996</v>
      </c>
      <c r="E105" s="64">
        <v>4.5</v>
      </c>
      <c r="F105" s="64">
        <v>1.4</v>
      </c>
    </row>
    <row r="106" spans="1:6" x14ac:dyDescent="0.3">
      <c r="A106" s="64" t="s">
        <v>793</v>
      </c>
      <c r="B106" s="64">
        <v>74</v>
      </c>
      <c r="C106" s="64">
        <v>61.6</v>
      </c>
      <c r="D106" s="64">
        <v>6.1</v>
      </c>
      <c r="E106" s="64">
        <v>5.5</v>
      </c>
      <c r="F106" s="64">
        <v>0.8</v>
      </c>
    </row>
    <row r="107" spans="1:6" x14ac:dyDescent="0.3">
      <c r="A107" s="64" t="s">
        <v>794</v>
      </c>
      <c r="B107" s="64">
        <v>73.2</v>
      </c>
      <c r="C107" s="64">
        <v>60.4</v>
      </c>
      <c r="D107" s="64">
        <v>4.4000000000000004</v>
      </c>
      <c r="E107" s="64">
        <v>6.2</v>
      </c>
      <c r="F107" s="64">
        <v>2.2000000000000002</v>
      </c>
    </row>
    <row r="109" spans="1:6" x14ac:dyDescent="0.3">
      <c r="A109" s="63" t="s">
        <v>2528</v>
      </c>
    </row>
    <row r="110" spans="1:6" x14ac:dyDescent="0.3">
      <c r="A110" s="105" t="s">
        <v>803</v>
      </c>
      <c r="B110" s="105" t="s">
        <v>804</v>
      </c>
      <c r="C110" s="105" t="s">
        <v>805</v>
      </c>
    </row>
    <row r="111" spans="1:6" ht="66" x14ac:dyDescent="0.3">
      <c r="A111" s="70" t="s">
        <v>806</v>
      </c>
      <c r="B111" s="64">
        <v>1</v>
      </c>
      <c r="C111" s="64">
        <v>0</v>
      </c>
    </row>
    <row r="112" spans="1:6" ht="82.5" x14ac:dyDescent="0.3">
      <c r="A112" s="70" t="s">
        <v>807</v>
      </c>
      <c r="B112" s="64">
        <v>0.96</v>
      </c>
      <c r="C112" s="64">
        <v>4.0000000000000036E-2</v>
      </c>
    </row>
    <row r="113" spans="1:3" ht="148.5" x14ac:dyDescent="0.3">
      <c r="A113" s="70" t="s">
        <v>808</v>
      </c>
      <c r="B113" s="64">
        <v>1</v>
      </c>
      <c r="C113" s="64">
        <v>0</v>
      </c>
    </row>
    <row r="114" spans="1:3" ht="82.5" x14ac:dyDescent="0.3">
      <c r="A114" s="70" t="s">
        <v>809</v>
      </c>
      <c r="B114" s="64">
        <v>0.96</v>
      </c>
      <c r="C114" s="64">
        <v>4.0000000000000036E-2</v>
      </c>
    </row>
    <row r="115" spans="1:3" ht="132" x14ac:dyDescent="0.3">
      <c r="A115" s="70" t="s">
        <v>810</v>
      </c>
      <c r="B115" s="64">
        <v>1</v>
      </c>
      <c r="C115" s="64">
        <v>0</v>
      </c>
    </row>
    <row r="117" spans="1:3" x14ac:dyDescent="0.3">
      <c r="A117" s="63" t="s">
        <v>811</v>
      </c>
      <c r="B117" s="63"/>
      <c r="C117" s="63"/>
    </row>
    <row r="118" spans="1:3" x14ac:dyDescent="0.3">
      <c r="A118" s="105" t="s">
        <v>803</v>
      </c>
      <c r="B118" s="105" t="s">
        <v>804</v>
      </c>
      <c r="C118" s="105" t="s">
        <v>805</v>
      </c>
    </row>
    <row r="119" spans="1:3" ht="82.5" x14ac:dyDescent="0.3">
      <c r="A119" s="70" t="s">
        <v>812</v>
      </c>
      <c r="B119" s="69">
        <v>0.95933333333333337</v>
      </c>
      <c r="C119" s="69">
        <v>4.0666666666666629E-2</v>
      </c>
    </row>
    <row r="120" spans="1:3" ht="132" x14ac:dyDescent="0.3">
      <c r="A120" s="70" t="s">
        <v>813</v>
      </c>
      <c r="B120" s="69">
        <v>1</v>
      </c>
      <c r="C120" s="69">
        <v>0</v>
      </c>
    </row>
    <row r="121" spans="1:3" ht="66" x14ac:dyDescent="0.3">
      <c r="A121" s="70" t="s">
        <v>814</v>
      </c>
      <c r="B121" s="69">
        <v>1</v>
      </c>
      <c r="C121" s="69">
        <v>0</v>
      </c>
    </row>
    <row r="122" spans="1:3" ht="132" x14ac:dyDescent="0.3">
      <c r="A122" s="70" t="s">
        <v>815</v>
      </c>
      <c r="B122" s="69">
        <v>1</v>
      </c>
      <c r="C122" s="69">
        <v>0</v>
      </c>
    </row>
    <row r="124" spans="1:3" x14ac:dyDescent="0.3">
      <c r="A124" s="63" t="s">
        <v>794</v>
      </c>
      <c r="B124" s="63"/>
      <c r="C124" s="63"/>
    </row>
    <row r="125" spans="1:3" x14ac:dyDescent="0.3">
      <c r="A125" s="105" t="s">
        <v>803</v>
      </c>
      <c r="B125" s="105" t="s">
        <v>804</v>
      </c>
      <c r="C125" s="105" t="s">
        <v>805</v>
      </c>
    </row>
    <row r="126" spans="1:3" ht="66" x14ac:dyDescent="0.3">
      <c r="A126" s="70" t="s">
        <v>816</v>
      </c>
      <c r="B126" s="69">
        <v>1</v>
      </c>
      <c r="C126" s="69">
        <v>0</v>
      </c>
    </row>
    <row r="127" spans="1:3" ht="115.5" x14ac:dyDescent="0.3">
      <c r="A127" s="70" t="s">
        <v>817</v>
      </c>
      <c r="B127" s="69">
        <v>0.96899999999999997</v>
      </c>
      <c r="C127" s="69">
        <v>3.1000000000000028E-2</v>
      </c>
    </row>
    <row r="128" spans="1:3" ht="66" x14ac:dyDescent="0.3">
      <c r="A128" s="70" t="s">
        <v>818</v>
      </c>
      <c r="B128" s="69">
        <v>1</v>
      </c>
      <c r="C128" s="69">
        <v>0</v>
      </c>
    </row>
    <row r="129" spans="1:3" ht="115.5" x14ac:dyDescent="0.3">
      <c r="A129" s="70" t="s">
        <v>819</v>
      </c>
      <c r="B129" s="69">
        <v>0.96899999999999997</v>
      </c>
      <c r="C129" s="69">
        <v>3.1000000000000028E-2</v>
      </c>
    </row>
    <row r="130" spans="1:3" ht="66" x14ac:dyDescent="0.3">
      <c r="A130" s="70" t="s">
        <v>820</v>
      </c>
      <c r="B130" s="69">
        <v>0.93799999999999994</v>
      </c>
      <c r="C130" s="69">
        <v>6.2000000000000055E-2</v>
      </c>
    </row>
    <row r="131" spans="1:3" ht="82.5" x14ac:dyDescent="0.3">
      <c r="A131" s="70" t="s">
        <v>821</v>
      </c>
      <c r="B131" s="69">
        <v>1</v>
      </c>
      <c r="C131" s="69">
        <v>0</v>
      </c>
    </row>
    <row r="132" spans="1:3" ht="49.5" x14ac:dyDescent="0.3">
      <c r="A132" s="70" t="s">
        <v>822</v>
      </c>
      <c r="B132" s="69">
        <v>0.93799999999999994</v>
      </c>
      <c r="C132" s="69">
        <v>6.2000000000000055E-2</v>
      </c>
    </row>
    <row r="133" spans="1:3" ht="82.5" x14ac:dyDescent="0.3">
      <c r="A133" s="70" t="s">
        <v>823</v>
      </c>
      <c r="B133" s="69">
        <v>1</v>
      </c>
      <c r="C133" s="69">
        <v>0</v>
      </c>
    </row>
    <row r="135" spans="1:3" x14ac:dyDescent="0.3">
      <c r="A135" s="63" t="s">
        <v>749</v>
      </c>
      <c r="B135" s="63"/>
      <c r="C135" s="63"/>
    </row>
    <row r="136" spans="1:3" x14ac:dyDescent="0.3">
      <c r="A136" s="105" t="s">
        <v>803</v>
      </c>
      <c r="B136" s="105" t="s">
        <v>804</v>
      </c>
      <c r="C136" s="105" t="s">
        <v>805</v>
      </c>
    </row>
    <row r="137" spans="1:3" ht="66" x14ac:dyDescent="0.3">
      <c r="A137" s="70" t="s">
        <v>824</v>
      </c>
      <c r="B137" s="69">
        <v>1</v>
      </c>
      <c r="C137" s="69">
        <v>0</v>
      </c>
    </row>
    <row r="138" spans="1:3" ht="82.5" x14ac:dyDescent="0.3">
      <c r="A138" s="70" t="s">
        <v>825</v>
      </c>
      <c r="B138" s="69">
        <v>0.94766666666666666</v>
      </c>
      <c r="C138" s="69">
        <v>5.2333333333333343E-2</v>
      </c>
    </row>
    <row r="139" spans="1:3" ht="132" x14ac:dyDescent="0.3">
      <c r="A139" s="70" t="s">
        <v>826</v>
      </c>
      <c r="B139" s="69">
        <v>1</v>
      </c>
      <c r="C139" s="69">
        <v>0</v>
      </c>
    </row>
    <row r="140" spans="1:3" ht="132" x14ac:dyDescent="0.3">
      <c r="A140" s="70" t="s">
        <v>827</v>
      </c>
      <c r="B140" s="69">
        <v>0.94766666666666666</v>
      </c>
      <c r="C140" s="69">
        <v>5.2333333333333343E-2</v>
      </c>
    </row>
    <row r="141" spans="1:3" ht="115.5" x14ac:dyDescent="0.3">
      <c r="A141" s="70" t="s">
        <v>828</v>
      </c>
      <c r="B141" s="69">
        <v>1</v>
      </c>
      <c r="C141" s="69">
        <v>0</v>
      </c>
    </row>
    <row r="142" spans="1:3" ht="66" x14ac:dyDescent="0.3">
      <c r="A142" s="70" t="s">
        <v>829</v>
      </c>
      <c r="B142" s="69">
        <v>1</v>
      </c>
      <c r="C142" s="69">
        <v>0</v>
      </c>
    </row>
    <row r="143" spans="1:3" ht="66" x14ac:dyDescent="0.3">
      <c r="A143" s="70" t="s">
        <v>830</v>
      </c>
      <c r="B143" s="69">
        <v>0.94766666666666666</v>
      </c>
      <c r="C143" s="69">
        <v>5.2333333333333343E-2</v>
      </c>
    </row>
    <row r="144" spans="1:3" ht="82.5" x14ac:dyDescent="0.3">
      <c r="A144" s="70" t="s">
        <v>831</v>
      </c>
      <c r="B144" s="69">
        <v>1</v>
      </c>
      <c r="C144" s="69">
        <v>0</v>
      </c>
    </row>
    <row r="145" spans="1:3" ht="66" x14ac:dyDescent="0.3">
      <c r="A145" s="70" t="s">
        <v>832</v>
      </c>
      <c r="B145" s="69">
        <v>0.94766666666666666</v>
      </c>
      <c r="C145" s="69">
        <v>5.2333333333333343E-2</v>
      </c>
    </row>
    <row r="146" spans="1:3" ht="82.5" x14ac:dyDescent="0.3">
      <c r="A146" s="70" t="s">
        <v>833</v>
      </c>
      <c r="B146" s="69">
        <v>1</v>
      </c>
      <c r="C146" s="69">
        <v>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sheetPr>
  <dimension ref="A1:P1005"/>
  <sheetViews>
    <sheetView tabSelected="1" zoomScale="60" zoomScaleNormal="60" workbookViewId="0">
      <pane ySplit="1" topLeftCell="A2" activePane="bottomLeft" state="frozen"/>
      <selection pane="bottomLeft"/>
    </sheetView>
  </sheetViews>
  <sheetFormatPr baseColWidth="10" defaultRowHeight="15" x14ac:dyDescent="0.25"/>
  <cols>
    <col min="1" max="1" width="20.28515625" customWidth="1"/>
    <col min="2" max="2" width="60.28515625" customWidth="1"/>
    <col min="3" max="3" width="143.5703125" customWidth="1"/>
    <col min="5" max="11" width="9.140625" customWidth="1"/>
    <col min="12" max="12" width="8.85546875" customWidth="1"/>
    <col min="14" max="14" width="47.7109375" customWidth="1"/>
    <col min="15" max="15" width="49.42578125" customWidth="1"/>
  </cols>
  <sheetData>
    <row r="1" spans="1:15" ht="103.5" customHeight="1" x14ac:dyDescent="0.25">
      <c r="A1" s="5" t="s">
        <v>834</v>
      </c>
      <c r="B1" s="5" t="s">
        <v>2</v>
      </c>
      <c r="C1" s="6" t="s">
        <v>835</v>
      </c>
      <c r="D1" s="7" t="s">
        <v>836</v>
      </c>
      <c r="E1" s="7" t="s">
        <v>837</v>
      </c>
      <c r="F1" s="7" t="s">
        <v>838</v>
      </c>
      <c r="G1" s="7" t="s">
        <v>839</v>
      </c>
      <c r="H1" s="7" t="s">
        <v>840</v>
      </c>
      <c r="I1" s="7" t="s">
        <v>841</v>
      </c>
      <c r="J1" s="7" t="s">
        <v>842</v>
      </c>
      <c r="K1" s="7" t="s">
        <v>843</v>
      </c>
      <c r="L1" s="7" t="s">
        <v>844</v>
      </c>
      <c r="M1" s="8" t="s">
        <v>845</v>
      </c>
      <c r="N1" s="9" t="s">
        <v>846</v>
      </c>
      <c r="O1" s="10" t="s">
        <v>3</v>
      </c>
    </row>
    <row r="2" spans="1:15" ht="16.5" x14ac:dyDescent="0.25">
      <c r="A2" s="46" t="s">
        <v>847</v>
      </c>
      <c r="B2" s="38" t="s">
        <v>848</v>
      </c>
      <c r="C2" s="39" t="s">
        <v>849</v>
      </c>
      <c r="D2" s="47" t="s">
        <v>850</v>
      </c>
      <c r="E2" s="48">
        <v>0</v>
      </c>
      <c r="F2" s="48">
        <v>0</v>
      </c>
      <c r="G2" s="49">
        <v>1</v>
      </c>
      <c r="H2" s="48">
        <v>1</v>
      </c>
      <c r="I2" s="48">
        <v>1</v>
      </c>
      <c r="J2" s="48">
        <v>1</v>
      </c>
      <c r="K2" s="48">
        <v>1</v>
      </c>
      <c r="L2" s="50">
        <v>0.5</v>
      </c>
      <c r="M2" s="51">
        <f>(E2+F2+G2)*H2*I2*J2*K2*L2</f>
        <v>0.5</v>
      </c>
      <c r="N2" s="45" t="s">
        <v>851</v>
      </c>
      <c r="O2" s="52" t="s">
        <v>852</v>
      </c>
    </row>
    <row r="3" spans="1:15" ht="16.5" x14ac:dyDescent="0.25">
      <c r="A3" s="46" t="s">
        <v>853</v>
      </c>
      <c r="B3" s="38" t="s">
        <v>854</v>
      </c>
      <c r="C3" s="39" t="s">
        <v>855</v>
      </c>
      <c r="D3" s="47" t="s">
        <v>850</v>
      </c>
      <c r="E3" s="48">
        <v>0</v>
      </c>
      <c r="F3" s="48">
        <v>0</v>
      </c>
      <c r="G3" s="49">
        <v>1</v>
      </c>
      <c r="H3" s="48">
        <v>1</v>
      </c>
      <c r="I3" s="48">
        <v>1</v>
      </c>
      <c r="J3" s="48">
        <v>1</v>
      </c>
      <c r="K3" s="48">
        <v>1</v>
      </c>
      <c r="L3" s="50">
        <v>0.5</v>
      </c>
      <c r="M3" s="51">
        <f t="shared" ref="M3:M66" si="0">(E3+F3+G3)*H3*I3*J3*K3*L3</f>
        <v>0.5</v>
      </c>
      <c r="N3" s="39" t="s">
        <v>856</v>
      </c>
      <c r="O3" s="53" t="s">
        <v>852</v>
      </c>
    </row>
    <row r="4" spans="1:15" ht="16.5" x14ac:dyDescent="0.25">
      <c r="A4" s="46" t="s">
        <v>5</v>
      </c>
      <c r="B4" s="38" t="s">
        <v>6</v>
      </c>
      <c r="C4" s="39" t="s">
        <v>849</v>
      </c>
      <c r="D4" s="47" t="s">
        <v>850</v>
      </c>
      <c r="E4" s="48">
        <v>0</v>
      </c>
      <c r="F4" s="48">
        <v>0</v>
      </c>
      <c r="G4" s="49">
        <v>1</v>
      </c>
      <c r="H4" s="48">
        <v>1</v>
      </c>
      <c r="I4" s="48">
        <v>1</v>
      </c>
      <c r="J4" s="48">
        <v>1</v>
      </c>
      <c r="K4" s="48">
        <v>1</v>
      </c>
      <c r="L4" s="50">
        <v>0.5</v>
      </c>
      <c r="M4" s="51">
        <f>(E4+F4+G4)*H4*I4*J4*K4*L4</f>
        <v>0.5</v>
      </c>
      <c r="N4" s="45" t="s">
        <v>851</v>
      </c>
      <c r="O4" s="53" t="s">
        <v>852</v>
      </c>
    </row>
    <row r="5" spans="1:15" ht="16.5" x14ac:dyDescent="0.25">
      <c r="A5" s="46" t="s">
        <v>8</v>
      </c>
      <c r="B5" s="38" t="s">
        <v>9</v>
      </c>
      <c r="C5" s="39" t="s">
        <v>857</v>
      </c>
      <c r="D5" s="47" t="s">
        <v>850</v>
      </c>
      <c r="E5" s="48">
        <v>0</v>
      </c>
      <c r="F5" s="48">
        <v>0</v>
      </c>
      <c r="G5" s="49">
        <v>1</v>
      </c>
      <c r="H5" s="48">
        <v>1</v>
      </c>
      <c r="I5" s="48">
        <v>1</v>
      </c>
      <c r="J5" s="48">
        <v>1</v>
      </c>
      <c r="K5" s="48">
        <v>1</v>
      </c>
      <c r="L5" s="50">
        <v>0.5</v>
      </c>
      <c r="M5" s="51">
        <f t="shared" si="0"/>
        <v>0.5</v>
      </c>
      <c r="N5" s="45" t="s">
        <v>851</v>
      </c>
      <c r="O5" s="53" t="s">
        <v>852</v>
      </c>
    </row>
    <row r="6" spans="1:15" ht="16.5" x14ac:dyDescent="0.25">
      <c r="A6" s="46" t="s">
        <v>10</v>
      </c>
      <c r="B6" s="38" t="s">
        <v>11</v>
      </c>
      <c r="C6" s="39" t="s">
        <v>858</v>
      </c>
      <c r="D6" s="47" t="s">
        <v>850</v>
      </c>
      <c r="E6" s="48">
        <v>0</v>
      </c>
      <c r="F6" s="48">
        <v>0</v>
      </c>
      <c r="G6" s="49">
        <v>1</v>
      </c>
      <c r="H6" s="48">
        <v>1</v>
      </c>
      <c r="I6" s="48">
        <v>1</v>
      </c>
      <c r="J6" s="48">
        <v>1</v>
      </c>
      <c r="K6" s="48">
        <v>1</v>
      </c>
      <c r="L6" s="50">
        <v>0.5</v>
      </c>
      <c r="M6" s="51">
        <f t="shared" si="0"/>
        <v>0.5</v>
      </c>
      <c r="N6" s="45" t="s">
        <v>851</v>
      </c>
      <c r="O6" s="53" t="s">
        <v>852</v>
      </c>
    </row>
    <row r="7" spans="1:15" ht="16.5" x14ac:dyDescent="0.25">
      <c r="A7" s="46" t="s">
        <v>12</v>
      </c>
      <c r="B7" s="38" t="s">
        <v>13</v>
      </c>
      <c r="C7" s="39" t="s">
        <v>859</v>
      </c>
      <c r="D7" s="47" t="s">
        <v>850</v>
      </c>
      <c r="E7" s="48">
        <v>0</v>
      </c>
      <c r="F7" s="48">
        <v>0</v>
      </c>
      <c r="G7" s="49">
        <v>1</v>
      </c>
      <c r="H7" s="48">
        <v>1</v>
      </c>
      <c r="I7" s="48">
        <v>1</v>
      </c>
      <c r="J7" s="48">
        <v>1</v>
      </c>
      <c r="K7" s="48">
        <v>1</v>
      </c>
      <c r="L7" s="50">
        <v>0.5</v>
      </c>
      <c r="M7" s="51">
        <f t="shared" si="0"/>
        <v>0.5</v>
      </c>
      <c r="N7" s="39" t="s">
        <v>856</v>
      </c>
      <c r="O7" s="53" t="s">
        <v>852</v>
      </c>
    </row>
    <row r="8" spans="1:15" ht="16.5" x14ac:dyDescent="0.25">
      <c r="A8" s="46" t="s">
        <v>14</v>
      </c>
      <c r="B8" s="38" t="s">
        <v>15</v>
      </c>
      <c r="C8" s="39" t="s">
        <v>860</v>
      </c>
      <c r="D8" s="47" t="s">
        <v>850</v>
      </c>
      <c r="E8" s="48">
        <v>0</v>
      </c>
      <c r="F8" s="48">
        <v>0</v>
      </c>
      <c r="G8" s="49">
        <v>1</v>
      </c>
      <c r="H8" s="48">
        <v>1</v>
      </c>
      <c r="I8" s="48">
        <v>1</v>
      </c>
      <c r="J8" s="48">
        <v>1</v>
      </c>
      <c r="K8" s="48">
        <v>1</v>
      </c>
      <c r="L8" s="50">
        <v>0.5</v>
      </c>
      <c r="M8" s="51">
        <f t="shared" si="0"/>
        <v>0.5</v>
      </c>
      <c r="N8" s="39" t="s">
        <v>856</v>
      </c>
      <c r="O8" s="53" t="s">
        <v>852</v>
      </c>
    </row>
    <row r="9" spans="1:15" ht="16.5" x14ac:dyDescent="0.25">
      <c r="A9" s="46" t="s">
        <v>861</v>
      </c>
      <c r="B9" s="38" t="s">
        <v>862</v>
      </c>
      <c r="C9" s="39" t="s">
        <v>857</v>
      </c>
      <c r="D9" s="47" t="s">
        <v>850</v>
      </c>
      <c r="E9" s="48">
        <v>0</v>
      </c>
      <c r="F9" s="48">
        <v>0</v>
      </c>
      <c r="G9" s="49">
        <v>1</v>
      </c>
      <c r="H9" s="48">
        <v>1</v>
      </c>
      <c r="I9" s="48">
        <v>1</v>
      </c>
      <c r="J9" s="48">
        <v>1</v>
      </c>
      <c r="K9" s="48">
        <v>1</v>
      </c>
      <c r="L9" s="50">
        <v>0.5</v>
      </c>
      <c r="M9" s="51">
        <f t="shared" si="0"/>
        <v>0.5</v>
      </c>
      <c r="N9" s="45" t="s">
        <v>851</v>
      </c>
      <c r="O9" s="53" t="s">
        <v>852</v>
      </c>
    </row>
    <row r="10" spans="1:15" ht="16.5" x14ac:dyDescent="0.25">
      <c r="A10" s="46" t="s">
        <v>863</v>
      </c>
      <c r="B10" s="38" t="s">
        <v>864</v>
      </c>
      <c r="C10" s="39" t="s">
        <v>865</v>
      </c>
      <c r="D10" s="47" t="s">
        <v>850</v>
      </c>
      <c r="E10" s="48">
        <v>0</v>
      </c>
      <c r="F10" s="48">
        <v>0</v>
      </c>
      <c r="G10" s="49">
        <v>1</v>
      </c>
      <c r="H10" s="48">
        <v>1</v>
      </c>
      <c r="I10" s="48">
        <v>1</v>
      </c>
      <c r="J10" s="48">
        <v>1</v>
      </c>
      <c r="K10" s="48">
        <v>1</v>
      </c>
      <c r="L10" s="50">
        <v>0.5</v>
      </c>
      <c r="M10" s="51">
        <f t="shared" si="0"/>
        <v>0.5</v>
      </c>
      <c r="N10" s="45" t="s">
        <v>851</v>
      </c>
      <c r="O10" s="53" t="s">
        <v>852</v>
      </c>
    </row>
    <row r="11" spans="1:15" ht="16.5" x14ac:dyDescent="0.25">
      <c r="A11" s="46" t="s">
        <v>866</v>
      </c>
      <c r="B11" s="38" t="s">
        <v>867</v>
      </c>
      <c r="C11" s="39" t="s">
        <v>868</v>
      </c>
      <c r="D11" s="47" t="s">
        <v>850</v>
      </c>
      <c r="E11" s="48">
        <v>0</v>
      </c>
      <c r="F11" s="48">
        <v>0</v>
      </c>
      <c r="G11" s="49">
        <v>1</v>
      </c>
      <c r="H11" s="48">
        <v>1</v>
      </c>
      <c r="I11" s="48">
        <v>1</v>
      </c>
      <c r="J11" s="48">
        <v>1</v>
      </c>
      <c r="K11" s="48">
        <v>1</v>
      </c>
      <c r="L11" s="50">
        <v>0.5</v>
      </c>
      <c r="M11" s="51">
        <f t="shared" si="0"/>
        <v>0.5</v>
      </c>
      <c r="N11" s="39" t="s">
        <v>856</v>
      </c>
      <c r="O11" s="53" t="s">
        <v>852</v>
      </c>
    </row>
    <row r="12" spans="1:15" ht="16.5" x14ac:dyDescent="0.25">
      <c r="A12" s="46" t="s">
        <v>869</v>
      </c>
      <c r="B12" s="38" t="s">
        <v>870</v>
      </c>
      <c r="C12" s="39" t="s">
        <v>860</v>
      </c>
      <c r="D12" s="47" t="s">
        <v>850</v>
      </c>
      <c r="E12" s="48">
        <v>0</v>
      </c>
      <c r="F12" s="48">
        <v>0</v>
      </c>
      <c r="G12" s="49">
        <v>1</v>
      </c>
      <c r="H12" s="48">
        <v>1</v>
      </c>
      <c r="I12" s="48">
        <v>1</v>
      </c>
      <c r="J12" s="48">
        <v>1</v>
      </c>
      <c r="K12" s="48">
        <v>1</v>
      </c>
      <c r="L12" s="50">
        <v>0.5</v>
      </c>
      <c r="M12" s="51">
        <f t="shared" si="0"/>
        <v>0.5</v>
      </c>
      <c r="N12" s="39" t="s">
        <v>856</v>
      </c>
      <c r="O12" s="53" t="s">
        <v>852</v>
      </c>
    </row>
    <row r="13" spans="1:15" ht="16.5" x14ac:dyDescent="0.25">
      <c r="A13" s="46" t="s">
        <v>871</v>
      </c>
      <c r="B13" s="38" t="s">
        <v>872</v>
      </c>
      <c r="C13" s="39" t="s">
        <v>873</v>
      </c>
      <c r="D13" s="47" t="s">
        <v>850</v>
      </c>
      <c r="E13" s="48">
        <v>0</v>
      </c>
      <c r="F13" s="48">
        <v>0</v>
      </c>
      <c r="G13" s="49">
        <v>1</v>
      </c>
      <c r="H13" s="48">
        <v>1</v>
      </c>
      <c r="I13" s="48">
        <v>1</v>
      </c>
      <c r="J13" s="48">
        <v>1</v>
      </c>
      <c r="K13" s="48">
        <v>1</v>
      </c>
      <c r="L13" s="49">
        <v>0.52</v>
      </c>
      <c r="M13" s="51">
        <f t="shared" si="0"/>
        <v>0.52</v>
      </c>
      <c r="N13" s="45" t="s">
        <v>874</v>
      </c>
      <c r="O13" s="53" t="s">
        <v>875</v>
      </c>
    </row>
    <row r="14" spans="1:15" ht="16.5" x14ac:dyDescent="0.25">
      <c r="A14" s="46" t="s">
        <v>876</v>
      </c>
      <c r="B14" s="38" t="s">
        <v>877</v>
      </c>
      <c r="C14" s="39" t="s">
        <v>878</v>
      </c>
      <c r="D14" s="47" t="s">
        <v>850</v>
      </c>
      <c r="E14" s="48">
        <v>0</v>
      </c>
      <c r="F14" s="48">
        <v>0</v>
      </c>
      <c r="G14" s="49">
        <v>1</v>
      </c>
      <c r="H14" s="48">
        <v>1</v>
      </c>
      <c r="I14" s="48">
        <v>1</v>
      </c>
      <c r="J14" s="48">
        <v>1</v>
      </c>
      <c r="K14" s="48">
        <v>1</v>
      </c>
      <c r="L14" s="49">
        <v>0.49</v>
      </c>
      <c r="M14" s="51">
        <f t="shared" si="0"/>
        <v>0.49</v>
      </c>
      <c r="N14" s="45" t="s">
        <v>879</v>
      </c>
      <c r="O14" s="53" t="s">
        <v>875</v>
      </c>
    </row>
    <row r="15" spans="1:15" ht="16.5" x14ac:dyDescent="0.25">
      <c r="A15" s="46" t="s">
        <v>880</v>
      </c>
      <c r="B15" s="38" t="s">
        <v>881</v>
      </c>
      <c r="C15" s="39" t="s">
        <v>882</v>
      </c>
      <c r="D15" s="47" t="s">
        <v>850</v>
      </c>
      <c r="E15" s="48">
        <v>0</v>
      </c>
      <c r="F15" s="48">
        <v>0</v>
      </c>
      <c r="G15" s="49">
        <v>1</v>
      </c>
      <c r="H15" s="48">
        <v>1</v>
      </c>
      <c r="I15" s="48">
        <v>1</v>
      </c>
      <c r="J15" s="48">
        <v>1</v>
      </c>
      <c r="K15" s="48">
        <v>1</v>
      </c>
      <c r="L15" s="50">
        <v>0.52750000000000008</v>
      </c>
      <c r="M15" s="51">
        <f t="shared" si="0"/>
        <v>0.52750000000000008</v>
      </c>
      <c r="N15" s="45" t="s">
        <v>883</v>
      </c>
      <c r="O15" s="53" t="s">
        <v>875</v>
      </c>
    </row>
    <row r="16" spans="1:15" ht="16.5" x14ac:dyDescent="0.25">
      <c r="A16" s="46" t="s">
        <v>16</v>
      </c>
      <c r="B16" s="38" t="s">
        <v>17</v>
      </c>
      <c r="C16" s="39" t="s">
        <v>884</v>
      </c>
      <c r="D16" s="47" t="s">
        <v>850</v>
      </c>
      <c r="E16" s="48">
        <v>0</v>
      </c>
      <c r="F16" s="48">
        <v>0</v>
      </c>
      <c r="G16" s="49">
        <v>1</v>
      </c>
      <c r="H16" s="48">
        <v>1</v>
      </c>
      <c r="I16" s="48">
        <v>1</v>
      </c>
      <c r="J16" s="48">
        <v>1</v>
      </c>
      <c r="K16" s="48">
        <v>1</v>
      </c>
      <c r="L16" s="50">
        <v>0.52</v>
      </c>
      <c r="M16" s="51">
        <f t="shared" si="0"/>
        <v>0.52</v>
      </c>
      <c r="N16" s="45" t="s">
        <v>874</v>
      </c>
      <c r="O16" s="53" t="s">
        <v>875</v>
      </c>
    </row>
    <row r="17" spans="1:15" ht="16.5" x14ac:dyDescent="0.25">
      <c r="A17" s="46" t="s">
        <v>19</v>
      </c>
      <c r="B17" s="38" t="s">
        <v>20</v>
      </c>
      <c r="C17" s="39" t="s">
        <v>885</v>
      </c>
      <c r="D17" s="47" t="s">
        <v>850</v>
      </c>
      <c r="E17" s="48">
        <v>0</v>
      </c>
      <c r="F17" s="48">
        <v>0</v>
      </c>
      <c r="G17" s="49">
        <v>1</v>
      </c>
      <c r="H17" s="48">
        <v>1</v>
      </c>
      <c r="I17" s="48">
        <v>1</v>
      </c>
      <c r="J17" s="48">
        <v>1</v>
      </c>
      <c r="K17" s="48">
        <v>1</v>
      </c>
      <c r="L17" s="50">
        <v>0.49</v>
      </c>
      <c r="M17" s="51">
        <f t="shared" si="0"/>
        <v>0.49</v>
      </c>
      <c r="N17" s="45" t="s">
        <v>879</v>
      </c>
      <c r="O17" s="53" t="s">
        <v>875</v>
      </c>
    </row>
    <row r="18" spans="1:15" ht="33" x14ac:dyDescent="0.25">
      <c r="A18" s="46" t="s">
        <v>21</v>
      </c>
      <c r="B18" s="38" t="s">
        <v>22</v>
      </c>
      <c r="C18" s="39" t="s">
        <v>882</v>
      </c>
      <c r="D18" s="47" t="s">
        <v>850</v>
      </c>
      <c r="E18" s="48">
        <v>0</v>
      </c>
      <c r="F18" s="48">
        <v>0</v>
      </c>
      <c r="G18" s="49">
        <v>1</v>
      </c>
      <c r="H18" s="48">
        <v>1</v>
      </c>
      <c r="I18" s="48">
        <v>1</v>
      </c>
      <c r="J18" s="48">
        <v>1</v>
      </c>
      <c r="K18" s="48">
        <v>1</v>
      </c>
      <c r="L18" s="50">
        <v>0.55000000000000004</v>
      </c>
      <c r="M18" s="51">
        <f t="shared" si="0"/>
        <v>0.55000000000000004</v>
      </c>
      <c r="N18" s="45" t="s">
        <v>886</v>
      </c>
      <c r="O18" s="53" t="s">
        <v>875</v>
      </c>
    </row>
    <row r="19" spans="1:15" ht="16.5" x14ac:dyDescent="0.25">
      <c r="A19" s="46" t="s">
        <v>23</v>
      </c>
      <c r="B19" s="38" t="s">
        <v>24</v>
      </c>
      <c r="C19" s="39" t="s">
        <v>887</v>
      </c>
      <c r="D19" s="47" t="s">
        <v>850</v>
      </c>
      <c r="E19" s="48">
        <v>0</v>
      </c>
      <c r="F19" s="48">
        <v>0</v>
      </c>
      <c r="G19" s="49">
        <v>1</v>
      </c>
      <c r="H19" s="48">
        <v>1</v>
      </c>
      <c r="I19" s="48">
        <v>1</v>
      </c>
      <c r="J19" s="48">
        <v>1</v>
      </c>
      <c r="K19" s="48">
        <v>1</v>
      </c>
      <c r="L19" s="50">
        <v>0.52750000000000008</v>
      </c>
      <c r="M19" s="51">
        <f t="shared" si="0"/>
        <v>0.52750000000000008</v>
      </c>
      <c r="N19" s="45" t="s">
        <v>883</v>
      </c>
      <c r="O19" s="53" t="s">
        <v>875</v>
      </c>
    </row>
    <row r="20" spans="1:15" ht="16.5" x14ac:dyDescent="0.25">
      <c r="A20" s="46" t="s">
        <v>25</v>
      </c>
      <c r="B20" s="38" t="s">
        <v>26</v>
      </c>
      <c r="C20" s="39" t="s">
        <v>888</v>
      </c>
      <c r="D20" s="47" t="s">
        <v>850</v>
      </c>
      <c r="E20" s="48">
        <v>0</v>
      </c>
      <c r="F20" s="48">
        <v>0</v>
      </c>
      <c r="G20" s="49">
        <v>1</v>
      </c>
      <c r="H20" s="48">
        <v>1</v>
      </c>
      <c r="I20" s="48">
        <v>1</v>
      </c>
      <c r="J20" s="48">
        <v>1</v>
      </c>
      <c r="K20" s="48">
        <v>1</v>
      </c>
      <c r="L20" s="50">
        <v>0.54</v>
      </c>
      <c r="M20" s="51">
        <f t="shared" si="0"/>
        <v>0.54</v>
      </c>
      <c r="N20" s="45" t="s">
        <v>889</v>
      </c>
      <c r="O20" s="53" t="s">
        <v>890</v>
      </c>
    </row>
    <row r="21" spans="1:15" ht="16.5" x14ac:dyDescent="0.25">
      <c r="A21" s="46" t="s">
        <v>28</v>
      </c>
      <c r="B21" s="38" t="s">
        <v>29</v>
      </c>
      <c r="C21" s="39" t="s">
        <v>891</v>
      </c>
      <c r="D21" s="47" t="s">
        <v>850</v>
      </c>
      <c r="E21" s="48">
        <v>0</v>
      </c>
      <c r="F21" s="48">
        <v>0</v>
      </c>
      <c r="G21" s="49">
        <v>1</v>
      </c>
      <c r="H21" s="48">
        <v>1</v>
      </c>
      <c r="I21" s="48">
        <v>1</v>
      </c>
      <c r="J21" s="48">
        <v>1</v>
      </c>
      <c r="K21" s="48">
        <v>1</v>
      </c>
      <c r="L21" s="50">
        <v>0.54</v>
      </c>
      <c r="M21" s="51">
        <f t="shared" si="0"/>
        <v>0.54</v>
      </c>
      <c r="N21" s="45" t="s">
        <v>889</v>
      </c>
      <c r="O21" s="53" t="s">
        <v>890</v>
      </c>
    </row>
    <row r="22" spans="1:15" ht="16.5" x14ac:dyDescent="0.25">
      <c r="A22" s="46" t="s">
        <v>30</v>
      </c>
      <c r="B22" s="38" t="s">
        <v>31</v>
      </c>
      <c r="C22" s="39" t="s">
        <v>892</v>
      </c>
      <c r="D22" s="47" t="s">
        <v>850</v>
      </c>
      <c r="E22" s="48">
        <v>0</v>
      </c>
      <c r="F22" s="48">
        <v>0</v>
      </c>
      <c r="G22" s="49">
        <v>1</v>
      </c>
      <c r="H22" s="48">
        <v>1</v>
      </c>
      <c r="I22" s="48">
        <v>1</v>
      </c>
      <c r="J22" s="48">
        <v>1</v>
      </c>
      <c r="K22" s="48">
        <v>1</v>
      </c>
      <c r="L22" s="50">
        <v>0.54</v>
      </c>
      <c r="M22" s="51">
        <f t="shared" si="0"/>
        <v>0.54</v>
      </c>
      <c r="N22" s="45" t="s">
        <v>889</v>
      </c>
      <c r="O22" s="53" t="s">
        <v>890</v>
      </c>
    </row>
    <row r="23" spans="1:15" ht="16.5" x14ac:dyDescent="0.25">
      <c r="A23" s="46" t="s">
        <v>32</v>
      </c>
      <c r="B23" s="38" t="s">
        <v>33</v>
      </c>
      <c r="C23" s="39" t="s">
        <v>893</v>
      </c>
      <c r="D23" s="47" t="s">
        <v>850</v>
      </c>
      <c r="E23" s="48">
        <v>0</v>
      </c>
      <c r="F23" s="48">
        <v>0</v>
      </c>
      <c r="G23" s="49">
        <v>1</v>
      </c>
      <c r="H23" s="48">
        <v>1</v>
      </c>
      <c r="I23" s="48">
        <v>1</v>
      </c>
      <c r="J23" s="48">
        <v>1</v>
      </c>
      <c r="K23" s="48">
        <v>1</v>
      </c>
      <c r="L23" s="50">
        <v>0.54</v>
      </c>
      <c r="M23" s="51">
        <f t="shared" si="0"/>
        <v>0.54</v>
      </c>
      <c r="N23" s="45" t="s">
        <v>889</v>
      </c>
      <c r="O23" s="53" t="s">
        <v>890</v>
      </c>
    </row>
    <row r="24" spans="1:15" ht="16.5" x14ac:dyDescent="0.25">
      <c r="A24" s="46" t="s">
        <v>34</v>
      </c>
      <c r="B24" s="38" t="s">
        <v>35</v>
      </c>
      <c r="C24" s="39" t="s">
        <v>894</v>
      </c>
      <c r="D24" s="47" t="s">
        <v>850</v>
      </c>
      <c r="E24" s="48">
        <v>0</v>
      </c>
      <c r="F24" s="48">
        <v>0</v>
      </c>
      <c r="G24" s="49">
        <v>1</v>
      </c>
      <c r="H24" s="48">
        <v>1</v>
      </c>
      <c r="I24" s="48">
        <v>1</v>
      </c>
      <c r="J24" s="48">
        <v>1</v>
      </c>
      <c r="K24" s="48">
        <v>1</v>
      </c>
      <c r="L24" s="50">
        <v>0.54</v>
      </c>
      <c r="M24" s="51">
        <f t="shared" si="0"/>
        <v>0.54</v>
      </c>
      <c r="N24" s="45" t="s">
        <v>889</v>
      </c>
      <c r="O24" s="53" t="s">
        <v>890</v>
      </c>
    </row>
    <row r="25" spans="1:15" ht="16.5" x14ac:dyDescent="0.25">
      <c r="A25" s="46" t="s">
        <v>36</v>
      </c>
      <c r="B25" s="38" t="s">
        <v>37</v>
      </c>
      <c r="C25" s="39" t="s">
        <v>895</v>
      </c>
      <c r="D25" s="47" t="s">
        <v>850</v>
      </c>
      <c r="E25" s="48">
        <v>0</v>
      </c>
      <c r="F25" s="48">
        <v>0</v>
      </c>
      <c r="G25" s="49">
        <v>1</v>
      </c>
      <c r="H25" s="48">
        <v>1</v>
      </c>
      <c r="I25" s="48">
        <v>1</v>
      </c>
      <c r="J25" s="48">
        <v>1</v>
      </c>
      <c r="K25" s="48">
        <v>1</v>
      </c>
      <c r="L25" s="50">
        <v>0.52</v>
      </c>
      <c r="M25" s="51">
        <f t="shared" si="0"/>
        <v>0.52</v>
      </c>
      <c r="N25" s="45" t="s">
        <v>874</v>
      </c>
      <c r="O25" s="53" t="s">
        <v>875</v>
      </c>
    </row>
    <row r="26" spans="1:15" ht="16.5" x14ac:dyDescent="0.25">
      <c r="A26" s="46" t="s">
        <v>38</v>
      </c>
      <c r="B26" s="38" t="s">
        <v>39</v>
      </c>
      <c r="C26" s="39" t="s">
        <v>896</v>
      </c>
      <c r="D26" s="47" t="s">
        <v>850</v>
      </c>
      <c r="E26" s="48">
        <v>0</v>
      </c>
      <c r="F26" s="48">
        <v>0</v>
      </c>
      <c r="G26" s="49">
        <v>1</v>
      </c>
      <c r="H26" s="48">
        <v>1</v>
      </c>
      <c r="I26" s="48">
        <v>1</v>
      </c>
      <c r="J26" s="48">
        <v>1</v>
      </c>
      <c r="K26" s="48">
        <v>1</v>
      </c>
      <c r="L26" s="50">
        <v>0.52</v>
      </c>
      <c r="M26" s="51">
        <f t="shared" si="0"/>
        <v>0.52</v>
      </c>
      <c r="N26" s="45" t="s">
        <v>874</v>
      </c>
      <c r="O26" s="53" t="s">
        <v>875</v>
      </c>
    </row>
    <row r="27" spans="1:15" ht="16.5" x14ac:dyDescent="0.25">
      <c r="A27" s="46" t="s">
        <v>40</v>
      </c>
      <c r="B27" s="38" t="s">
        <v>41</v>
      </c>
      <c r="C27" s="39" t="s">
        <v>897</v>
      </c>
      <c r="D27" s="47" t="s">
        <v>850</v>
      </c>
      <c r="E27" s="48">
        <v>0</v>
      </c>
      <c r="F27" s="48">
        <v>0</v>
      </c>
      <c r="G27" s="49">
        <v>1</v>
      </c>
      <c r="H27" s="48">
        <v>1</v>
      </c>
      <c r="I27" s="48">
        <v>1</v>
      </c>
      <c r="J27" s="48">
        <v>1</v>
      </c>
      <c r="K27" s="48">
        <v>1</v>
      </c>
      <c r="L27" s="50">
        <v>0.49</v>
      </c>
      <c r="M27" s="51">
        <f t="shared" si="0"/>
        <v>0.49</v>
      </c>
      <c r="N27" s="45" t="s">
        <v>879</v>
      </c>
      <c r="O27" s="53" t="s">
        <v>875</v>
      </c>
    </row>
    <row r="28" spans="1:15" ht="16.5" x14ac:dyDescent="0.25">
      <c r="A28" s="46" t="s">
        <v>42</v>
      </c>
      <c r="B28" s="38" t="s">
        <v>43</v>
      </c>
      <c r="C28" s="39" t="s">
        <v>898</v>
      </c>
      <c r="D28" s="47" t="s">
        <v>850</v>
      </c>
      <c r="E28" s="48">
        <v>0</v>
      </c>
      <c r="F28" s="48">
        <v>0</v>
      </c>
      <c r="G28" s="49">
        <v>1</v>
      </c>
      <c r="H28" s="48">
        <v>1</v>
      </c>
      <c r="I28" s="48">
        <v>1</v>
      </c>
      <c r="J28" s="48">
        <v>1</v>
      </c>
      <c r="K28" s="48">
        <v>1</v>
      </c>
      <c r="L28" s="50">
        <v>0.49</v>
      </c>
      <c r="M28" s="51">
        <f t="shared" si="0"/>
        <v>0.49</v>
      </c>
      <c r="N28" s="45" t="s">
        <v>879</v>
      </c>
      <c r="O28" s="53" t="s">
        <v>875</v>
      </c>
    </row>
    <row r="29" spans="1:15" ht="33" x14ac:dyDescent="0.25">
      <c r="A29" s="46" t="s">
        <v>44</v>
      </c>
      <c r="B29" s="38" t="s">
        <v>45</v>
      </c>
      <c r="C29" s="39" t="s">
        <v>899</v>
      </c>
      <c r="D29" s="47" t="s">
        <v>850</v>
      </c>
      <c r="E29" s="48">
        <v>0</v>
      </c>
      <c r="F29" s="48">
        <v>0</v>
      </c>
      <c r="G29" s="49">
        <v>1</v>
      </c>
      <c r="H29" s="48">
        <v>1</v>
      </c>
      <c r="I29" s="48">
        <v>1</v>
      </c>
      <c r="J29" s="48">
        <v>1</v>
      </c>
      <c r="K29" s="48">
        <v>1</v>
      </c>
      <c r="L29" s="50">
        <v>0.56000000000000005</v>
      </c>
      <c r="M29" s="51">
        <f t="shared" si="0"/>
        <v>0.56000000000000005</v>
      </c>
      <c r="N29" s="45" t="s">
        <v>2563</v>
      </c>
      <c r="O29" s="53" t="s">
        <v>875</v>
      </c>
    </row>
    <row r="30" spans="1:15" ht="33" x14ac:dyDescent="0.25">
      <c r="A30" s="46" t="s">
        <v>46</v>
      </c>
      <c r="B30" s="38" t="s">
        <v>47</v>
      </c>
      <c r="C30" s="39" t="s">
        <v>900</v>
      </c>
      <c r="D30" s="47" t="s">
        <v>850</v>
      </c>
      <c r="E30" s="48">
        <v>0</v>
      </c>
      <c r="F30" s="48">
        <v>0</v>
      </c>
      <c r="G30" s="49">
        <v>1</v>
      </c>
      <c r="H30" s="48">
        <v>1</v>
      </c>
      <c r="I30" s="48">
        <v>1</v>
      </c>
      <c r="J30" s="48">
        <v>1</v>
      </c>
      <c r="K30" s="48">
        <v>1</v>
      </c>
      <c r="L30" s="50">
        <v>0.52333333333333332</v>
      </c>
      <c r="M30" s="51">
        <f t="shared" si="0"/>
        <v>0.52333333333333332</v>
      </c>
      <c r="N30" s="45" t="s">
        <v>901</v>
      </c>
      <c r="O30" s="53" t="s">
        <v>875</v>
      </c>
    </row>
    <row r="31" spans="1:15" ht="49.5" x14ac:dyDescent="0.25">
      <c r="A31" s="46" t="s">
        <v>48</v>
      </c>
      <c r="B31" s="38" t="s">
        <v>49</v>
      </c>
      <c r="C31" s="39" t="s">
        <v>902</v>
      </c>
      <c r="D31" s="47" t="s">
        <v>850</v>
      </c>
      <c r="E31" s="48">
        <v>0</v>
      </c>
      <c r="F31" s="48">
        <v>0</v>
      </c>
      <c r="G31" s="49">
        <v>1</v>
      </c>
      <c r="H31" s="48">
        <v>1</v>
      </c>
      <c r="I31" s="48">
        <v>1</v>
      </c>
      <c r="J31" s="48">
        <v>1</v>
      </c>
      <c r="K31" s="48">
        <v>1</v>
      </c>
      <c r="L31" s="50">
        <v>0.52333333333333332</v>
      </c>
      <c r="M31" s="51">
        <f t="shared" si="0"/>
        <v>0.52333333333333332</v>
      </c>
      <c r="N31" s="45" t="s">
        <v>2564</v>
      </c>
      <c r="O31" s="53" t="s">
        <v>875</v>
      </c>
    </row>
    <row r="32" spans="1:15" ht="16.5" x14ac:dyDescent="0.25">
      <c r="A32" s="46" t="s">
        <v>50</v>
      </c>
      <c r="B32" s="38" t="s">
        <v>51</v>
      </c>
      <c r="C32" s="39" t="s">
        <v>903</v>
      </c>
      <c r="D32" s="47" t="s">
        <v>850</v>
      </c>
      <c r="E32" s="48">
        <v>0</v>
      </c>
      <c r="F32" s="48">
        <v>0</v>
      </c>
      <c r="G32" s="49">
        <v>1</v>
      </c>
      <c r="H32" s="48">
        <v>1</v>
      </c>
      <c r="I32" s="48">
        <v>1</v>
      </c>
      <c r="J32" s="48">
        <v>1</v>
      </c>
      <c r="K32" s="48">
        <v>1</v>
      </c>
      <c r="L32" s="50">
        <v>0.52750000000000008</v>
      </c>
      <c r="M32" s="51">
        <f t="shared" si="0"/>
        <v>0.52750000000000008</v>
      </c>
      <c r="N32" s="45" t="s">
        <v>883</v>
      </c>
      <c r="O32" s="53" t="s">
        <v>875</v>
      </c>
    </row>
    <row r="33" spans="1:15" ht="16.5" x14ac:dyDescent="0.25">
      <c r="A33" s="46" t="s">
        <v>52</v>
      </c>
      <c r="B33" s="38" t="s">
        <v>53</v>
      </c>
      <c r="C33" s="39" t="s">
        <v>904</v>
      </c>
      <c r="D33" s="47" t="s">
        <v>850</v>
      </c>
      <c r="E33" s="48">
        <v>0</v>
      </c>
      <c r="F33" s="48">
        <v>0</v>
      </c>
      <c r="G33" s="49">
        <v>1</v>
      </c>
      <c r="H33" s="48">
        <v>1</v>
      </c>
      <c r="I33" s="48">
        <v>1</v>
      </c>
      <c r="J33" s="48">
        <v>1</v>
      </c>
      <c r="K33" s="48">
        <v>1</v>
      </c>
      <c r="L33" s="50">
        <v>0.52750000000000008</v>
      </c>
      <c r="M33" s="51">
        <f t="shared" si="0"/>
        <v>0.52750000000000008</v>
      </c>
      <c r="N33" s="45" t="s">
        <v>883</v>
      </c>
      <c r="O33" s="53" t="s">
        <v>875</v>
      </c>
    </row>
    <row r="34" spans="1:15" ht="16.5" x14ac:dyDescent="0.25">
      <c r="A34" s="46" t="s">
        <v>905</v>
      </c>
      <c r="B34" s="38" t="s">
        <v>906</v>
      </c>
      <c r="C34" s="39" t="s">
        <v>907</v>
      </c>
      <c r="D34" s="47" t="s">
        <v>850</v>
      </c>
      <c r="E34" s="48">
        <v>0</v>
      </c>
      <c r="F34" s="48">
        <v>0</v>
      </c>
      <c r="G34" s="49">
        <v>1</v>
      </c>
      <c r="H34" s="48">
        <v>1</v>
      </c>
      <c r="I34" s="48">
        <v>1</v>
      </c>
      <c r="J34" s="48">
        <v>1</v>
      </c>
      <c r="K34" s="48">
        <v>1</v>
      </c>
      <c r="L34" s="50">
        <v>0.52750000000000008</v>
      </c>
      <c r="M34" s="51">
        <f t="shared" si="0"/>
        <v>0.52750000000000008</v>
      </c>
      <c r="N34" s="45" t="s">
        <v>883</v>
      </c>
      <c r="O34" s="53" t="s">
        <v>875</v>
      </c>
    </row>
    <row r="35" spans="1:15" ht="16.5" x14ac:dyDescent="0.25">
      <c r="A35" s="46" t="s">
        <v>54</v>
      </c>
      <c r="B35" s="38" t="s">
        <v>55</v>
      </c>
      <c r="C35" s="39" t="s">
        <v>908</v>
      </c>
      <c r="D35" s="47" t="s">
        <v>850</v>
      </c>
      <c r="E35" s="48">
        <v>0</v>
      </c>
      <c r="F35" s="48">
        <v>0</v>
      </c>
      <c r="G35" s="49">
        <v>1</v>
      </c>
      <c r="H35" s="48">
        <v>1</v>
      </c>
      <c r="I35" s="48">
        <v>1</v>
      </c>
      <c r="J35" s="48">
        <v>1</v>
      </c>
      <c r="K35" s="48">
        <v>1</v>
      </c>
      <c r="L35" s="50">
        <v>0.52750000000000008</v>
      </c>
      <c r="M35" s="51">
        <f t="shared" si="0"/>
        <v>0.52750000000000008</v>
      </c>
      <c r="N35" s="45" t="s">
        <v>883</v>
      </c>
      <c r="O35" s="53" t="s">
        <v>875</v>
      </c>
    </row>
    <row r="36" spans="1:15" ht="16.5" x14ac:dyDescent="0.25">
      <c r="A36" s="46" t="s">
        <v>909</v>
      </c>
      <c r="B36" s="38" t="s">
        <v>910</v>
      </c>
      <c r="C36" s="39" t="s">
        <v>911</v>
      </c>
      <c r="D36" s="47" t="s">
        <v>850</v>
      </c>
      <c r="E36" s="48">
        <v>0</v>
      </c>
      <c r="F36" s="48">
        <v>0</v>
      </c>
      <c r="G36" s="49">
        <v>1</v>
      </c>
      <c r="H36" s="48">
        <v>1</v>
      </c>
      <c r="I36" s="48">
        <v>1</v>
      </c>
      <c r="J36" s="48">
        <v>1</v>
      </c>
      <c r="K36" s="48">
        <v>1</v>
      </c>
      <c r="L36" s="50">
        <v>0.52750000000000008</v>
      </c>
      <c r="M36" s="51">
        <f t="shared" si="0"/>
        <v>0.52750000000000008</v>
      </c>
      <c r="N36" s="45" t="s">
        <v>883</v>
      </c>
      <c r="O36" s="53" t="s">
        <v>875</v>
      </c>
    </row>
    <row r="37" spans="1:15" ht="16.5" x14ac:dyDescent="0.25">
      <c r="A37" s="46" t="s">
        <v>912</v>
      </c>
      <c r="B37" s="38" t="s">
        <v>913</v>
      </c>
      <c r="C37" s="39" t="s">
        <v>914</v>
      </c>
      <c r="D37" s="47" t="s">
        <v>850</v>
      </c>
      <c r="E37" s="48">
        <v>0</v>
      </c>
      <c r="F37" s="48">
        <v>0</v>
      </c>
      <c r="G37" s="49">
        <v>1</v>
      </c>
      <c r="H37" s="48">
        <v>1</v>
      </c>
      <c r="I37" s="48">
        <v>1</v>
      </c>
      <c r="J37" s="48">
        <v>1</v>
      </c>
      <c r="K37" s="48">
        <v>1</v>
      </c>
      <c r="L37" s="50">
        <v>0.54</v>
      </c>
      <c r="M37" s="51">
        <f t="shared" si="0"/>
        <v>0.54</v>
      </c>
      <c r="N37" s="45" t="s">
        <v>889</v>
      </c>
      <c r="O37" s="53" t="s">
        <v>890</v>
      </c>
    </row>
    <row r="38" spans="1:15" ht="16.5" x14ac:dyDescent="0.25">
      <c r="A38" s="46" t="s">
        <v>915</v>
      </c>
      <c r="B38" s="38" t="s">
        <v>916</v>
      </c>
      <c r="C38" s="39" t="s">
        <v>917</v>
      </c>
      <c r="D38" s="47" t="s">
        <v>850</v>
      </c>
      <c r="E38" s="48">
        <v>0</v>
      </c>
      <c r="F38" s="48">
        <v>0</v>
      </c>
      <c r="G38" s="49">
        <v>1</v>
      </c>
      <c r="H38" s="48">
        <v>1</v>
      </c>
      <c r="I38" s="48">
        <v>1</v>
      </c>
      <c r="J38" s="48">
        <v>1</v>
      </c>
      <c r="K38" s="48">
        <v>1</v>
      </c>
      <c r="L38" s="50">
        <v>0.54</v>
      </c>
      <c r="M38" s="51">
        <f t="shared" si="0"/>
        <v>0.54</v>
      </c>
      <c r="N38" s="45" t="s">
        <v>889</v>
      </c>
      <c r="O38" s="53" t="s">
        <v>890</v>
      </c>
    </row>
    <row r="39" spans="1:15" ht="33" x14ac:dyDescent="0.25">
      <c r="A39" s="46" t="s">
        <v>918</v>
      </c>
      <c r="B39" s="38" t="s">
        <v>919</v>
      </c>
      <c r="C39" s="39" t="s">
        <v>920</v>
      </c>
      <c r="D39" s="47" t="s">
        <v>850</v>
      </c>
      <c r="E39" s="48">
        <v>0</v>
      </c>
      <c r="F39" s="48">
        <v>0</v>
      </c>
      <c r="G39" s="49">
        <v>1</v>
      </c>
      <c r="H39" s="48">
        <v>1</v>
      </c>
      <c r="I39" s="48">
        <v>1</v>
      </c>
      <c r="J39" s="48">
        <v>1</v>
      </c>
      <c r="K39" s="48">
        <v>1</v>
      </c>
      <c r="L39" s="50">
        <v>0.52333333333333332</v>
      </c>
      <c r="M39" s="51">
        <f t="shared" si="0"/>
        <v>0.52333333333333332</v>
      </c>
      <c r="N39" s="45" t="s">
        <v>921</v>
      </c>
      <c r="O39" s="53" t="s">
        <v>875</v>
      </c>
    </row>
    <row r="40" spans="1:15" ht="16.5" x14ac:dyDescent="0.25">
      <c r="A40" s="46" t="s">
        <v>922</v>
      </c>
      <c r="B40" s="38" t="s">
        <v>923</v>
      </c>
      <c r="C40" s="39" t="s">
        <v>924</v>
      </c>
      <c r="D40" s="47" t="s">
        <v>850</v>
      </c>
      <c r="E40" s="48">
        <v>0</v>
      </c>
      <c r="F40" s="48">
        <v>0</v>
      </c>
      <c r="G40" s="49">
        <v>1</v>
      </c>
      <c r="H40" s="48">
        <v>1</v>
      </c>
      <c r="I40" s="48">
        <v>1</v>
      </c>
      <c r="J40" s="48">
        <v>1</v>
      </c>
      <c r="K40" s="48">
        <v>1</v>
      </c>
      <c r="L40" s="49">
        <v>0.52</v>
      </c>
      <c r="M40" s="51">
        <f t="shared" si="0"/>
        <v>0.52</v>
      </c>
      <c r="N40" s="45" t="s">
        <v>874</v>
      </c>
      <c r="O40" s="53" t="s">
        <v>875</v>
      </c>
    </row>
    <row r="41" spans="1:15" ht="16.5" x14ac:dyDescent="0.25">
      <c r="A41" s="46" t="s">
        <v>925</v>
      </c>
      <c r="B41" s="38" t="s">
        <v>926</v>
      </c>
      <c r="C41" s="39" t="s">
        <v>927</v>
      </c>
      <c r="D41" s="47" t="s">
        <v>850</v>
      </c>
      <c r="E41" s="48">
        <v>0</v>
      </c>
      <c r="F41" s="48">
        <v>0</v>
      </c>
      <c r="G41" s="49">
        <v>1</v>
      </c>
      <c r="H41" s="48">
        <v>1</v>
      </c>
      <c r="I41" s="48">
        <v>1</v>
      </c>
      <c r="J41" s="48">
        <v>1</v>
      </c>
      <c r="K41" s="48">
        <v>1</v>
      </c>
      <c r="L41" s="49">
        <v>0.52</v>
      </c>
      <c r="M41" s="51">
        <f t="shared" si="0"/>
        <v>0.52</v>
      </c>
      <c r="N41" s="45" t="s">
        <v>874</v>
      </c>
      <c r="O41" s="53" t="s">
        <v>875</v>
      </c>
    </row>
    <row r="42" spans="1:15" ht="16.5" x14ac:dyDescent="0.25">
      <c r="A42" s="46" t="s">
        <v>928</v>
      </c>
      <c r="B42" s="38" t="s">
        <v>929</v>
      </c>
      <c r="C42" s="39" t="s">
        <v>930</v>
      </c>
      <c r="D42" s="47" t="s">
        <v>850</v>
      </c>
      <c r="E42" s="48">
        <v>0</v>
      </c>
      <c r="F42" s="48">
        <v>0</v>
      </c>
      <c r="G42" s="49">
        <v>1</v>
      </c>
      <c r="H42" s="48">
        <v>1</v>
      </c>
      <c r="I42" s="48">
        <v>1</v>
      </c>
      <c r="J42" s="48">
        <v>1</v>
      </c>
      <c r="K42" s="48">
        <v>1</v>
      </c>
      <c r="L42" s="49">
        <v>0.49</v>
      </c>
      <c r="M42" s="51">
        <f t="shared" si="0"/>
        <v>0.49</v>
      </c>
      <c r="N42" s="45" t="s">
        <v>879</v>
      </c>
      <c r="O42" s="53" t="s">
        <v>875</v>
      </c>
    </row>
    <row r="43" spans="1:15" ht="16.5" x14ac:dyDescent="0.25">
      <c r="A43" s="46" t="s">
        <v>931</v>
      </c>
      <c r="B43" s="38" t="s">
        <v>932</v>
      </c>
      <c r="C43" s="39" t="s">
        <v>933</v>
      </c>
      <c r="D43" s="47" t="s">
        <v>850</v>
      </c>
      <c r="E43" s="48">
        <v>0</v>
      </c>
      <c r="F43" s="48">
        <v>0</v>
      </c>
      <c r="G43" s="49">
        <v>1</v>
      </c>
      <c r="H43" s="48">
        <v>1</v>
      </c>
      <c r="I43" s="48">
        <v>1</v>
      </c>
      <c r="J43" s="48">
        <v>1</v>
      </c>
      <c r="K43" s="48">
        <v>1</v>
      </c>
      <c r="L43" s="49">
        <v>0.49</v>
      </c>
      <c r="M43" s="51">
        <f t="shared" si="0"/>
        <v>0.49</v>
      </c>
      <c r="N43" s="45" t="s">
        <v>879</v>
      </c>
      <c r="O43" s="53" t="s">
        <v>875</v>
      </c>
    </row>
    <row r="44" spans="1:15" ht="33" x14ac:dyDescent="0.25">
      <c r="A44" s="46" t="s">
        <v>934</v>
      </c>
      <c r="B44" s="38" t="s">
        <v>935</v>
      </c>
      <c r="C44" s="39" t="s">
        <v>936</v>
      </c>
      <c r="D44" s="47" t="s">
        <v>850</v>
      </c>
      <c r="E44" s="48">
        <v>0</v>
      </c>
      <c r="F44" s="48">
        <v>0</v>
      </c>
      <c r="G44" s="49">
        <v>1</v>
      </c>
      <c r="H44" s="48">
        <v>1</v>
      </c>
      <c r="I44" s="48">
        <v>1</v>
      </c>
      <c r="J44" s="48">
        <v>1</v>
      </c>
      <c r="K44" s="48">
        <v>1</v>
      </c>
      <c r="L44" s="50">
        <v>0.52333333333333332</v>
      </c>
      <c r="M44" s="51">
        <f t="shared" si="0"/>
        <v>0.52333333333333332</v>
      </c>
      <c r="N44" s="45" t="s">
        <v>2563</v>
      </c>
      <c r="O44" s="53" t="s">
        <v>875</v>
      </c>
    </row>
    <row r="45" spans="1:15" ht="33" x14ac:dyDescent="0.25">
      <c r="A45" s="46" t="s">
        <v>937</v>
      </c>
      <c r="B45" s="38" t="s">
        <v>938</v>
      </c>
      <c r="C45" s="39" t="s">
        <v>939</v>
      </c>
      <c r="D45" s="47" t="s">
        <v>850</v>
      </c>
      <c r="E45" s="48">
        <v>0</v>
      </c>
      <c r="F45" s="48">
        <v>0</v>
      </c>
      <c r="G45" s="49">
        <v>1</v>
      </c>
      <c r="H45" s="48">
        <v>1</v>
      </c>
      <c r="I45" s="48">
        <v>1</v>
      </c>
      <c r="J45" s="48">
        <v>1</v>
      </c>
      <c r="K45" s="48">
        <v>1</v>
      </c>
      <c r="L45" s="50">
        <v>0.52333333333333332</v>
      </c>
      <c r="M45" s="51">
        <f t="shared" si="0"/>
        <v>0.52333333333333332</v>
      </c>
      <c r="N45" s="45" t="s">
        <v>2563</v>
      </c>
      <c r="O45" s="53" t="s">
        <v>875</v>
      </c>
    </row>
    <row r="46" spans="1:15" ht="16.5" x14ac:dyDescent="0.25">
      <c r="A46" s="46" t="s">
        <v>940</v>
      </c>
      <c r="B46" s="38" t="s">
        <v>941</v>
      </c>
      <c r="C46" s="39" t="s">
        <v>942</v>
      </c>
      <c r="D46" s="47" t="s">
        <v>850</v>
      </c>
      <c r="E46" s="48">
        <v>0</v>
      </c>
      <c r="F46" s="48">
        <v>0</v>
      </c>
      <c r="G46" s="49">
        <v>1</v>
      </c>
      <c r="H46" s="48">
        <v>1</v>
      </c>
      <c r="I46" s="48">
        <v>1</v>
      </c>
      <c r="J46" s="48">
        <v>1</v>
      </c>
      <c r="K46" s="48">
        <v>1</v>
      </c>
      <c r="L46" s="50">
        <v>0.52750000000000008</v>
      </c>
      <c r="M46" s="51">
        <f t="shared" si="0"/>
        <v>0.52750000000000008</v>
      </c>
      <c r="N46" s="45" t="s">
        <v>883</v>
      </c>
      <c r="O46" s="53" t="s">
        <v>875</v>
      </c>
    </row>
    <row r="47" spans="1:15" ht="16.5" x14ac:dyDescent="0.25">
      <c r="A47" s="46" t="s">
        <v>56</v>
      </c>
      <c r="B47" s="38" t="s">
        <v>57</v>
      </c>
      <c r="C47" s="39" t="s">
        <v>943</v>
      </c>
      <c r="D47" s="47" t="s">
        <v>850</v>
      </c>
      <c r="E47" s="48">
        <v>0</v>
      </c>
      <c r="F47" s="48">
        <v>0</v>
      </c>
      <c r="G47" s="49">
        <v>1</v>
      </c>
      <c r="H47" s="48">
        <v>1</v>
      </c>
      <c r="I47" s="48">
        <v>1</v>
      </c>
      <c r="J47" s="48">
        <v>1</v>
      </c>
      <c r="K47" s="48">
        <v>1</v>
      </c>
      <c r="L47" s="50">
        <v>0.52750000000000008</v>
      </c>
      <c r="M47" s="51">
        <f t="shared" si="0"/>
        <v>0.52750000000000008</v>
      </c>
      <c r="N47" s="45" t="s">
        <v>883</v>
      </c>
      <c r="O47" s="53" t="s">
        <v>875</v>
      </c>
    </row>
    <row r="48" spans="1:15" ht="16.5" x14ac:dyDescent="0.25">
      <c r="A48" s="46" t="s">
        <v>58</v>
      </c>
      <c r="B48" s="38" t="s">
        <v>59</v>
      </c>
      <c r="C48" s="39" t="s">
        <v>944</v>
      </c>
      <c r="D48" s="47" t="s">
        <v>850</v>
      </c>
      <c r="E48" s="48">
        <v>0</v>
      </c>
      <c r="F48" s="48">
        <v>0</v>
      </c>
      <c r="G48" s="49">
        <v>1</v>
      </c>
      <c r="H48" s="48">
        <v>1</v>
      </c>
      <c r="I48" s="48">
        <v>1</v>
      </c>
      <c r="J48" s="48">
        <v>1</v>
      </c>
      <c r="K48" s="48">
        <v>1</v>
      </c>
      <c r="L48" s="50">
        <v>0.52750000000000008</v>
      </c>
      <c r="M48" s="51">
        <f t="shared" si="0"/>
        <v>0.52750000000000008</v>
      </c>
      <c r="N48" s="45" t="s">
        <v>883</v>
      </c>
      <c r="O48" s="53" t="s">
        <v>875</v>
      </c>
    </row>
    <row r="49" spans="1:15" ht="16.5" x14ac:dyDescent="0.25">
      <c r="A49" s="46" t="s">
        <v>60</v>
      </c>
      <c r="B49" s="38" t="s">
        <v>61</v>
      </c>
      <c r="C49" s="39" t="s">
        <v>945</v>
      </c>
      <c r="D49" s="47" t="s">
        <v>850</v>
      </c>
      <c r="E49" s="48">
        <v>0</v>
      </c>
      <c r="F49" s="48">
        <v>0</v>
      </c>
      <c r="G49" s="49">
        <v>1</v>
      </c>
      <c r="H49" s="48">
        <v>1</v>
      </c>
      <c r="I49" s="48">
        <v>1</v>
      </c>
      <c r="J49" s="48">
        <v>1</v>
      </c>
      <c r="K49" s="48">
        <v>1</v>
      </c>
      <c r="L49" s="50">
        <v>0.77</v>
      </c>
      <c r="M49" s="51">
        <f t="shared" si="0"/>
        <v>0.77</v>
      </c>
      <c r="N49" s="45" t="s">
        <v>946</v>
      </c>
      <c r="O49" s="53" t="s">
        <v>947</v>
      </c>
    </row>
    <row r="50" spans="1:15" ht="16.5" x14ac:dyDescent="0.25">
      <c r="A50" s="46" t="s">
        <v>63</v>
      </c>
      <c r="B50" s="38" t="s">
        <v>64</v>
      </c>
      <c r="C50" s="39" t="s">
        <v>948</v>
      </c>
      <c r="D50" s="47" t="s">
        <v>850</v>
      </c>
      <c r="E50" s="48">
        <v>0</v>
      </c>
      <c r="F50" s="48">
        <v>0</v>
      </c>
      <c r="G50" s="49">
        <v>1</v>
      </c>
      <c r="H50" s="48">
        <v>1</v>
      </c>
      <c r="I50" s="48">
        <v>1</v>
      </c>
      <c r="J50" s="48">
        <v>1</v>
      </c>
      <c r="K50" s="48">
        <v>1</v>
      </c>
      <c r="L50" s="50">
        <v>0.77</v>
      </c>
      <c r="M50" s="51">
        <f t="shared" si="0"/>
        <v>0.77</v>
      </c>
      <c r="N50" s="45" t="s">
        <v>946</v>
      </c>
      <c r="O50" s="53" t="s">
        <v>947</v>
      </c>
    </row>
    <row r="51" spans="1:15" ht="16.5" x14ac:dyDescent="0.25">
      <c r="A51" s="46" t="s">
        <v>65</v>
      </c>
      <c r="B51" s="38" t="s">
        <v>66</v>
      </c>
      <c r="C51" s="39" t="s">
        <v>949</v>
      </c>
      <c r="D51" s="47" t="s">
        <v>850</v>
      </c>
      <c r="E51" s="48">
        <v>0</v>
      </c>
      <c r="F51" s="48">
        <v>0</v>
      </c>
      <c r="G51" s="49">
        <v>1</v>
      </c>
      <c r="H51" s="48">
        <v>1</v>
      </c>
      <c r="I51" s="48">
        <v>1</v>
      </c>
      <c r="J51" s="48">
        <v>1</v>
      </c>
      <c r="K51" s="48">
        <v>1</v>
      </c>
      <c r="L51" s="50">
        <v>0.77</v>
      </c>
      <c r="M51" s="51">
        <f t="shared" si="0"/>
        <v>0.77</v>
      </c>
      <c r="N51" s="45" t="s">
        <v>946</v>
      </c>
      <c r="O51" s="53" t="s">
        <v>947</v>
      </c>
    </row>
    <row r="52" spans="1:15" ht="16.5" x14ac:dyDescent="0.25">
      <c r="A52" s="46" t="s">
        <v>68</v>
      </c>
      <c r="B52" s="38" t="s">
        <v>69</v>
      </c>
      <c r="C52" s="39" t="s">
        <v>950</v>
      </c>
      <c r="D52" s="47" t="s">
        <v>850</v>
      </c>
      <c r="E52" s="48">
        <v>0</v>
      </c>
      <c r="F52" s="48">
        <v>0</v>
      </c>
      <c r="G52" s="49">
        <v>1</v>
      </c>
      <c r="H52" s="48">
        <v>1</v>
      </c>
      <c r="I52" s="48">
        <v>1</v>
      </c>
      <c r="J52" s="48">
        <v>1</v>
      </c>
      <c r="K52" s="48">
        <v>1</v>
      </c>
      <c r="L52" s="50">
        <v>0.77</v>
      </c>
      <c r="M52" s="51">
        <f t="shared" si="0"/>
        <v>0.77</v>
      </c>
      <c r="N52" s="45" t="s">
        <v>946</v>
      </c>
      <c r="O52" s="53" t="s">
        <v>947</v>
      </c>
    </row>
    <row r="53" spans="1:15" ht="16.5" x14ac:dyDescent="0.25">
      <c r="A53" s="46" t="s">
        <v>70</v>
      </c>
      <c r="B53" s="38" t="s">
        <v>71</v>
      </c>
      <c r="C53" s="39" t="s">
        <v>951</v>
      </c>
      <c r="D53" s="47" t="s">
        <v>850</v>
      </c>
      <c r="E53" s="48">
        <v>0</v>
      </c>
      <c r="F53" s="48">
        <v>0</v>
      </c>
      <c r="G53" s="49">
        <v>1</v>
      </c>
      <c r="H53" s="48">
        <v>1</v>
      </c>
      <c r="I53" s="48">
        <v>1</v>
      </c>
      <c r="J53" s="48">
        <v>1</v>
      </c>
      <c r="K53" s="48">
        <v>1</v>
      </c>
      <c r="L53" s="50">
        <v>0.77</v>
      </c>
      <c r="M53" s="51">
        <f t="shared" si="0"/>
        <v>0.77</v>
      </c>
      <c r="N53" s="45" t="s">
        <v>946</v>
      </c>
      <c r="O53" s="53" t="s">
        <v>947</v>
      </c>
    </row>
    <row r="54" spans="1:15" ht="82.5" x14ac:dyDescent="0.25">
      <c r="A54" s="46" t="s">
        <v>72</v>
      </c>
      <c r="B54" s="38" t="s">
        <v>73</v>
      </c>
      <c r="C54" s="39" t="s">
        <v>952</v>
      </c>
      <c r="D54" s="47" t="s">
        <v>850</v>
      </c>
      <c r="E54" s="48">
        <v>0</v>
      </c>
      <c r="F54" s="48">
        <v>0</v>
      </c>
      <c r="G54" s="49">
        <v>1</v>
      </c>
      <c r="H54" s="48">
        <v>1</v>
      </c>
      <c r="I54" s="48">
        <v>1</v>
      </c>
      <c r="J54" s="48">
        <v>1</v>
      </c>
      <c r="K54" s="48">
        <v>1</v>
      </c>
      <c r="L54" s="50">
        <v>0.77</v>
      </c>
      <c r="M54" s="51">
        <f t="shared" si="0"/>
        <v>0.77</v>
      </c>
      <c r="N54" s="45" t="s">
        <v>2562</v>
      </c>
      <c r="O54" s="53" t="s">
        <v>953</v>
      </c>
    </row>
    <row r="55" spans="1:15" ht="16.5" x14ac:dyDescent="0.25">
      <c r="A55" s="46" t="s">
        <v>74</v>
      </c>
      <c r="B55" s="38" t="s">
        <v>75</v>
      </c>
      <c r="C55" s="39" t="s">
        <v>954</v>
      </c>
      <c r="D55" s="47" t="s">
        <v>850</v>
      </c>
      <c r="E55" s="48">
        <v>0</v>
      </c>
      <c r="F55" s="48">
        <v>0</v>
      </c>
      <c r="G55" s="49">
        <v>1</v>
      </c>
      <c r="H55" s="48">
        <v>1</v>
      </c>
      <c r="I55" s="48">
        <v>1</v>
      </c>
      <c r="J55" s="48">
        <v>1</v>
      </c>
      <c r="K55" s="48">
        <v>1</v>
      </c>
      <c r="L55" s="50">
        <v>0.48</v>
      </c>
      <c r="M55" s="51">
        <f t="shared" si="0"/>
        <v>0.48</v>
      </c>
      <c r="N55" s="45" t="s">
        <v>955</v>
      </c>
      <c r="O55" s="53" t="s">
        <v>956</v>
      </c>
    </row>
    <row r="56" spans="1:15" ht="16.5" x14ac:dyDescent="0.25">
      <c r="A56" s="46" t="s">
        <v>77</v>
      </c>
      <c r="B56" s="38" t="s">
        <v>78</v>
      </c>
      <c r="C56" s="39" t="s">
        <v>957</v>
      </c>
      <c r="D56" s="47" t="s">
        <v>850</v>
      </c>
      <c r="E56" s="48">
        <v>0</v>
      </c>
      <c r="F56" s="48">
        <v>0</v>
      </c>
      <c r="G56" s="49">
        <v>1</v>
      </c>
      <c r="H56" s="48">
        <v>1</v>
      </c>
      <c r="I56" s="48">
        <v>1</v>
      </c>
      <c r="J56" s="48">
        <v>1</v>
      </c>
      <c r="K56" s="48">
        <v>1</v>
      </c>
      <c r="L56" s="50">
        <v>0.48</v>
      </c>
      <c r="M56" s="51">
        <f t="shared" si="0"/>
        <v>0.48</v>
      </c>
      <c r="N56" s="45" t="s">
        <v>955</v>
      </c>
      <c r="O56" s="53" t="s">
        <v>956</v>
      </c>
    </row>
    <row r="57" spans="1:15" ht="16.5" x14ac:dyDescent="0.25">
      <c r="A57" s="46" t="s">
        <v>79</v>
      </c>
      <c r="B57" s="38" t="s">
        <v>80</v>
      </c>
      <c r="C57" s="39" t="s">
        <v>958</v>
      </c>
      <c r="D57" s="47" t="s">
        <v>850</v>
      </c>
      <c r="E57" s="48">
        <v>0</v>
      </c>
      <c r="F57" s="48">
        <v>0</v>
      </c>
      <c r="G57" s="49">
        <v>1</v>
      </c>
      <c r="H57" s="48">
        <v>1</v>
      </c>
      <c r="I57" s="48">
        <v>1</v>
      </c>
      <c r="J57" s="48">
        <v>1</v>
      </c>
      <c r="K57" s="48">
        <v>1</v>
      </c>
      <c r="L57" s="50">
        <v>0.48</v>
      </c>
      <c r="M57" s="51">
        <f t="shared" si="0"/>
        <v>0.48</v>
      </c>
      <c r="N57" s="45" t="s">
        <v>959</v>
      </c>
      <c r="O57" s="53" t="s">
        <v>956</v>
      </c>
    </row>
    <row r="58" spans="1:15" ht="16.5" x14ac:dyDescent="0.25">
      <c r="A58" s="46" t="s">
        <v>81</v>
      </c>
      <c r="B58" s="38" t="s">
        <v>82</v>
      </c>
      <c r="C58" s="39" t="s">
        <v>960</v>
      </c>
      <c r="D58" s="47" t="s">
        <v>850</v>
      </c>
      <c r="E58" s="48">
        <v>0</v>
      </c>
      <c r="F58" s="48">
        <v>0</v>
      </c>
      <c r="G58" s="49">
        <v>1</v>
      </c>
      <c r="H58" s="48">
        <v>1</v>
      </c>
      <c r="I58" s="48">
        <v>1</v>
      </c>
      <c r="J58" s="48">
        <v>1</v>
      </c>
      <c r="K58" s="48">
        <v>1</v>
      </c>
      <c r="L58" s="50">
        <v>0.48</v>
      </c>
      <c r="M58" s="51">
        <f t="shared" si="0"/>
        <v>0.48</v>
      </c>
      <c r="N58" s="45" t="s">
        <v>959</v>
      </c>
      <c r="O58" s="53" t="s">
        <v>956</v>
      </c>
    </row>
    <row r="59" spans="1:15" ht="16.5" x14ac:dyDescent="0.25">
      <c r="A59" s="46" t="s">
        <v>83</v>
      </c>
      <c r="B59" s="38" t="s">
        <v>84</v>
      </c>
      <c r="C59" s="39" t="s">
        <v>961</v>
      </c>
      <c r="D59" s="47" t="s">
        <v>850</v>
      </c>
      <c r="E59" s="48">
        <v>0</v>
      </c>
      <c r="F59" s="48">
        <v>0</v>
      </c>
      <c r="G59" s="49">
        <v>1</v>
      </c>
      <c r="H59" s="48">
        <v>1</v>
      </c>
      <c r="I59" s="48">
        <v>1</v>
      </c>
      <c r="J59" s="48">
        <v>1</v>
      </c>
      <c r="K59" s="48">
        <v>1</v>
      </c>
      <c r="L59" s="50">
        <v>0.48</v>
      </c>
      <c r="M59" s="51">
        <f t="shared" si="0"/>
        <v>0.48</v>
      </c>
      <c r="N59" s="45" t="s">
        <v>959</v>
      </c>
      <c r="O59" s="53" t="s">
        <v>956</v>
      </c>
    </row>
    <row r="60" spans="1:15" ht="16.5" x14ac:dyDescent="0.25">
      <c r="A60" s="46" t="s">
        <v>85</v>
      </c>
      <c r="B60" s="38" t="s">
        <v>86</v>
      </c>
      <c r="C60" s="39" t="s">
        <v>962</v>
      </c>
      <c r="D60" s="47" t="s">
        <v>850</v>
      </c>
      <c r="E60" s="48">
        <v>0</v>
      </c>
      <c r="F60" s="48">
        <v>0</v>
      </c>
      <c r="G60" s="49">
        <v>1</v>
      </c>
      <c r="H60" s="48">
        <v>1</v>
      </c>
      <c r="I60" s="48">
        <v>1</v>
      </c>
      <c r="J60" s="48">
        <v>1</v>
      </c>
      <c r="K60" s="48">
        <v>1</v>
      </c>
      <c r="L60" s="50">
        <v>0.73</v>
      </c>
      <c r="M60" s="51">
        <f>(E60+F60+G60)*H60*I60*J60*K60*L60</f>
        <v>0.73</v>
      </c>
      <c r="N60" s="45" t="s">
        <v>963</v>
      </c>
      <c r="O60" s="53" t="s">
        <v>964</v>
      </c>
    </row>
    <row r="61" spans="1:15" ht="16.5" x14ac:dyDescent="0.25">
      <c r="A61" s="46" t="s">
        <v>88</v>
      </c>
      <c r="B61" s="38" t="s">
        <v>89</v>
      </c>
      <c r="C61" s="39" t="s">
        <v>965</v>
      </c>
      <c r="D61" s="47" t="s">
        <v>850</v>
      </c>
      <c r="E61" s="48">
        <v>0</v>
      </c>
      <c r="F61" s="48">
        <v>0</v>
      </c>
      <c r="G61" s="49">
        <v>1</v>
      </c>
      <c r="H61" s="48">
        <v>1</v>
      </c>
      <c r="I61" s="48">
        <v>1</v>
      </c>
      <c r="J61" s="48">
        <v>1</v>
      </c>
      <c r="K61" s="48">
        <v>1</v>
      </c>
      <c r="L61" s="50">
        <v>0.73</v>
      </c>
      <c r="M61" s="51">
        <f t="shared" si="0"/>
        <v>0.73</v>
      </c>
      <c r="N61" s="45" t="s">
        <v>963</v>
      </c>
      <c r="O61" s="53" t="s">
        <v>964</v>
      </c>
    </row>
    <row r="62" spans="1:15" ht="16.5" x14ac:dyDescent="0.25">
      <c r="A62" s="46" t="s">
        <v>90</v>
      </c>
      <c r="B62" s="38" t="s">
        <v>91</v>
      </c>
      <c r="C62" s="39" t="s">
        <v>966</v>
      </c>
      <c r="D62" s="47" t="s">
        <v>850</v>
      </c>
      <c r="E62" s="48">
        <v>0</v>
      </c>
      <c r="F62" s="48">
        <v>0</v>
      </c>
      <c r="G62" s="49">
        <v>1</v>
      </c>
      <c r="H62" s="48">
        <v>1</v>
      </c>
      <c r="I62" s="48">
        <v>1</v>
      </c>
      <c r="J62" s="48">
        <v>1</v>
      </c>
      <c r="K62" s="48">
        <v>1</v>
      </c>
      <c r="L62" s="50">
        <v>0.73</v>
      </c>
      <c r="M62" s="51">
        <f t="shared" si="0"/>
        <v>0.73</v>
      </c>
      <c r="N62" s="45" t="s">
        <v>963</v>
      </c>
      <c r="O62" s="53" t="s">
        <v>964</v>
      </c>
    </row>
    <row r="63" spans="1:15" ht="16.5" x14ac:dyDescent="0.25">
      <c r="A63" s="46" t="s">
        <v>92</v>
      </c>
      <c r="B63" s="38" t="s">
        <v>93</v>
      </c>
      <c r="C63" s="39" t="s">
        <v>967</v>
      </c>
      <c r="D63" s="47" t="s">
        <v>850</v>
      </c>
      <c r="E63" s="48">
        <v>0</v>
      </c>
      <c r="F63" s="48">
        <v>0</v>
      </c>
      <c r="G63" s="49">
        <v>1</v>
      </c>
      <c r="H63" s="48">
        <v>1</v>
      </c>
      <c r="I63" s="48">
        <v>1</v>
      </c>
      <c r="J63" s="48">
        <v>1</v>
      </c>
      <c r="K63" s="48">
        <v>1</v>
      </c>
      <c r="L63" s="50">
        <v>0.73</v>
      </c>
      <c r="M63" s="51">
        <f t="shared" si="0"/>
        <v>0.73</v>
      </c>
      <c r="N63" s="45" t="s">
        <v>963</v>
      </c>
      <c r="O63" s="53" t="s">
        <v>964</v>
      </c>
    </row>
    <row r="64" spans="1:15" ht="16.5" x14ac:dyDescent="0.25">
      <c r="A64" s="46" t="s">
        <v>94</v>
      </c>
      <c r="B64" s="38" t="s">
        <v>95</v>
      </c>
      <c r="C64" s="39" t="s">
        <v>968</v>
      </c>
      <c r="D64" s="47" t="s">
        <v>850</v>
      </c>
      <c r="E64" s="48">
        <v>0</v>
      </c>
      <c r="F64" s="48">
        <v>0</v>
      </c>
      <c r="G64" s="49">
        <v>1</v>
      </c>
      <c r="H64" s="48">
        <v>1</v>
      </c>
      <c r="I64" s="48">
        <v>1</v>
      </c>
      <c r="J64" s="48">
        <v>1</v>
      </c>
      <c r="K64" s="48">
        <v>1</v>
      </c>
      <c r="L64" s="50">
        <v>0.81</v>
      </c>
      <c r="M64" s="51">
        <f t="shared" si="0"/>
        <v>0.81</v>
      </c>
      <c r="N64" s="45" t="s">
        <v>969</v>
      </c>
      <c r="O64" s="53" t="s">
        <v>970</v>
      </c>
    </row>
    <row r="65" spans="1:15" ht="16.5" x14ac:dyDescent="0.25">
      <c r="A65" s="46" t="s">
        <v>96</v>
      </c>
      <c r="B65" s="38" t="s">
        <v>97</v>
      </c>
      <c r="C65" s="39" t="s">
        <v>971</v>
      </c>
      <c r="D65" s="47" t="s">
        <v>850</v>
      </c>
      <c r="E65" s="48">
        <v>0</v>
      </c>
      <c r="F65" s="48">
        <v>0</v>
      </c>
      <c r="G65" s="49">
        <v>1</v>
      </c>
      <c r="H65" s="48">
        <v>1</v>
      </c>
      <c r="I65" s="48">
        <v>1</v>
      </c>
      <c r="J65" s="48">
        <v>1</v>
      </c>
      <c r="K65" s="48">
        <v>1</v>
      </c>
      <c r="L65" s="50">
        <v>0.8</v>
      </c>
      <c r="M65" s="51">
        <f t="shared" si="0"/>
        <v>0.8</v>
      </c>
      <c r="N65" s="45" t="s">
        <v>972</v>
      </c>
      <c r="O65" s="53" t="s">
        <v>973</v>
      </c>
    </row>
    <row r="66" spans="1:15" ht="16.5" x14ac:dyDescent="0.25">
      <c r="A66" s="46" t="s">
        <v>98</v>
      </c>
      <c r="B66" s="38" t="s">
        <v>99</v>
      </c>
      <c r="C66" s="39" t="s">
        <v>974</v>
      </c>
      <c r="D66" s="47" t="s">
        <v>850</v>
      </c>
      <c r="E66" s="48">
        <v>0</v>
      </c>
      <c r="F66" s="48">
        <v>0</v>
      </c>
      <c r="G66" s="49">
        <v>1</v>
      </c>
      <c r="H66" s="48">
        <v>1</v>
      </c>
      <c r="I66" s="48">
        <v>1</v>
      </c>
      <c r="J66" s="48">
        <v>1</v>
      </c>
      <c r="K66" s="48">
        <v>1</v>
      </c>
      <c r="L66" s="50">
        <v>0.8</v>
      </c>
      <c r="M66" s="51">
        <f t="shared" si="0"/>
        <v>0.8</v>
      </c>
      <c r="N66" s="45" t="s">
        <v>975</v>
      </c>
      <c r="O66" s="53" t="s">
        <v>976</v>
      </c>
    </row>
    <row r="67" spans="1:15" ht="33" x14ac:dyDescent="0.25">
      <c r="A67" s="46" t="s">
        <v>100</v>
      </c>
      <c r="B67" s="38" t="s">
        <v>101</v>
      </c>
      <c r="C67" s="39" t="s">
        <v>977</v>
      </c>
      <c r="D67" s="47" t="s">
        <v>850</v>
      </c>
      <c r="E67" s="48">
        <v>0</v>
      </c>
      <c r="F67" s="48">
        <v>0</v>
      </c>
      <c r="G67" s="49">
        <v>1</v>
      </c>
      <c r="H67" s="48">
        <v>1</v>
      </c>
      <c r="I67" s="48">
        <v>1</v>
      </c>
      <c r="J67" s="48">
        <v>1</v>
      </c>
      <c r="K67" s="48">
        <v>1</v>
      </c>
      <c r="L67" s="50">
        <v>0.78500000000000003</v>
      </c>
      <c r="M67" s="51">
        <f t="shared" ref="M67:M130" si="1">(E67+F67+G67)*H67*I67*J67*K67*L67</f>
        <v>0.78500000000000003</v>
      </c>
      <c r="N67" s="45" t="s">
        <v>978</v>
      </c>
      <c r="O67" s="53" t="s">
        <v>979</v>
      </c>
    </row>
    <row r="68" spans="1:15" ht="16.5" x14ac:dyDescent="0.25">
      <c r="A68" s="46" t="s">
        <v>980</v>
      </c>
      <c r="B68" s="38" t="s">
        <v>981</v>
      </c>
      <c r="C68" s="39" t="s">
        <v>982</v>
      </c>
      <c r="D68" s="47" t="s">
        <v>850</v>
      </c>
      <c r="E68" s="48">
        <v>0</v>
      </c>
      <c r="F68" s="48">
        <v>0</v>
      </c>
      <c r="G68" s="49">
        <v>1</v>
      </c>
      <c r="H68" s="48">
        <v>1</v>
      </c>
      <c r="I68" s="48">
        <v>1</v>
      </c>
      <c r="J68" s="48">
        <v>1</v>
      </c>
      <c r="K68" s="48">
        <v>1</v>
      </c>
      <c r="L68" s="50">
        <v>0.8</v>
      </c>
      <c r="M68" s="51">
        <f t="shared" si="1"/>
        <v>0.8</v>
      </c>
      <c r="N68" s="45" t="s">
        <v>975</v>
      </c>
      <c r="O68" s="53" t="s">
        <v>976</v>
      </c>
    </row>
    <row r="69" spans="1:15" ht="16.5" x14ac:dyDescent="0.25">
      <c r="A69" s="46" t="s">
        <v>983</v>
      </c>
      <c r="B69" s="38" t="s">
        <v>984</v>
      </c>
      <c r="C69" s="39" t="s">
        <v>985</v>
      </c>
      <c r="D69" s="47" t="s">
        <v>850</v>
      </c>
      <c r="E69" s="48">
        <v>0</v>
      </c>
      <c r="F69" s="48">
        <v>0</v>
      </c>
      <c r="G69" s="49">
        <v>1</v>
      </c>
      <c r="H69" s="48">
        <v>1</v>
      </c>
      <c r="I69" s="48">
        <v>1</v>
      </c>
      <c r="J69" s="48">
        <v>1</v>
      </c>
      <c r="K69" s="48">
        <v>1</v>
      </c>
      <c r="L69" s="50">
        <v>0.8</v>
      </c>
      <c r="M69" s="51">
        <f t="shared" si="1"/>
        <v>0.8</v>
      </c>
      <c r="N69" s="45" t="s">
        <v>972</v>
      </c>
      <c r="O69" s="53" t="s">
        <v>973</v>
      </c>
    </row>
    <row r="70" spans="1:15" ht="16.5" x14ac:dyDescent="0.25">
      <c r="A70" s="46" t="s">
        <v>986</v>
      </c>
      <c r="B70" s="38" t="s">
        <v>987</v>
      </c>
      <c r="C70" s="39"/>
      <c r="D70" s="47" t="s">
        <v>850</v>
      </c>
      <c r="E70" s="48">
        <v>0</v>
      </c>
      <c r="F70" s="48">
        <v>0</v>
      </c>
      <c r="G70" s="49">
        <v>1</v>
      </c>
      <c r="H70" s="48">
        <v>1</v>
      </c>
      <c r="I70" s="48">
        <v>1</v>
      </c>
      <c r="J70" s="48">
        <v>1</v>
      </c>
      <c r="K70" s="48">
        <v>1</v>
      </c>
      <c r="L70" s="49">
        <v>0.73</v>
      </c>
      <c r="M70" s="51">
        <f t="shared" si="1"/>
        <v>0.73</v>
      </c>
      <c r="N70" s="45" t="s">
        <v>963</v>
      </c>
      <c r="O70" s="53" t="s">
        <v>964</v>
      </c>
    </row>
    <row r="71" spans="1:15" ht="16.5" x14ac:dyDescent="0.25">
      <c r="A71" s="46" t="s">
        <v>988</v>
      </c>
      <c r="B71" s="38" t="s">
        <v>989</v>
      </c>
      <c r="C71" s="39"/>
      <c r="D71" s="47" t="s">
        <v>850</v>
      </c>
      <c r="E71" s="48">
        <v>0</v>
      </c>
      <c r="F71" s="48">
        <v>0</v>
      </c>
      <c r="G71" s="49">
        <v>1</v>
      </c>
      <c r="H71" s="48">
        <v>1</v>
      </c>
      <c r="I71" s="48">
        <v>1</v>
      </c>
      <c r="J71" s="48">
        <v>1</v>
      </c>
      <c r="K71" s="48">
        <v>1</v>
      </c>
      <c r="L71" s="49">
        <v>0.73</v>
      </c>
      <c r="M71" s="51">
        <f t="shared" si="1"/>
        <v>0.73</v>
      </c>
      <c r="N71" s="45" t="s">
        <v>963</v>
      </c>
      <c r="O71" s="53" t="s">
        <v>964</v>
      </c>
    </row>
    <row r="72" spans="1:15" ht="16.5" x14ac:dyDescent="0.25">
      <c r="A72" s="46" t="s">
        <v>102</v>
      </c>
      <c r="B72" s="38" t="s">
        <v>103</v>
      </c>
      <c r="C72" s="39" t="s">
        <v>990</v>
      </c>
      <c r="D72" s="47" t="s">
        <v>850</v>
      </c>
      <c r="E72" s="48">
        <v>0</v>
      </c>
      <c r="F72" s="48">
        <v>0</v>
      </c>
      <c r="G72" s="49">
        <v>1</v>
      </c>
      <c r="H72" s="48">
        <v>1</v>
      </c>
      <c r="I72" s="48">
        <v>1</v>
      </c>
      <c r="J72" s="48">
        <v>1</v>
      </c>
      <c r="K72" s="48">
        <v>1</v>
      </c>
      <c r="L72" s="50">
        <v>0.73</v>
      </c>
      <c r="M72" s="51">
        <f t="shared" si="1"/>
        <v>0.73</v>
      </c>
      <c r="N72" s="45" t="s">
        <v>963</v>
      </c>
      <c r="O72" s="53" t="s">
        <v>964</v>
      </c>
    </row>
    <row r="73" spans="1:15" ht="16.5" x14ac:dyDescent="0.25">
      <c r="A73" s="46" t="s">
        <v>104</v>
      </c>
      <c r="B73" s="38" t="s">
        <v>105</v>
      </c>
      <c r="C73" s="39" t="s">
        <v>991</v>
      </c>
      <c r="D73" s="47" t="s">
        <v>850</v>
      </c>
      <c r="E73" s="48">
        <v>0</v>
      </c>
      <c r="F73" s="48">
        <v>0</v>
      </c>
      <c r="G73" s="49">
        <v>1</v>
      </c>
      <c r="H73" s="48">
        <v>1</v>
      </c>
      <c r="I73" s="48">
        <v>1</v>
      </c>
      <c r="J73" s="48">
        <v>1</v>
      </c>
      <c r="K73" s="48">
        <v>1</v>
      </c>
      <c r="L73" s="50">
        <v>0.8</v>
      </c>
      <c r="M73" s="51">
        <f t="shared" si="1"/>
        <v>0.8</v>
      </c>
      <c r="N73" s="45" t="s">
        <v>972</v>
      </c>
      <c r="O73" s="53" t="s">
        <v>973</v>
      </c>
    </row>
    <row r="74" spans="1:15" ht="16.5" x14ac:dyDescent="0.25">
      <c r="A74" s="46" t="s">
        <v>106</v>
      </c>
      <c r="B74" s="38" t="s">
        <v>107</v>
      </c>
      <c r="C74" s="39" t="s">
        <v>992</v>
      </c>
      <c r="D74" s="47" t="s">
        <v>850</v>
      </c>
      <c r="E74" s="48">
        <v>0</v>
      </c>
      <c r="F74" s="48">
        <v>0</v>
      </c>
      <c r="G74" s="49">
        <v>1</v>
      </c>
      <c r="H74" s="48">
        <v>1</v>
      </c>
      <c r="I74" s="48">
        <v>1</v>
      </c>
      <c r="J74" s="48">
        <v>1</v>
      </c>
      <c r="K74" s="48">
        <v>1</v>
      </c>
      <c r="L74" s="50">
        <v>0.8</v>
      </c>
      <c r="M74" s="51">
        <f t="shared" si="1"/>
        <v>0.8</v>
      </c>
      <c r="N74" s="45" t="s">
        <v>975</v>
      </c>
      <c r="O74" s="53" t="s">
        <v>976</v>
      </c>
    </row>
    <row r="75" spans="1:15" ht="16.5" x14ac:dyDescent="0.25">
      <c r="A75" s="46" t="s">
        <v>108</v>
      </c>
      <c r="B75" s="38" t="s">
        <v>109</v>
      </c>
      <c r="C75" s="39" t="s">
        <v>993</v>
      </c>
      <c r="D75" s="47" t="s">
        <v>850</v>
      </c>
      <c r="E75" s="48">
        <v>0</v>
      </c>
      <c r="F75" s="48">
        <v>0</v>
      </c>
      <c r="G75" s="49">
        <v>1</v>
      </c>
      <c r="H75" s="48">
        <v>1</v>
      </c>
      <c r="I75" s="48">
        <v>1</v>
      </c>
      <c r="J75" s="48">
        <v>1</v>
      </c>
      <c r="K75" s="48">
        <v>1</v>
      </c>
      <c r="L75" s="50">
        <v>0.81</v>
      </c>
      <c r="M75" s="51">
        <f t="shared" si="1"/>
        <v>0.81</v>
      </c>
      <c r="N75" s="45" t="s">
        <v>969</v>
      </c>
      <c r="O75" s="53" t="s">
        <v>970</v>
      </c>
    </row>
    <row r="76" spans="1:15" ht="33" x14ac:dyDescent="0.25">
      <c r="A76" s="46" t="s">
        <v>110</v>
      </c>
      <c r="B76" s="38" t="s">
        <v>111</v>
      </c>
      <c r="C76" s="39" t="s">
        <v>994</v>
      </c>
      <c r="D76" s="47" t="s">
        <v>850</v>
      </c>
      <c r="E76" s="48">
        <v>0</v>
      </c>
      <c r="F76" s="48">
        <v>0</v>
      </c>
      <c r="G76" s="49">
        <v>1</v>
      </c>
      <c r="H76" s="48">
        <v>1</v>
      </c>
      <c r="I76" s="48">
        <v>1</v>
      </c>
      <c r="J76" s="48">
        <v>1</v>
      </c>
      <c r="K76" s="48">
        <v>1</v>
      </c>
      <c r="L76" s="50">
        <v>0.78500000000000003</v>
      </c>
      <c r="M76" s="51">
        <f t="shared" si="1"/>
        <v>0.78500000000000003</v>
      </c>
      <c r="N76" s="45" t="s">
        <v>978</v>
      </c>
      <c r="O76" s="53" t="s">
        <v>979</v>
      </c>
    </row>
    <row r="77" spans="1:15" ht="16.5" hidden="1" x14ac:dyDescent="0.35">
      <c r="A77" s="11" t="s">
        <v>701</v>
      </c>
      <c r="B77" s="11" t="s">
        <v>995</v>
      </c>
      <c r="C77" s="12" t="s">
        <v>996</v>
      </c>
      <c r="D77" s="13" t="s">
        <v>997</v>
      </c>
      <c r="E77" s="12"/>
      <c r="F77" s="12"/>
      <c r="G77" s="12"/>
      <c r="H77" s="12"/>
      <c r="I77" s="12"/>
      <c r="J77" s="12"/>
      <c r="K77" s="12"/>
      <c r="L77" s="12"/>
      <c r="M77" s="14"/>
      <c r="N77" s="12" t="s">
        <v>998</v>
      </c>
      <c r="O77" s="15"/>
    </row>
    <row r="78" spans="1:15" ht="16.5" hidden="1" x14ac:dyDescent="0.35">
      <c r="A78" s="11" t="s">
        <v>703</v>
      </c>
      <c r="B78" s="11" t="s">
        <v>999</v>
      </c>
      <c r="C78" s="12" t="s">
        <v>1000</v>
      </c>
      <c r="D78" s="13" t="s">
        <v>997</v>
      </c>
      <c r="E78" s="12"/>
      <c r="F78" s="12"/>
      <c r="G78" s="12"/>
      <c r="H78" s="12"/>
      <c r="I78" s="12"/>
      <c r="J78" s="12"/>
      <c r="K78" s="12"/>
      <c r="L78" s="12"/>
      <c r="M78" s="14"/>
      <c r="N78" s="12" t="s">
        <v>1001</v>
      </c>
      <c r="O78" s="15"/>
    </row>
    <row r="79" spans="1:15" ht="16.5" hidden="1" x14ac:dyDescent="0.35">
      <c r="A79" s="11" t="s">
        <v>704</v>
      </c>
      <c r="B79" s="11" t="s">
        <v>1002</v>
      </c>
      <c r="C79" s="12" t="s">
        <v>1003</v>
      </c>
      <c r="D79" s="13" t="s">
        <v>997</v>
      </c>
      <c r="E79" s="12"/>
      <c r="F79" s="12"/>
      <c r="G79" s="12"/>
      <c r="H79" s="12"/>
      <c r="I79" s="12"/>
      <c r="J79" s="12"/>
      <c r="K79" s="12"/>
      <c r="L79" s="12"/>
      <c r="M79" s="14"/>
      <c r="N79" s="12" t="s">
        <v>2561</v>
      </c>
      <c r="O79" s="15"/>
    </row>
    <row r="80" spans="1:15" ht="33" x14ac:dyDescent="0.25">
      <c r="A80" s="46" t="s">
        <v>112</v>
      </c>
      <c r="B80" s="38" t="s">
        <v>113</v>
      </c>
      <c r="C80" s="39" t="s">
        <v>1004</v>
      </c>
      <c r="D80" s="47" t="s">
        <v>850</v>
      </c>
      <c r="E80" s="48">
        <v>0</v>
      </c>
      <c r="F80" s="48">
        <v>0</v>
      </c>
      <c r="G80" s="49">
        <v>1</v>
      </c>
      <c r="H80" s="48">
        <v>1</v>
      </c>
      <c r="I80" s="48">
        <v>1</v>
      </c>
      <c r="J80" s="48">
        <v>1</v>
      </c>
      <c r="K80" s="48">
        <v>1</v>
      </c>
      <c r="L80" s="50">
        <v>0.56999999999999995</v>
      </c>
      <c r="M80" s="51">
        <f t="shared" si="1"/>
        <v>0.56999999999999995</v>
      </c>
      <c r="N80" s="39" t="s">
        <v>2559</v>
      </c>
      <c r="O80" s="53" t="s">
        <v>953</v>
      </c>
    </row>
    <row r="81" spans="1:15" ht="33" x14ac:dyDescent="0.25">
      <c r="A81" s="46" t="s">
        <v>114</v>
      </c>
      <c r="B81" s="38" t="s">
        <v>115</v>
      </c>
      <c r="C81" s="39" t="s">
        <v>1005</v>
      </c>
      <c r="D81" s="47" t="s">
        <v>850</v>
      </c>
      <c r="E81" s="48">
        <v>0</v>
      </c>
      <c r="F81" s="48">
        <v>0</v>
      </c>
      <c r="G81" s="49">
        <v>1</v>
      </c>
      <c r="H81" s="48">
        <v>1</v>
      </c>
      <c r="I81" s="48">
        <v>1</v>
      </c>
      <c r="J81" s="48">
        <v>1</v>
      </c>
      <c r="K81" s="48">
        <v>1</v>
      </c>
      <c r="L81" s="50">
        <v>0.56999999999999995</v>
      </c>
      <c r="M81" s="51">
        <f t="shared" si="1"/>
        <v>0.56999999999999995</v>
      </c>
      <c r="N81" s="39" t="s">
        <v>2559</v>
      </c>
      <c r="O81" s="53" t="s">
        <v>953</v>
      </c>
    </row>
    <row r="82" spans="1:15" ht="33" x14ac:dyDescent="0.25">
      <c r="A82" s="46" t="s">
        <v>116</v>
      </c>
      <c r="B82" s="38" t="s">
        <v>117</v>
      </c>
      <c r="C82" s="39" t="s">
        <v>1006</v>
      </c>
      <c r="D82" s="47" t="s">
        <v>850</v>
      </c>
      <c r="E82" s="48">
        <v>0</v>
      </c>
      <c r="F82" s="48">
        <v>0</v>
      </c>
      <c r="G82" s="49">
        <v>1</v>
      </c>
      <c r="H82" s="48">
        <v>1</v>
      </c>
      <c r="I82" s="48">
        <v>1</v>
      </c>
      <c r="J82" s="48">
        <v>1</v>
      </c>
      <c r="K82" s="48">
        <v>1</v>
      </c>
      <c r="L82" s="50">
        <v>0.7</v>
      </c>
      <c r="M82" s="51">
        <f t="shared" si="1"/>
        <v>0.7</v>
      </c>
      <c r="N82" s="39" t="s">
        <v>2559</v>
      </c>
      <c r="O82" s="53" t="s">
        <v>953</v>
      </c>
    </row>
    <row r="83" spans="1:15" ht="33" x14ac:dyDescent="0.25">
      <c r="A83" s="46" t="s">
        <v>1007</v>
      </c>
      <c r="B83" s="38" t="s">
        <v>1008</v>
      </c>
      <c r="C83" s="39" t="s">
        <v>1004</v>
      </c>
      <c r="D83" s="47" t="s">
        <v>850</v>
      </c>
      <c r="E83" s="48">
        <v>0</v>
      </c>
      <c r="F83" s="48">
        <v>0</v>
      </c>
      <c r="G83" s="49">
        <v>1</v>
      </c>
      <c r="H83" s="48">
        <v>1</v>
      </c>
      <c r="I83" s="48">
        <v>1</v>
      </c>
      <c r="J83" s="48">
        <v>1</v>
      </c>
      <c r="K83" s="48">
        <v>1</v>
      </c>
      <c r="L83" s="50">
        <v>0.56999999999999995</v>
      </c>
      <c r="M83" s="51">
        <f t="shared" si="1"/>
        <v>0.56999999999999995</v>
      </c>
      <c r="N83" s="39" t="s">
        <v>2559</v>
      </c>
      <c r="O83" s="53" t="s">
        <v>953</v>
      </c>
    </row>
    <row r="84" spans="1:15" ht="16.5" hidden="1" x14ac:dyDescent="0.35">
      <c r="A84" s="11" t="s">
        <v>1009</v>
      </c>
      <c r="B84" s="11" t="s">
        <v>1010</v>
      </c>
      <c r="C84" s="12"/>
      <c r="D84" s="13" t="s">
        <v>997</v>
      </c>
      <c r="E84" s="12"/>
      <c r="F84" s="12"/>
      <c r="G84" s="12"/>
      <c r="H84" s="12"/>
      <c r="I84" s="12"/>
      <c r="J84" s="12"/>
      <c r="K84" s="12"/>
      <c r="L84" s="12"/>
      <c r="M84" s="14"/>
      <c r="N84" s="12" t="s">
        <v>2536</v>
      </c>
      <c r="O84" s="15"/>
    </row>
    <row r="85" spans="1:15" ht="16.5" hidden="1" x14ac:dyDescent="0.35">
      <c r="A85" s="11" t="s">
        <v>705</v>
      </c>
      <c r="B85" s="11" t="s">
        <v>1011</v>
      </c>
      <c r="C85" s="12" t="s">
        <v>1012</v>
      </c>
      <c r="D85" s="13" t="s">
        <v>997</v>
      </c>
      <c r="E85" s="12"/>
      <c r="F85" s="12"/>
      <c r="G85" s="12"/>
      <c r="H85" s="12"/>
      <c r="I85" s="12"/>
      <c r="J85" s="12"/>
      <c r="K85" s="12"/>
      <c r="L85" s="12"/>
      <c r="M85" s="14"/>
      <c r="N85" s="16" t="s">
        <v>1013</v>
      </c>
      <c r="O85" s="15"/>
    </row>
    <row r="86" spans="1:15" ht="16.5" hidden="1" x14ac:dyDescent="0.35">
      <c r="A86" s="11" t="s">
        <v>706</v>
      </c>
      <c r="B86" s="11" t="s">
        <v>1014</v>
      </c>
      <c r="C86" s="12" t="s">
        <v>1015</v>
      </c>
      <c r="D86" s="13" t="s">
        <v>997</v>
      </c>
      <c r="E86" s="12"/>
      <c r="F86" s="12"/>
      <c r="G86" s="12"/>
      <c r="H86" s="12"/>
      <c r="I86" s="12"/>
      <c r="J86" s="12"/>
      <c r="K86" s="12"/>
      <c r="L86" s="12"/>
      <c r="M86" s="14"/>
      <c r="N86" s="12" t="s">
        <v>2560</v>
      </c>
      <c r="O86" s="15"/>
    </row>
    <row r="87" spans="1:15" ht="16.5" hidden="1" x14ac:dyDescent="0.35">
      <c r="A87" s="11" t="s">
        <v>707</v>
      </c>
      <c r="B87" s="11" t="s">
        <v>1016</v>
      </c>
      <c r="C87" s="12" t="s">
        <v>1017</v>
      </c>
      <c r="D87" s="13" t="s">
        <v>997</v>
      </c>
      <c r="E87" s="12"/>
      <c r="F87" s="12"/>
      <c r="G87" s="12"/>
      <c r="H87" s="12"/>
      <c r="I87" s="12"/>
      <c r="J87" s="12"/>
      <c r="K87" s="12"/>
      <c r="L87" s="12"/>
      <c r="M87" s="14"/>
      <c r="N87" s="12" t="s">
        <v>1018</v>
      </c>
      <c r="O87" s="15"/>
    </row>
    <row r="88" spans="1:15" ht="33" x14ac:dyDescent="0.25">
      <c r="A88" s="46" t="s">
        <v>118</v>
      </c>
      <c r="B88" s="38" t="s">
        <v>119</v>
      </c>
      <c r="C88" s="39" t="s">
        <v>1019</v>
      </c>
      <c r="D88" s="47" t="s">
        <v>850</v>
      </c>
      <c r="E88" s="48">
        <v>0</v>
      </c>
      <c r="F88" s="48">
        <v>0</v>
      </c>
      <c r="G88" s="49">
        <v>1</v>
      </c>
      <c r="H88" s="48">
        <v>1</v>
      </c>
      <c r="I88" s="48">
        <v>1</v>
      </c>
      <c r="J88" s="48">
        <v>1</v>
      </c>
      <c r="K88" s="48">
        <v>1</v>
      </c>
      <c r="L88" s="50">
        <v>0.78500000000000003</v>
      </c>
      <c r="M88" s="51">
        <f t="shared" si="1"/>
        <v>0.78500000000000003</v>
      </c>
      <c r="N88" s="45" t="s">
        <v>978</v>
      </c>
      <c r="O88" s="53" t="s">
        <v>979</v>
      </c>
    </row>
    <row r="89" spans="1:15" ht="33" x14ac:dyDescent="0.25">
      <c r="A89" s="46" t="s">
        <v>120</v>
      </c>
      <c r="B89" s="38" t="s">
        <v>121</v>
      </c>
      <c r="C89" s="39" t="s">
        <v>1020</v>
      </c>
      <c r="D89" s="47" t="s">
        <v>850</v>
      </c>
      <c r="E89" s="48">
        <v>0</v>
      </c>
      <c r="F89" s="48">
        <v>0</v>
      </c>
      <c r="G89" s="49">
        <v>1</v>
      </c>
      <c r="H89" s="48">
        <v>1</v>
      </c>
      <c r="I89" s="48">
        <v>1</v>
      </c>
      <c r="J89" s="48">
        <v>1</v>
      </c>
      <c r="K89" s="48">
        <v>1</v>
      </c>
      <c r="L89" s="50">
        <v>0.78500000000000003</v>
      </c>
      <c r="M89" s="51">
        <f t="shared" si="1"/>
        <v>0.78500000000000003</v>
      </c>
      <c r="N89" s="45" t="s">
        <v>978</v>
      </c>
      <c r="O89" s="53" t="s">
        <v>979</v>
      </c>
    </row>
    <row r="90" spans="1:15" ht="33" x14ac:dyDescent="0.25">
      <c r="A90" s="46" t="s">
        <v>122</v>
      </c>
      <c r="B90" s="38" t="s">
        <v>123</v>
      </c>
      <c r="C90" s="39" t="s">
        <v>1021</v>
      </c>
      <c r="D90" s="47" t="s">
        <v>850</v>
      </c>
      <c r="E90" s="48">
        <v>0</v>
      </c>
      <c r="F90" s="48">
        <v>0</v>
      </c>
      <c r="G90" s="49">
        <v>1</v>
      </c>
      <c r="H90" s="48">
        <v>1</v>
      </c>
      <c r="I90" s="48">
        <v>1</v>
      </c>
      <c r="J90" s="48">
        <v>1</v>
      </c>
      <c r="K90" s="48">
        <v>1</v>
      </c>
      <c r="L90" s="50">
        <v>0.78500000000000003</v>
      </c>
      <c r="M90" s="51">
        <f t="shared" si="1"/>
        <v>0.78500000000000003</v>
      </c>
      <c r="N90" s="45" t="s">
        <v>978</v>
      </c>
      <c r="O90" s="53" t="s">
        <v>979</v>
      </c>
    </row>
    <row r="91" spans="1:15" ht="33" x14ac:dyDescent="0.25">
      <c r="A91" s="46" t="s">
        <v>1022</v>
      </c>
      <c r="B91" s="38" t="s">
        <v>1023</v>
      </c>
      <c r="C91" s="39" t="s">
        <v>1024</v>
      </c>
      <c r="D91" s="47" t="s">
        <v>850</v>
      </c>
      <c r="E91" s="48">
        <v>0</v>
      </c>
      <c r="F91" s="48">
        <v>0</v>
      </c>
      <c r="G91" s="49">
        <v>1</v>
      </c>
      <c r="H91" s="48">
        <v>1</v>
      </c>
      <c r="I91" s="48">
        <v>1</v>
      </c>
      <c r="J91" s="48">
        <v>1</v>
      </c>
      <c r="K91" s="48">
        <v>1</v>
      </c>
      <c r="L91" s="49">
        <v>0.78500000000000003</v>
      </c>
      <c r="M91" s="51">
        <f t="shared" si="1"/>
        <v>0.78500000000000003</v>
      </c>
      <c r="N91" s="45" t="s">
        <v>978</v>
      </c>
      <c r="O91" s="53" t="s">
        <v>979</v>
      </c>
    </row>
    <row r="92" spans="1:15" ht="16.5" hidden="1" x14ac:dyDescent="0.35">
      <c r="A92" s="11" t="s">
        <v>708</v>
      </c>
      <c r="B92" s="11" t="s">
        <v>1025</v>
      </c>
      <c r="C92" s="12" t="s">
        <v>1025</v>
      </c>
      <c r="D92" s="13" t="s">
        <v>997</v>
      </c>
      <c r="E92" s="12"/>
      <c r="F92" s="12"/>
      <c r="G92" s="12"/>
      <c r="H92" s="12"/>
      <c r="I92" s="12"/>
      <c r="J92" s="12"/>
      <c r="K92" s="12"/>
      <c r="L92" s="12"/>
      <c r="M92" s="14"/>
      <c r="N92" s="12" t="s">
        <v>1026</v>
      </c>
      <c r="O92" s="15"/>
    </row>
    <row r="93" spans="1:15" ht="16.5" hidden="1" x14ac:dyDescent="0.35">
      <c r="A93" s="11" t="s">
        <v>709</v>
      </c>
      <c r="B93" s="11" t="s">
        <v>1027</v>
      </c>
      <c r="C93" s="12" t="s">
        <v>1028</v>
      </c>
      <c r="D93" s="13" t="s">
        <v>997</v>
      </c>
      <c r="E93" s="12"/>
      <c r="F93" s="12"/>
      <c r="G93" s="12"/>
      <c r="H93" s="12"/>
      <c r="I93" s="12"/>
      <c r="J93" s="12"/>
      <c r="K93" s="12"/>
      <c r="L93" s="12"/>
      <c r="M93" s="14"/>
      <c r="N93" s="12" t="s">
        <v>1029</v>
      </c>
      <c r="O93" s="15"/>
    </row>
    <row r="94" spans="1:15" ht="33" x14ac:dyDescent="0.25">
      <c r="A94" s="46" t="s">
        <v>124</v>
      </c>
      <c r="B94" s="38" t="s">
        <v>125</v>
      </c>
      <c r="C94" s="39" t="s">
        <v>1030</v>
      </c>
      <c r="D94" s="47" t="s">
        <v>850</v>
      </c>
      <c r="E94" s="48">
        <v>0</v>
      </c>
      <c r="F94" s="48">
        <v>0</v>
      </c>
      <c r="G94" s="49">
        <v>1</v>
      </c>
      <c r="H94" s="48">
        <v>1</v>
      </c>
      <c r="I94" s="48">
        <v>1</v>
      </c>
      <c r="J94" s="48">
        <v>1</v>
      </c>
      <c r="K94" s="48">
        <v>1</v>
      </c>
      <c r="L94" s="50">
        <v>0.7</v>
      </c>
      <c r="M94" s="51">
        <f t="shared" si="1"/>
        <v>0.7</v>
      </c>
      <c r="N94" s="39" t="s">
        <v>2559</v>
      </c>
      <c r="O94" s="53" t="s">
        <v>953</v>
      </c>
    </row>
    <row r="95" spans="1:15" ht="16.5" hidden="1" x14ac:dyDescent="0.35">
      <c r="A95" s="11" t="s">
        <v>1031</v>
      </c>
      <c r="B95" s="11" t="s">
        <v>1032</v>
      </c>
      <c r="C95" s="12"/>
      <c r="D95" s="13" t="s">
        <v>997</v>
      </c>
      <c r="E95" s="12"/>
      <c r="F95" s="12"/>
      <c r="G95" s="12"/>
      <c r="H95" s="12"/>
      <c r="I95" s="12"/>
      <c r="J95" s="12"/>
      <c r="K95" s="12"/>
      <c r="L95" s="12"/>
      <c r="M95" s="14"/>
      <c r="N95" s="12" t="s">
        <v>1033</v>
      </c>
      <c r="O95" s="15"/>
    </row>
    <row r="96" spans="1:15" ht="16.5" hidden="1" x14ac:dyDescent="0.35">
      <c r="A96" s="11" t="s">
        <v>1034</v>
      </c>
      <c r="B96" s="11" t="s">
        <v>1035</v>
      </c>
      <c r="C96" s="12"/>
      <c r="D96" s="13" t="s">
        <v>997</v>
      </c>
      <c r="E96" s="12"/>
      <c r="F96" s="12"/>
      <c r="G96" s="12"/>
      <c r="H96" s="12"/>
      <c r="I96" s="12"/>
      <c r="J96" s="12"/>
      <c r="K96" s="12"/>
      <c r="L96" s="12"/>
      <c r="M96" s="14"/>
      <c r="N96" s="12" t="s">
        <v>1033</v>
      </c>
      <c r="O96" s="15"/>
    </row>
    <row r="97" spans="1:15" ht="16.5" hidden="1" x14ac:dyDescent="0.35">
      <c r="A97" s="11" t="s">
        <v>1036</v>
      </c>
      <c r="B97" s="11" t="s">
        <v>1037</v>
      </c>
      <c r="C97" s="12"/>
      <c r="D97" s="13" t="s">
        <v>997</v>
      </c>
      <c r="E97" s="12"/>
      <c r="F97" s="12"/>
      <c r="G97" s="12"/>
      <c r="H97" s="12"/>
      <c r="I97" s="12"/>
      <c r="J97" s="12"/>
      <c r="K97" s="12"/>
      <c r="L97" s="12"/>
      <c r="M97" s="14"/>
      <c r="N97" s="12" t="s">
        <v>1033</v>
      </c>
      <c r="O97" s="15"/>
    </row>
    <row r="98" spans="1:15" ht="33" x14ac:dyDescent="0.25">
      <c r="A98" s="46" t="s">
        <v>444</v>
      </c>
      <c r="B98" s="38" t="s">
        <v>445</v>
      </c>
      <c r="C98" s="39" t="s">
        <v>1038</v>
      </c>
      <c r="D98" s="47" t="s">
        <v>850</v>
      </c>
      <c r="E98" s="49">
        <v>1</v>
      </c>
      <c r="F98" s="48">
        <v>0</v>
      </c>
      <c r="G98" s="48">
        <v>0</v>
      </c>
      <c r="H98" s="48">
        <v>1</v>
      </c>
      <c r="I98" s="48">
        <v>1</v>
      </c>
      <c r="J98" s="48">
        <v>1</v>
      </c>
      <c r="K98" s="48">
        <v>1</v>
      </c>
      <c r="L98" s="48">
        <v>1</v>
      </c>
      <c r="M98" s="51">
        <f>(E98+F98+G98)*H98*I98*J98*K98*L98</f>
        <v>1</v>
      </c>
      <c r="N98" s="39" t="s">
        <v>1039</v>
      </c>
      <c r="O98" s="53" t="s">
        <v>437</v>
      </c>
    </row>
    <row r="99" spans="1:15" ht="16.5" x14ac:dyDescent="0.25">
      <c r="A99" s="46" t="s">
        <v>446</v>
      </c>
      <c r="B99" s="38" t="s">
        <v>447</v>
      </c>
      <c r="C99" s="39" t="s">
        <v>1040</v>
      </c>
      <c r="D99" s="47" t="s">
        <v>850</v>
      </c>
      <c r="E99" s="49">
        <v>1</v>
      </c>
      <c r="F99" s="48">
        <v>0</v>
      </c>
      <c r="G99" s="48">
        <v>0</v>
      </c>
      <c r="H99" s="48">
        <v>1</v>
      </c>
      <c r="I99" s="48">
        <v>1</v>
      </c>
      <c r="J99" s="48">
        <v>1</v>
      </c>
      <c r="K99" s="48">
        <v>1</v>
      </c>
      <c r="L99" s="48">
        <v>1</v>
      </c>
      <c r="M99" s="51">
        <f t="shared" si="1"/>
        <v>1</v>
      </c>
      <c r="N99" s="39" t="s">
        <v>1041</v>
      </c>
      <c r="O99" s="53" t="s">
        <v>437</v>
      </c>
    </row>
    <row r="100" spans="1:15" ht="16.5" x14ac:dyDescent="0.25">
      <c r="A100" s="46" t="s">
        <v>448</v>
      </c>
      <c r="B100" s="38" t="s">
        <v>449</v>
      </c>
      <c r="C100" s="39" t="s">
        <v>1042</v>
      </c>
      <c r="D100" s="47" t="s">
        <v>850</v>
      </c>
      <c r="E100" s="49">
        <v>1</v>
      </c>
      <c r="F100" s="48">
        <v>0</v>
      </c>
      <c r="G100" s="48">
        <v>0</v>
      </c>
      <c r="H100" s="48">
        <v>1</v>
      </c>
      <c r="I100" s="48">
        <v>1</v>
      </c>
      <c r="J100" s="48">
        <v>1</v>
      </c>
      <c r="K100" s="48">
        <v>1</v>
      </c>
      <c r="L100" s="48">
        <v>1</v>
      </c>
      <c r="M100" s="51">
        <f t="shared" si="1"/>
        <v>1</v>
      </c>
      <c r="N100" s="39" t="s">
        <v>1041</v>
      </c>
      <c r="O100" s="53" t="s">
        <v>437</v>
      </c>
    </row>
    <row r="101" spans="1:15" ht="16.5" x14ac:dyDescent="0.25">
      <c r="A101" s="46" t="s">
        <v>450</v>
      </c>
      <c r="B101" s="38" t="s">
        <v>451</v>
      </c>
      <c r="C101" s="39" t="s">
        <v>1043</v>
      </c>
      <c r="D101" s="47" t="s">
        <v>850</v>
      </c>
      <c r="E101" s="49">
        <v>1</v>
      </c>
      <c r="F101" s="48">
        <v>0</v>
      </c>
      <c r="G101" s="48">
        <v>0</v>
      </c>
      <c r="H101" s="48">
        <v>1</v>
      </c>
      <c r="I101" s="48">
        <v>1</v>
      </c>
      <c r="J101" s="48">
        <v>1</v>
      </c>
      <c r="K101" s="48">
        <v>1</v>
      </c>
      <c r="L101" s="48">
        <v>1</v>
      </c>
      <c r="M101" s="51">
        <f t="shared" si="1"/>
        <v>1</v>
      </c>
      <c r="N101" s="39" t="s">
        <v>1041</v>
      </c>
      <c r="O101" s="53" t="s">
        <v>437</v>
      </c>
    </row>
    <row r="102" spans="1:15" ht="16.5" x14ac:dyDescent="0.25">
      <c r="A102" s="46" t="s">
        <v>452</v>
      </c>
      <c r="B102" s="38" t="s">
        <v>453</v>
      </c>
      <c r="C102" s="39" t="s">
        <v>1044</v>
      </c>
      <c r="D102" s="47" t="s">
        <v>850</v>
      </c>
      <c r="E102" s="49">
        <v>1</v>
      </c>
      <c r="F102" s="48">
        <v>0</v>
      </c>
      <c r="G102" s="48">
        <v>0</v>
      </c>
      <c r="H102" s="48">
        <v>1</v>
      </c>
      <c r="I102" s="48">
        <v>1</v>
      </c>
      <c r="J102" s="48">
        <v>1</v>
      </c>
      <c r="K102" s="48">
        <v>1</v>
      </c>
      <c r="L102" s="48">
        <v>1</v>
      </c>
      <c r="M102" s="51">
        <f t="shared" si="1"/>
        <v>1</v>
      </c>
      <c r="N102" s="39" t="s">
        <v>1041</v>
      </c>
      <c r="O102" s="53" t="s">
        <v>437</v>
      </c>
    </row>
    <row r="103" spans="1:15" ht="49.5" x14ac:dyDescent="0.25">
      <c r="A103" s="46" t="s">
        <v>435</v>
      </c>
      <c r="B103" s="38" t="s">
        <v>436</v>
      </c>
      <c r="C103" s="39" t="s">
        <v>1045</v>
      </c>
      <c r="D103" s="47" t="s">
        <v>850</v>
      </c>
      <c r="E103" s="49">
        <v>1</v>
      </c>
      <c r="F103" s="48">
        <v>0</v>
      </c>
      <c r="G103" s="48">
        <v>0</v>
      </c>
      <c r="H103" s="48">
        <v>1</v>
      </c>
      <c r="I103" s="48">
        <v>1</v>
      </c>
      <c r="J103" s="54">
        <v>1.1739999999999999</v>
      </c>
      <c r="K103" s="48">
        <v>1</v>
      </c>
      <c r="L103" s="48">
        <v>1</v>
      </c>
      <c r="M103" s="51">
        <f t="shared" si="1"/>
        <v>1.1739999999999999</v>
      </c>
      <c r="N103" s="39" t="s">
        <v>2557</v>
      </c>
      <c r="O103" s="53" t="s">
        <v>437</v>
      </c>
    </row>
    <row r="104" spans="1:15" ht="16.5" x14ac:dyDescent="0.25">
      <c r="A104" s="46" t="s">
        <v>454</v>
      </c>
      <c r="B104" s="38" t="s">
        <v>455</v>
      </c>
      <c r="C104" s="39" t="s">
        <v>1046</v>
      </c>
      <c r="D104" s="47" t="s">
        <v>850</v>
      </c>
      <c r="E104" s="49">
        <v>1</v>
      </c>
      <c r="F104" s="48">
        <v>0</v>
      </c>
      <c r="G104" s="48">
        <v>0</v>
      </c>
      <c r="H104" s="48">
        <v>1</v>
      </c>
      <c r="I104" s="48">
        <v>1</v>
      </c>
      <c r="J104" s="48">
        <v>1</v>
      </c>
      <c r="K104" s="48">
        <v>1</v>
      </c>
      <c r="L104" s="48">
        <v>1</v>
      </c>
      <c r="M104" s="51">
        <f t="shared" si="1"/>
        <v>1</v>
      </c>
      <c r="N104" s="39" t="s">
        <v>1041</v>
      </c>
      <c r="O104" s="53" t="s">
        <v>437</v>
      </c>
    </row>
    <row r="105" spans="1:15" ht="16.5" x14ac:dyDescent="0.25">
      <c r="A105" s="46" t="s">
        <v>456</v>
      </c>
      <c r="B105" s="38" t="s">
        <v>457</v>
      </c>
      <c r="C105" s="39" t="s">
        <v>1047</v>
      </c>
      <c r="D105" s="47" t="s">
        <v>850</v>
      </c>
      <c r="E105" s="49">
        <v>1</v>
      </c>
      <c r="F105" s="48">
        <v>0</v>
      </c>
      <c r="G105" s="48">
        <v>0</v>
      </c>
      <c r="H105" s="48">
        <v>1</v>
      </c>
      <c r="I105" s="48">
        <v>1</v>
      </c>
      <c r="J105" s="48">
        <v>1</v>
      </c>
      <c r="K105" s="48">
        <v>1</v>
      </c>
      <c r="L105" s="48">
        <v>1</v>
      </c>
      <c r="M105" s="51">
        <f t="shared" si="1"/>
        <v>1</v>
      </c>
      <c r="N105" s="39" t="s">
        <v>1041</v>
      </c>
      <c r="O105" s="53" t="s">
        <v>437</v>
      </c>
    </row>
    <row r="106" spans="1:15" ht="16.5" x14ac:dyDescent="0.25">
      <c r="A106" s="46" t="s">
        <v>458</v>
      </c>
      <c r="B106" s="38" t="s">
        <v>459</v>
      </c>
      <c r="C106" s="39" t="s">
        <v>1048</v>
      </c>
      <c r="D106" s="47" t="s">
        <v>850</v>
      </c>
      <c r="E106" s="49">
        <v>1</v>
      </c>
      <c r="F106" s="48">
        <v>0</v>
      </c>
      <c r="G106" s="48">
        <v>0</v>
      </c>
      <c r="H106" s="48">
        <v>1</v>
      </c>
      <c r="I106" s="48">
        <v>1</v>
      </c>
      <c r="J106" s="48">
        <v>1</v>
      </c>
      <c r="K106" s="48">
        <v>1</v>
      </c>
      <c r="L106" s="48">
        <v>1</v>
      </c>
      <c r="M106" s="51">
        <f t="shared" si="1"/>
        <v>1</v>
      </c>
      <c r="N106" s="39" t="s">
        <v>1041</v>
      </c>
      <c r="O106" s="53" t="s">
        <v>437</v>
      </c>
    </row>
    <row r="107" spans="1:15" ht="16.5" x14ac:dyDescent="0.25">
      <c r="A107" s="46" t="s">
        <v>460</v>
      </c>
      <c r="B107" s="38" t="s">
        <v>461</v>
      </c>
      <c r="C107" s="39" t="s">
        <v>1049</v>
      </c>
      <c r="D107" s="47" t="s">
        <v>850</v>
      </c>
      <c r="E107" s="49">
        <v>1</v>
      </c>
      <c r="F107" s="48">
        <v>0</v>
      </c>
      <c r="G107" s="48">
        <v>0</v>
      </c>
      <c r="H107" s="48">
        <v>1</v>
      </c>
      <c r="I107" s="48">
        <v>1</v>
      </c>
      <c r="J107" s="48">
        <v>1</v>
      </c>
      <c r="K107" s="48">
        <v>1</v>
      </c>
      <c r="L107" s="48">
        <v>1</v>
      </c>
      <c r="M107" s="51">
        <f t="shared" si="1"/>
        <v>1</v>
      </c>
      <c r="N107" s="39" t="s">
        <v>1041</v>
      </c>
      <c r="O107" s="53" t="s">
        <v>437</v>
      </c>
    </row>
    <row r="108" spans="1:15" ht="16.5" x14ac:dyDescent="0.25">
      <c r="A108" s="46" t="s">
        <v>462</v>
      </c>
      <c r="B108" s="38" t="s">
        <v>463</v>
      </c>
      <c r="C108" s="39" t="s">
        <v>1050</v>
      </c>
      <c r="D108" s="47" t="s">
        <v>850</v>
      </c>
      <c r="E108" s="49">
        <v>1</v>
      </c>
      <c r="F108" s="48">
        <v>0</v>
      </c>
      <c r="G108" s="48">
        <v>0</v>
      </c>
      <c r="H108" s="48">
        <v>1</v>
      </c>
      <c r="I108" s="48">
        <v>1</v>
      </c>
      <c r="J108" s="48">
        <v>1</v>
      </c>
      <c r="K108" s="48">
        <v>1</v>
      </c>
      <c r="L108" s="48">
        <v>1</v>
      </c>
      <c r="M108" s="51">
        <f t="shared" si="1"/>
        <v>1</v>
      </c>
      <c r="N108" s="39" t="s">
        <v>1041</v>
      </c>
      <c r="O108" s="53" t="s">
        <v>437</v>
      </c>
    </row>
    <row r="109" spans="1:15" ht="49.5" x14ac:dyDescent="0.25">
      <c r="A109" s="46" t="s">
        <v>438</v>
      </c>
      <c r="B109" s="38" t="s">
        <v>439</v>
      </c>
      <c r="C109" s="39" t="s">
        <v>1051</v>
      </c>
      <c r="D109" s="47" t="s">
        <v>850</v>
      </c>
      <c r="E109" s="49">
        <v>1</v>
      </c>
      <c r="F109" s="48">
        <v>0</v>
      </c>
      <c r="G109" s="48">
        <v>0</v>
      </c>
      <c r="H109" s="48">
        <v>1</v>
      </c>
      <c r="I109" s="48">
        <v>1</v>
      </c>
      <c r="J109" s="54">
        <v>1.1739999999999999</v>
      </c>
      <c r="K109" s="48">
        <v>1</v>
      </c>
      <c r="L109" s="48">
        <v>1</v>
      </c>
      <c r="M109" s="51">
        <f t="shared" si="1"/>
        <v>1.1739999999999999</v>
      </c>
      <c r="N109" s="39" t="s">
        <v>2557</v>
      </c>
      <c r="O109" s="53" t="s">
        <v>437</v>
      </c>
    </row>
    <row r="110" spans="1:15" ht="49.5" x14ac:dyDescent="0.25">
      <c r="A110" s="46" t="s">
        <v>440</v>
      </c>
      <c r="B110" s="38" t="s">
        <v>441</v>
      </c>
      <c r="C110" s="39" t="s">
        <v>1052</v>
      </c>
      <c r="D110" s="47" t="s">
        <v>850</v>
      </c>
      <c r="E110" s="49">
        <v>1</v>
      </c>
      <c r="F110" s="48">
        <v>0</v>
      </c>
      <c r="G110" s="48">
        <v>0</v>
      </c>
      <c r="H110" s="48">
        <v>1</v>
      </c>
      <c r="I110" s="48">
        <v>1</v>
      </c>
      <c r="J110" s="54">
        <v>1.1739999999999999</v>
      </c>
      <c r="K110" s="48">
        <v>1</v>
      </c>
      <c r="L110" s="48">
        <v>1</v>
      </c>
      <c r="M110" s="51">
        <f t="shared" si="1"/>
        <v>1.1739999999999999</v>
      </c>
      <c r="N110" s="39" t="s">
        <v>2558</v>
      </c>
      <c r="O110" s="53" t="s">
        <v>437</v>
      </c>
    </row>
    <row r="111" spans="1:15" ht="49.5" x14ac:dyDescent="0.25">
      <c r="A111" s="46" t="s">
        <v>442</v>
      </c>
      <c r="B111" s="38" t="s">
        <v>443</v>
      </c>
      <c r="C111" s="39" t="s">
        <v>1053</v>
      </c>
      <c r="D111" s="47" t="s">
        <v>850</v>
      </c>
      <c r="E111" s="49">
        <v>1</v>
      </c>
      <c r="F111" s="48">
        <v>0</v>
      </c>
      <c r="G111" s="48">
        <v>0</v>
      </c>
      <c r="H111" s="48">
        <v>1</v>
      </c>
      <c r="I111" s="48">
        <v>1</v>
      </c>
      <c r="J111" s="54">
        <v>1.1739999999999999</v>
      </c>
      <c r="K111" s="48">
        <v>1</v>
      </c>
      <c r="L111" s="48">
        <v>1</v>
      </c>
      <c r="M111" s="51">
        <f t="shared" si="1"/>
        <v>1.1739999999999999</v>
      </c>
      <c r="N111" s="39" t="s">
        <v>2557</v>
      </c>
      <c r="O111" s="53" t="s">
        <v>437</v>
      </c>
    </row>
    <row r="112" spans="1:15" ht="49.5" x14ac:dyDescent="0.25">
      <c r="A112" s="46" t="s">
        <v>578</v>
      </c>
      <c r="B112" s="38" t="s">
        <v>579</v>
      </c>
      <c r="C112" s="39" t="s">
        <v>1054</v>
      </c>
      <c r="D112" s="47" t="s">
        <v>850</v>
      </c>
      <c r="E112" s="49">
        <v>1</v>
      </c>
      <c r="F112" s="48">
        <v>0</v>
      </c>
      <c r="G112" s="48">
        <v>0</v>
      </c>
      <c r="H112" s="48">
        <v>1</v>
      </c>
      <c r="I112" s="48">
        <v>1</v>
      </c>
      <c r="J112" s="48">
        <v>1</v>
      </c>
      <c r="K112" s="48">
        <v>1</v>
      </c>
      <c r="L112" s="48">
        <v>1</v>
      </c>
      <c r="M112" s="51">
        <f t="shared" si="1"/>
        <v>1</v>
      </c>
      <c r="N112" s="39" t="s">
        <v>1055</v>
      </c>
      <c r="O112" s="53" t="s">
        <v>549</v>
      </c>
    </row>
    <row r="113" spans="1:15" ht="49.5" x14ac:dyDescent="0.25">
      <c r="A113" s="46" t="s">
        <v>661</v>
      </c>
      <c r="B113" s="38" t="s">
        <v>662</v>
      </c>
      <c r="C113" s="39" t="s">
        <v>1056</v>
      </c>
      <c r="D113" s="47" t="s">
        <v>850</v>
      </c>
      <c r="E113" s="49">
        <v>1</v>
      </c>
      <c r="F113" s="48">
        <v>0</v>
      </c>
      <c r="G113" s="48">
        <v>0</v>
      </c>
      <c r="H113" s="48">
        <v>1</v>
      </c>
      <c r="I113" s="48">
        <v>1</v>
      </c>
      <c r="J113" s="48">
        <v>1</v>
      </c>
      <c r="K113" s="48">
        <v>1</v>
      </c>
      <c r="L113" s="48">
        <v>1</v>
      </c>
      <c r="M113" s="51">
        <f t="shared" si="1"/>
        <v>1</v>
      </c>
      <c r="N113" s="39" t="s">
        <v>1055</v>
      </c>
      <c r="O113" s="53" t="s">
        <v>636</v>
      </c>
    </row>
    <row r="114" spans="1:15" ht="16.5" x14ac:dyDescent="0.25">
      <c r="A114" s="46" t="s">
        <v>580</v>
      </c>
      <c r="B114" s="38" t="s">
        <v>581</v>
      </c>
      <c r="C114" s="39" t="s">
        <v>1057</v>
      </c>
      <c r="D114" s="47" t="s">
        <v>850</v>
      </c>
      <c r="E114" s="49">
        <v>1</v>
      </c>
      <c r="F114" s="48">
        <v>0</v>
      </c>
      <c r="G114" s="48">
        <v>0</v>
      </c>
      <c r="H114" s="48">
        <v>1</v>
      </c>
      <c r="I114" s="48">
        <v>1</v>
      </c>
      <c r="J114" s="48">
        <v>1</v>
      </c>
      <c r="K114" s="48">
        <v>1</v>
      </c>
      <c r="L114" s="48">
        <v>1</v>
      </c>
      <c r="M114" s="51">
        <f t="shared" si="1"/>
        <v>1</v>
      </c>
      <c r="N114" s="39" t="s">
        <v>1041</v>
      </c>
      <c r="O114" s="53" t="s">
        <v>549</v>
      </c>
    </row>
    <row r="115" spans="1:15" ht="16.5" x14ac:dyDescent="0.25">
      <c r="A115" s="46" t="s">
        <v>582</v>
      </c>
      <c r="B115" s="38" t="s">
        <v>583</v>
      </c>
      <c r="C115" s="39" t="s">
        <v>1058</v>
      </c>
      <c r="D115" s="47" t="s">
        <v>850</v>
      </c>
      <c r="E115" s="49">
        <v>1</v>
      </c>
      <c r="F115" s="48">
        <v>0</v>
      </c>
      <c r="G115" s="48">
        <v>0</v>
      </c>
      <c r="H115" s="48">
        <v>1</v>
      </c>
      <c r="I115" s="48">
        <v>1</v>
      </c>
      <c r="J115" s="48">
        <v>1</v>
      </c>
      <c r="K115" s="48">
        <v>1</v>
      </c>
      <c r="L115" s="48">
        <v>1</v>
      </c>
      <c r="M115" s="51">
        <f t="shared" si="1"/>
        <v>1</v>
      </c>
      <c r="N115" s="39" t="s">
        <v>1041</v>
      </c>
      <c r="O115" s="53" t="s">
        <v>549</v>
      </c>
    </row>
    <row r="116" spans="1:15" ht="49.5" x14ac:dyDescent="0.25">
      <c r="A116" s="46" t="s">
        <v>663</v>
      </c>
      <c r="B116" s="38" t="s">
        <v>664</v>
      </c>
      <c r="C116" s="39" t="s">
        <v>1059</v>
      </c>
      <c r="D116" s="47" t="s">
        <v>850</v>
      </c>
      <c r="E116" s="49">
        <v>1</v>
      </c>
      <c r="F116" s="48">
        <v>0</v>
      </c>
      <c r="G116" s="48">
        <v>0</v>
      </c>
      <c r="H116" s="48">
        <v>1</v>
      </c>
      <c r="I116" s="48">
        <v>1</v>
      </c>
      <c r="J116" s="48">
        <v>1</v>
      </c>
      <c r="K116" s="48">
        <v>1</v>
      </c>
      <c r="L116" s="48">
        <v>1</v>
      </c>
      <c r="M116" s="51">
        <f t="shared" si="1"/>
        <v>1</v>
      </c>
      <c r="N116" s="39" t="s">
        <v>1060</v>
      </c>
      <c r="O116" s="53" t="s">
        <v>636</v>
      </c>
    </row>
    <row r="117" spans="1:15" ht="16.5" x14ac:dyDescent="0.25">
      <c r="A117" s="46" t="s">
        <v>584</v>
      </c>
      <c r="B117" s="38" t="s">
        <v>585</v>
      </c>
      <c r="C117" s="39" t="s">
        <v>1061</v>
      </c>
      <c r="D117" s="47" t="s">
        <v>850</v>
      </c>
      <c r="E117" s="49">
        <v>1</v>
      </c>
      <c r="F117" s="48">
        <v>0</v>
      </c>
      <c r="G117" s="48">
        <v>0</v>
      </c>
      <c r="H117" s="48">
        <v>1</v>
      </c>
      <c r="I117" s="48">
        <v>1</v>
      </c>
      <c r="J117" s="48">
        <v>1</v>
      </c>
      <c r="K117" s="48">
        <v>1</v>
      </c>
      <c r="L117" s="48">
        <v>1</v>
      </c>
      <c r="M117" s="51">
        <f t="shared" si="1"/>
        <v>1</v>
      </c>
      <c r="N117" s="40" t="s">
        <v>1062</v>
      </c>
      <c r="O117" s="53" t="s">
        <v>549</v>
      </c>
    </row>
    <row r="118" spans="1:15" ht="16.5" x14ac:dyDescent="0.25">
      <c r="A118" s="46" t="s">
        <v>586</v>
      </c>
      <c r="B118" s="38" t="s">
        <v>587</v>
      </c>
      <c r="C118" s="39" t="s">
        <v>1063</v>
      </c>
      <c r="D118" s="47" t="s">
        <v>850</v>
      </c>
      <c r="E118" s="49">
        <v>1</v>
      </c>
      <c r="F118" s="48">
        <v>0</v>
      </c>
      <c r="G118" s="48">
        <v>0</v>
      </c>
      <c r="H118" s="48">
        <v>1</v>
      </c>
      <c r="I118" s="48">
        <v>1</v>
      </c>
      <c r="J118" s="48">
        <v>1</v>
      </c>
      <c r="K118" s="48">
        <v>1</v>
      </c>
      <c r="L118" s="48">
        <v>1</v>
      </c>
      <c r="M118" s="51">
        <f t="shared" si="1"/>
        <v>1</v>
      </c>
      <c r="N118" s="39" t="s">
        <v>2567</v>
      </c>
      <c r="O118" s="53" t="s">
        <v>549</v>
      </c>
    </row>
    <row r="119" spans="1:15" ht="16.5" x14ac:dyDescent="0.25">
      <c r="A119" s="46" t="s">
        <v>588</v>
      </c>
      <c r="B119" s="38" t="s">
        <v>589</v>
      </c>
      <c r="C119" s="39" t="s">
        <v>1064</v>
      </c>
      <c r="D119" s="47" t="s">
        <v>850</v>
      </c>
      <c r="E119" s="49">
        <v>1</v>
      </c>
      <c r="F119" s="48">
        <v>0</v>
      </c>
      <c r="G119" s="48">
        <v>0</v>
      </c>
      <c r="H119" s="48">
        <v>1</v>
      </c>
      <c r="I119" s="48">
        <v>1</v>
      </c>
      <c r="J119" s="48">
        <v>1</v>
      </c>
      <c r="K119" s="48">
        <v>1</v>
      </c>
      <c r="L119" s="48">
        <v>1</v>
      </c>
      <c r="M119" s="51">
        <f t="shared" si="1"/>
        <v>1</v>
      </c>
      <c r="N119" s="39" t="s">
        <v>1065</v>
      </c>
      <c r="O119" s="53" t="s">
        <v>549</v>
      </c>
    </row>
    <row r="120" spans="1:15" ht="49.5" x14ac:dyDescent="0.25">
      <c r="A120" s="46" t="s">
        <v>590</v>
      </c>
      <c r="B120" s="38" t="s">
        <v>591</v>
      </c>
      <c r="C120" s="39" t="s">
        <v>1066</v>
      </c>
      <c r="D120" s="47" t="s">
        <v>850</v>
      </c>
      <c r="E120" s="49">
        <v>1</v>
      </c>
      <c r="F120" s="48">
        <v>0</v>
      </c>
      <c r="G120" s="48">
        <v>0</v>
      </c>
      <c r="H120" s="48">
        <v>1</v>
      </c>
      <c r="I120" s="48">
        <v>1</v>
      </c>
      <c r="J120" s="49">
        <v>1.133</v>
      </c>
      <c r="K120" s="48">
        <v>1</v>
      </c>
      <c r="L120" s="48">
        <v>1</v>
      </c>
      <c r="M120" s="51">
        <f t="shared" si="1"/>
        <v>1.133</v>
      </c>
      <c r="N120" s="39" t="s">
        <v>2555</v>
      </c>
      <c r="O120" s="53" t="s">
        <v>549</v>
      </c>
    </row>
    <row r="121" spans="1:15" ht="33" x14ac:dyDescent="0.25">
      <c r="A121" s="46" t="s">
        <v>592</v>
      </c>
      <c r="B121" s="38" t="s">
        <v>593</v>
      </c>
      <c r="C121" s="39" t="s">
        <v>1067</v>
      </c>
      <c r="D121" s="47" t="s">
        <v>850</v>
      </c>
      <c r="E121" s="49">
        <v>1</v>
      </c>
      <c r="F121" s="48">
        <v>0</v>
      </c>
      <c r="G121" s="48">
        <v>0</v>
      </c>
      <c r="H121" s="48">
        <v>1</v>
      </c>
      <c r="I121" s="48">
        <v>1</v>
      </c>
      <c r="J121" s="48">
        <v>1</v>
      </c>
      <c r="K121" s="48">
        <v>1</v>
      </c>
      <c r="L121" s="48">
        <v>1</v>
      </c>
      <c r="M121" s="51">
        <f t="shared" si="1"/>
        <v>1</v>
      </c>
      <c r="N121" s="39" t="s">
        <v>1068</v>
      </c>
      <c r="O121" s="53" t="s">
        <v>549</v>
      </c>
    </row>
    <row r="122" spans="1:15" ht="33" x14ac:dyDescent="0.25">
      <c r="A122" s="46" t="s">
        <v>665</v>
      </c>
      <c r="B122" s="38" t="s">
        <v>666</v>
      </c>
      <c r="C122" s="39" t="s">
        <v>1069</v>
      </c>
      <c r="D122" s="47" t="s">
        <v>850</v>
      </c>
      <c r="E122" s="49">
        <v>1</v>
      </c>
      <c r="F122" s="48">
        <v>0</v>
      </c>
      <c r="G122" s="48">
        <v>0</v>
      </c>
      <c r="H122" s="48">
        <v>1</v>
      </c>
      <c r="I122" s="48">
        <v>1</v>
      </c>
      <c r="J122" s="49">
        <v>1.133</v>
      </c>
      <c r="K122" s="48">
        <v>1</v>
      </c>
      <c r="L122" s="48">
        <v>1</v>
      </c>
      <c r="M122" s="51">
        <f t="shared" si="1"/>
        <v>1.133</v>
      </c>
      <c r="N122" s="39" t="s">
        <v>1070</v>
      </c>
      <c r="O122" s="53" t="s">
        <v>636</v>
      </c>
    </row>
    <row r="123" spans="1:15" ht="16.5" x14ac:dyDescent="0.25">
      <c r="A123" s="46" t="s">
        <v>594</v>
      </c>
      <c r="B123" s="38" t="s">
        <v>595</v>
      </c>
      <c r="C123" s="39" t="s">
        <v>1071</v>
      </c>
      <c r="D123" s="47" t="s">
        <v>850</v>
      </c>
      <c r="E123" s="49">
        <v>1</v>
      </c>
      <c r="F123" s="48">
        <v>0</v>
      </c>
      <c r="G123" s="48">
        <v>0</v>
      </c>
      <c r="H123" s="48">
        <v>1</v>
      </c>
      <c r="I123" s="48">
        <v>1</v>
      </c>
      <c r="J123" s="48">
        <v>1</v>
      </c>
      <c r="K123" s="48">
        <v>1</v>
      </c>
      <c r="L123" s="48">
        <v>1</v>
      </c>
      <c r="M123" s="51">
        <f t="shared" si="1"/>
        <v>1</v>
      </c>
      <c r="N123" s="39" t="s">
        <v>1068</v>
      </c>
      <c r="O123" s="53" t="s">
        <v>549</v>
      </c>
    </row>
    <row r="124" spans="1:15" ht="33" x14ac:dyDescent="0.25">
      <c r="A124" s="46" t="s">
        <v>667</v>
      </c>
      <c r="B124" s="38" t="s">
        <v>668</v>
      </c>
      <c r="C124" s="39" t="s">
        <v>1072</v>
      </c>
      <c r="D124" s="47" t="s">
        <v>850</v>
      </c>
      <c r="E124" s="49">
        <v>1</v>
      </c>
      <c r="F124" s="48">
        <v>0</v>
      </c>
      <c r="G124" s="48">
        <v>0</v>
      </c>
      <c r="H124" s="48">
        <v>1</v>
      </c>
      <c r="I124" s="48">
        <v>1</v>
      </c>
      <c r="J124" s="48">
        <v>1</v>
      </c>
      <c r="K124" s="48">
        <v>1</v>
      </c>
      <c r="L124" s="48">
        <v>1</v>
      </c>
      <c r="M124" s="51">
        <f t="shared" si="1"/>
        <v>1</v>
      </c>
      <c r="N124" s="39" t="s">
        <v>2554</v>
      </c>
      <c r="O124" s="53" t="s">
        <v>636</v>
      </c>
    </row>
    <row r="125" spans="1:15" ht="16.5" x14ac:dyDescent="0.25">
      <c r="A125" s="46" t="s">
        <v>596</v>
      </c>
      <c r="B125" s="38" t="s">
        <v>597</v>
      </c>
      <c r="C125" s="39" t="s">
        <v>1073</v>
      </c>
      <c r="D125" s="47" t="s">
        <v>850</v>
      </c>
      <c r="E125" s="49">
        <v>1</v>
      </c>
      <c r="F125" s="48">
        <v>0</v>
      </c>
      <c r="G125" s="48">
        <v>0</v>
      </c>
      <c r="H125" s="48">
        <v>1</v>
      </c>
      <c r="I125" s="48">
        <v>1</v>
      </c>
      <c r="J125" s="48">
        <v>1</v>
      </c>
      <c r="K125" s="48">
        <v>1</v>
      </c>
      <c r="L125" s="48">
        <v>1</v>
      </c>
      <c r="M125" s="51">
        <f t="shared" si="1"/>
        <v>1</v>
      </c>
      <c r="N125" s="39" t="s">
        <v>1041</v>
      </c>
      <c r="O125" s="53" t="s">
        <v>549</v>
      </c>
    </row>
    <row r="126" spans="1:15" ht="16.5" x14ac:dyDescent="0.25">
      <c r="A126" s="46" t="s">
        <v>598</v>
      </c>
      <c r="B126" s="38" t="s">
        <v>599</v>
      </c>
      <c r="C126" s="39" t="s">
        <v>1074</v>
      </c>
      <c r="D126" s="47" t="s">
        <v>850</v>
      </c>
      <c r="E126" s="49">
        <v>1</v>
      </c>
      <c r="F126" s="48">
        <v>0</v>
      </c>
      <c r="G126" s="48">
        <v>0</v>
      </c>
      <c r="H126" s="48">
        <v>1</v>
      </c>
      <c r="I126" s="48">
        <v>1</v>
      </c>
      <c r="J126" s="48">
        <v>1</v>
      </c>
      <c r="K126" s="48">
        <v>1</v>
      </c>
      <c r="L126" s="48">
        <v>1</v>
      </c>
      <c r="M126" s="51">
        <f t="shared" si="1"/>
        <v>1</v>
      </c>
      <c r="N126" s="39" t="s">
        <v>1041</v>
      </c>
      <c r="O126" s="53" t="s">
        <v>549</v>
      </c>
    </row>
    <row r="127" spans="1:15" ht="33" x14ac:dyDescent="0.25">
      <c r="A127" s="46" t="s">
        <v>669</v>
      </c>
      <c r="B127" s="38" t="s">
        <v>670</v>
      </c>
      <c r="C127" s="39" t="s">
        <v>1075</v>
      </c>
      <c r="D127" s="47" t="s">
        <v>850</v>
      </c>
      <c r="E127" s="49">
        <v>1</v>
      </c>
      <c r="F127" s="48">
        <v>0</v>
      </c>
      <c r="G127" s="48">
        <v>0</v>
      </c>
      <c r="H127" s="48">
        <v>1</v>
      </c>
      <c r="I127" s="48">
        <v>1</v>
      </c>
      <c r="J127" s="48">
        <v>1</v>
      </c>
      <c r="K127" s="48">
        <v>1</v>
      </c>
      <c r="L127" s="48">
        <v>1</v>
      </c>
      <c r="M127" s="51">
        <f t="shared" si="1"/>
        <v>1</v>
      </c>
      <c r="N127" s="39" t="s">
        <v>1076</v>
      </c>
      <c r="O127" s="53" t="s">
        <v>636</v>
      </c>
    </row>
    <row r="128" spans="1:15" ht="16.5" x14ac:dyDescent="0.25">
      <c r="A128" s="46" t="s">
        <v>600</v>
      </c>
      <c r="B128" s="38" t="s">
        <v>601</v>
      </c>
      <c r="C128" s="39" t="s">
        <v>1077</v>
      </c>
      <c r="D128" s="47" t="s">
        <v>850</v>
      </c>
      <c r="E128" s="49">
        <v>1</v>
      </c>
      <c r="F128" s="48">
        <v>0</v>
      </c>
      <c r="G128" s="48">
        <v>0</v>
      </c>
      <c r="H128" s="48">
        <v>1</v>
      </c>
      <c r="I128" s="48">
        <v>1</v>
      </c>
      <c r="J128" s="48">
        <v>1</v>
      </c>
      <c r="K128" s="48">
        <v>1</v>
      </c>
      <c r="L128" s="48">
        <v>1</v>
      </c>
      <c r="M128" s="51">
        <f t="shared" si="1"/>
        <v>1</v>
      </c>
      <c r="N128" s="40" t="s">
        <v>1087</v>
      </c>
      <c r="O128" s="53" t="s">
        <v>549</v>
      </c>
    </row>
    <row r="129" spans="1:15" ht="16.5" x14ac:dyDescent="0.25">
      <c r="A129" s="46" t="s">
        <v>602</v>
      </c>
      <c r="B129" s="38" t="s">
        <v>603</v>
      </c>
      <c r="C129" s="39" t="s">
        <v>1078</v>
      </c>
      <c r="D129" s="47" t="s">
        <v>850</v>
      </c>
      <c r="E129" s="49">
        <v>1</v>
      </c>
      <c r="F129" s="48">
        <v>0</v>
      </c>
      <c r="G129" s="48">
        <v>0</v>
      </c>
      <c r="H129" s="48">
        <v>1</v>
      </c>
      <c r="I129" s="48">
        <v>1</v>
      </c>
      <c r="J129" s="48">
        <v>1</v>
      </c>
      <c r="K129" s="48">
        <v>1</v>
      </c>
      <c r="L129" s="48">
        <v>1</v>
      </c>
      <c r="M129" s="51">
        <f t="shared" si="1"/>
        <v>1</v>
      </c>
      <c r="N129" s="39" t="s">
        <v>2567</v>
      </c>
      <c r="O129" s="53" t="s">
        <v>549</v>
      </c>
    </row>
    <row r="130" spans="1:15" ht="16.5" x14ac:dyDescent="0.25">
      <c r="A130" s="46" t="s">
        <v>604</v>
      </c>
      <c r="B130" s="38" t="s">
        <v>605</v>
      </c>
      <c r="C130" s="39" t="s">
        <v>1079</v>
      </c>
      <c r="D130" s="47" t="s">
        <v>850</v>
      </c>
      <c r="E130" s="49">
        <v>1</v>
      </c>
      <c r="F130" s="48">
        <v>0</v>
      </c>
      <c r="G130" s="48">
        <v>0</v>
      </c>
      <c r="H130" s="48">
        <v>1</v>
      </c>
      <c r="I130" s="48">
        <v>1</v>
      </c>
      <c r="J130" s="48">
        <v>1</v>
      </c>
      <c r="K130" s="48">
        <v>1</v>
      </c>
      <c r="L130" s="48">
        <v>1</v>
      </c>
      <c r="M130" s="51">
        <f t="shared" si="1"/>
        <v>1</v>
      </c>
      <c r="N130" s="39" t="s">
        <v>1065</v>
      </c>
      <c r="O130" s="53" t="s">
        <v>549</v>
      </c>
    </row>
    <row r="131" spans="1:15" ht="66" x14ac:dyDescent="0.25">
      <c r="A131" s="46" t="s">
        <v>606</v>
      </c>
      <c r="B131" s="38" t="s">
        <v>607</v>
      </c>
      <c r="C131" s="39" t="s">
        <v>1080</v>
      </c>
      <c r="D131" s="47" t="s">
        <v>850</v>
      </c>
      <c r="E131" s="49">
        <v>1</v>
      </c>
      <c r="F131" s="48">
        <v>0</v>
      </c>
      <c r="G131" s="48">
        <v>0</v>
      </c>
      <c r="H131" s="48">
        <v>1</v>
      </c>
      <c r="I131" s="48">
        <v>1</v>
      </c>
      <c r="J131" s="49">
        <v>1.133</v>
      </c>
      <c r="K131" s="48">
        <v>1</v>
      </c>
      <c r="L131" s="48">
        <v>1</v>
      </c>
      <c r="M131" s="51">
        <f t="shared" ref="M131:M179" si="2">(E131+F131+G131)*H131*I131*J131*K131*L131</f>
        <v>1.133</v>
      </c>
      <c r="N131" s="39" t="s">
        <v>2556</v>
      </c>
      <c r="O131" s="53" t="s">
        <v>549</v>
      </c>
    </row>
    <row r="132" spans="1:15" ht="33" x14ac:dyDescent="0.25">
      <c r="A132" s="46" t="s">
        <v>608</v>
      </c>
      <c r="B132" s="38" t="s">
        <v>609</v>
      </c>
      <c r="C132" s="39" t="s">
        <v>1081</v>
      </c>
      <c r="D132" s="47" t="s">
        <v>850</v>
      </c>
      <c r="E132" s="49">
        <v>1</v>
      </c>
      <c r="F132" s="48">
        <v>0</v>
      </c>
      <c r="G132" s="48">
        <v>0</v>
      </c>
      <c r="H132" s="48">
        <v>1</v>
      </c>
      <c r="I132" s="48">
        <v>1</v>
      </c>
      <c r="J132" s="48">
        <v>1</v>
      </c>
      <c r="K132" s="48">
        <v>1</v>
      </c>
      <c r="L132" s="48">
        <v>1</v>
      </c>
      <c r="M132" s="51">
        <f t="shared" si="2"/>
        <v>1</v>
      </c>
      <c r="N132" s="39" t="s">
        <v>1041</v>
      </c>
      <c r="O132" s="53" t="s">
        <v>549</v>
      </c>
    </row>
    <row r="133" spans="1:15" ht="33" x14ac:dyDescent="0.25">
      <c r="A133" s="46" t="s">
        <v>671</v>
      </c>
      <c r="B133" s="38" t="s">
        <v>672</v>
      </c>
      <c r="C133" s="39" t="s">
        <v>1082</v>
      </c>
      <c r="D133" s="47" t="s">
        <v>850</v>
      </c>
      <c r="E133" s="49">
        <v>1</v>
      </c>
      <c r="F133" s="48">
        <v>0</v>
      </c>
      <c r="G133" s="48">
        <v>0</v>
      </c>
      <c r="H133" s="48">
        <v>1</v>
      </c>
      <c r="I133" s="48">
        <v>1</v>
      </c>
      <c r="J133" s="49">
        <v>1.133</v>
      </c>
      <c r="K133" s="48">
        <v>1</v>
      </c>
      <c r="L133" s="48">
        <v>1</v>
      </c>
      <c r="M133" s="51">
        <f t="shared" si="2"/>
        <v>1.133</v>
      </c>
      <c r="N133" s="39" t="s">
        <v>1083</v>
      </c>
      <c r="O133" s="53" t="s">
        <v>636</v>
      </c>
    </row>
    <row r="134" spans="1:15" ht="33" x14ac:dyDescent="0.25">
      <c r="A134" s="46" t="s">
        <v>493</v>
      </c>
      <c r="B134" s="38" t="s">
        <v>494</v>
      </c>
      <c r="C134" s="39" t="s">
        <v>1084</v>
      </c>
      <c r="D134" s="47" t="s">
        <v>850</v>
      </c>
      <c r="E134" s="49">
        <v>1</v>
      </c>
      <c r="F134" s="48">
        <v>0</v>
      </c>
      <c r="G134" s="48">
        <v>0</v>
      </c>
      <c r="H134" s="48">
        <v>1</v>
      </c>
      <c r="I134" s="48">
        <v>1</v>
      </c>
      <c r="J134" s="48">
        <v>1</v>
      </c>
      <c r="K134" s="48">
        <v>1</v>
      </c>
      <c r="L134" s="48">
        <v>1</v>
      </c>
      <c r="M134" s="51">
        <f t="shared" si="2"/>
        <v>1</v>
      </c>
      <c r="N134" s="39" t="s">
        <v>1039</v>
      </c>
      <c r="O134" s="53" t="s">
        <v>486</v>
      </c>
    </row>
    <row r="135" spans="1:15" ht="33" x14ac:dyDescent="0.25">
      <c r="A135" s="46" t="s">
        <v>495</v>
      </c>
      <c r="B135" s="38" t="s">
        <v>496</v>
      </c>
      <c r="C135" s="39" t="s">
        <v>1085</v>
      </c>
      <c r="D135" s="47" t="s">
        <v>850</v>
      </c>
      <c r="E135" s="49">
        <v>1</v>
      </c>
      <c r="F135" s="48">
        <v>0</v>
      </c>
      <c r="G135" s="48">
        <v>0</v>
      </c>
      <c r="H135" s="48">
        <v>1</v>
      </c>
      <c r="I135" s="48">
        <v>1</v>
      </c>
      <c r="J135" s="48">
        <v>1</v>
      </c>
      <c r="K135" s="48">
        <v>1</v>
      </c>
      <c r="L135" s="48">
        <v>1</v>
      </c>
      <c r="M135" s="51">
        <f t="shared" si="2"/>
        <v>1</v>
      </c>
      <c r="N135" s="39" t="s">
        <v>1039</v>
      </c>
      <c r="O135" s="53" t="s">
        <v>486</v>
      </c>
    </row>
    <row r="136" spans="1:15" ht="16.5" x14ac:dyDescent="0.25">
      <c r="A136" s="46" t="s">
        <v>497</v>
      </c>
      <c r="B136" s="38" t="s">
        <v>498</v>
      </c>
      <c r="C136" s="39" t="s">
        <v>1086</v>
      </c>
      <c r="D136" s="47" t="s">
        <v>850</v>
      </c>
      <c r="E136" s="49">
        <v>1</v>
      </c>
      <c r="F136" s="48">
        <v>0</v>
      </c>
      <c r="G136" s="48">
        <v>0</v>
      </c>
      <c r="H136" s="48">
        <v>1</v>
      </c>
      <c r="I136" s="48">
        <v>1</v>
      </c>
      <c r="J136" s="48">
        <v>1</v>
      </c>
      <c r="K136" s="48">
        <v>1</v>
      </c>
      <c r="L136" s="48">
        <v>1</v>
      </c>
      <c r="M136" s="51">
        <f t="shared" si="2"/>
        <v>1</v>
      </c>
      <c r="N136" s="40" t="s">
        <v>1087</v>
      </c>
      <c r="O136" s="53" t="s">
        <v>486</v>
      </c>
    </row>
    <row r="137" spans="1:15" ht="16.5" x14ac:dyDescent="0.25">
      <c r="A137" s="46" t="s">
        <v>499</v>
      </c>
      <c r="B137" s="38" t="s">
        <v>500</v>
      </c>
      <c r="C137" s="39" t="s">
        <v>1088</v>
      </c>
      <c r="D137" s="47" t="s">
        <v>850</v>
      </c>
      <c r="E137" s="49">
        <v>1</v>
      </c>
      <c r="F137" s="48">
        <v>0</v>
      </c>
      <c r="G137" s="48">
        <v>0</v>
      </c>
      <c r="H137" s="48">
        <v>1</v>
      </c>
      <c r="I137" s="48">
        <v>1</v>
      </c>
      <c r="J137" s="48">
        <v>1</v>
      </c>
      <c r="K137" s="48">
        <v>1</v>
      </c>
      <c r="L137" s="48">
        <v>1</v>
      </c>
      <c r="M137" s="51">
        <f t="shared" si="2"/>
        <v>1</v>
      </c>
      <c r="N137" s="39" t="s">
        <v>1068</v>
      </c>
      <c r="O137" s="53" t="s">
        <v>486</v>
      </c>
    </row>
    <row r="138" spans="1:15" ht="16.5" x14ac:dyDescent="0.25">
      <c r="A138" s="46" t="s">
        <v>501</v>
      </c>
      <c r="B138" s="38" t="s">
        <v>502</v>
      </c>
      <c r="C138" s="39" t="s">
        <v>1089</v>
      </c>
      <c r="D138" s="47" t="s">
        <v>850</v>
      </c>
      <c r="E138" s="49">
        <v>1</v>
      </c>
      <c r="F138" s="48">
        <v>0</v>
      </c>
      <c r="G138" s="48">
        <v>0</v>
      </c>
      <c r="H138" s="48">
        <v>1</v>
      </c>
      <c r="I138" s="48">
        <v>1</v>
      </c>
      <c r="J138" s="48">
        <v>1</v>
      </c>
      <c r="K138" s="48">
        <v>1</v>
      </c>
      <c r="L138" s="48">
        <v>1</v>
      </c>
      <c r="M138" s="51">
        <f t="shared" si="2"/>
        <v>1</v>
      </c>
      <c r="N138" s="39" t="s">
        <v>1068</v>
      </c>
      <c r="O138" s="53" t="s">
        <v>486</v>
      </c>
    </row>
    <row r="139" spans="1:15" ht="33" x14ac:dyDescent="0.25">
      <c r="A139" s="46" t="s">
        <v>503</v>
      </c>
      <c r="B139" s="38" t="s">
        <v>504</v>
      </c>
      <c r="C139" s="39" t="s">
        <v>1090</v>
      </c>
      <c r="D139" s="47" t="s">
        <v>850</v>
      </c>
      <c r="E139" s="49">
        <v>1</v>
      </c>
      <c r="F139" s="48">
        <v>0</v>
      </c>
      <c r="G139" s="48">
        <v>0</v>
      </c>
      <c r="H139" s="48">
        <v>1</v>
      </c>
      <c r="I139" s="48">
        <v>1</v>
      </c>
      <c r="J139" s="48">
        <v>1</v>
      </c>
      <c r="K139" s="48">
        <v>1</v>
      </c>
      <c r="L139" s="48">
        <v>1</v>
      </c>
      <c r="M139" s="51">
        <f t="shared" si="2"/>
        <v>1</v>
      </c>
      <c r="N139" s="39" t="s">
        <v>1041</v>
      </c>
      <c r="O139" s="53" t="s">
        <v>486</v>
      </c>
    </row>
    <row r="140" spans="1:15" ht="66" x14ac:dyDescent="0.25">
      <c r="A140" s="46" t="s">
        <v>505</v>
      </c>
      <c r="B140" s="38" t="s">
        <v>506</v>
      </c>
      <c r="C140" s="39" t="s">
        <v>1091</v>
      </c>
      <c r="D140" s="47" t="s">
        <v>850</v>
      </c>
      <c r="E140" s="49">
        <v>1</v>
      </c>
      <c r="F140" s="48">
        <v>0</v>
      </c>
      <c r="G140" s="48">
        <v>0</v>
      </c>
      <c r="H140" s="48">
        <v>1</v>
      </c>
      <c r="I140" s="48">
        <v>1</v>
      </c>
      <c r="J140" s="49">
        <v>1.1739999999999999</v>
      </c>
      <c r="K140" s="48">
        <v>1</v>
      </c>
      <c r="L140" s="48">
        <v>1</v>
      </c>
      <c r="M140" s="51">
        <f t="shared" si="2"/>
        <v>1.1739999999999999</v>
      </c>
      <c r="N140" s="39" t="s">
        <v>1092</v>
      </c>
      <c r="O140" s="53" t="s">
        <v>486</v>
      </c>
    </row>
    <row r="141" spans="1:15" ht="33" x14ac:dyDescent="0.25">
      <c r="A141" s="46" t="s">
        <v>507</v>
      </c>
      <c r="B141" s="38" t="s">
        <v>508</v>
      </c>
      <c r="C141" s="39" t="s">
        <v>1093</v>
      </c>
      <c r="D141" s="47" t="s">
        <v>850</v>
      </c>
      <c r="E141" s="49">
        <v>1</v>
      </c>
      <c r="F141" s="48">
        <v>0</v>
      </c>
      <c r="G141" s="48">
        <v>0</v>
      </c>
      <c r="H141" s="48">
        <v>1</v>
      </c>
      <c r="I141" s="48">
        <v>1</v>
      </c>
      <c r="J141" s="48">
        <v>1</v>
      </c>
      <c r="K141" s="48">
        <v>1</v>
      </c>
      <c r="L141" s="48">
        <v>1</v>
      </c>
      <c r="M141" s="51">
        <f t="shared" si="2"/>
        <v>1</v>
      </c>
      <c r="N141" s="39" t="s">
        <v>1039</v>
      </c>
      <c r="O141" s="53" t="s">
        <v>486</v>
      </c>
    </row>
    <row r="142" spans="1:15" ht="33" x14ac:dyDescent="0.25">
      <c r="A142" s="46" t="s">
        <v>509</v>
      </c>
      <c r="B142" s="38" t="s">
        <v>510</v>
      </c>
      <c r="C142" s="39" t="s">
        <v>1094</v>
      </c>
      <c r="D142" s="47" t="s">
        <v>850</v>
      </c>
      <c r="E142" s="49">
        <v>1</v>
      </c>
      <c r="F142" s="48">
        <v>0</v>
      </c>
      <c r="G142" s="48">
        <v>0</v>
      </c>
      <c r="H142" s="48">
        <v>1</v>
      </c>
      <c r="I142" s="48">
        <v>1</v>
      </c>
      <c r="J142" s="48">
        <v>1</v>
      </c>
      <c r="K142" s="48">
        <v>1</v>
      </c>
      <c r="L142" s="48">
        <v>1</v>
      </c>
      <c r="M142" s="51">
        <f t="shared" si="2"/>
        <v>1</v>
      </c>
      <c r="N142" s="39" t="s">
        <v>1039</v>
      </c>
      <c r="O142" s="53" t="s">
        <v>486</v>
      </c>
    </row>
    <row r="143" spans="1:15" ht="16.5" x14ac:dyDescent="0.25">
      <c r="A143" s="46" t="s">
        <v>511</v>
      </c>
      <c r="B143" s="38" t="s">
        <v>512</v>
      </c>
      <c r="C143" s="39" t="s">
        <v>1095</v>
      </c>
      <c r="D143" s="47" t="s">
        <v>850</v>
      </c>
      <c r="E143" s="49">
        <v>1</v>
      </c>
      <c r="F143" s="48">
        <v>0</v>
      </c>
      <c r="G143" s="48">
        <v>0</v>
      </c>
      <c r="H143" s="48">
        <v>1</v>
      </c>
      <c r="I143" s="48">
        <v>1</v>
      </c>
      <c r="J143" s="48">
        <v>1</v>
      </c>
      <c r="K143" s="48">
        <v>1</v>
      </c>
      <c r="L143" s="48">
        <v>1</v>
      </c>
      <c r="M143" s="51">
        <f t="shared" si="2"/>
        <v>1</v>
      </c>
      <c r="N143" s="40" t="s">
        <v>1087</v>
      </c>
      <c r="O143" s="53" t="s">
        <v>486</v>
      </c>
    </row>
    <row r="144" spans="1:15" ht="16.5" x14ac:dyDescent="0.25">
      <c r="A144" s="46" t="s">
        <v>513</v>
      </c>
      <c r="B144" s="38" t="s">
        <v>514</v>
      </c>
      <c r="C144" s="39" t="s">
        <v>1096</v>
      </c>
      <c r="D144" s="47" t="s">
        <v>850</v>
      </c>
      <c r="E144" s="49">
        <v>1</v>
      </c>
      <c r="F144" s="48">
        <v>0</v>
      </c>
      <c r="G144" s="48">
        <v>0</v>
      </c>
      <c r="H144" s="48">
        <v>1</v>
      </c>
      <c r="I144" s="48">
        <v>1</v>
      </c>
      <c r="J144" s="48">
        <v>1</v>
      </c>
      <c r="K144" s="48">
        <v>1</v>
      </c>
      <c r="L144" s="48">
        <v>1</v>
      </c>
      <c r="M144" s="51">
        <f t="shared" si="2"/>
        <v>1</v>
      </c>
      <c r="N144" s="39" t="s">
        <v>1068</v>
      </c>
      <c r="O144" s="53" t="s">
        <v>486</v>
      </c>
    </row>
    <row r="145" spans="1:15" ht="16.5" x14ac:dyDescent="0.25">
      <c r="A145" s="46" t="s">
        <v>515</v>
      </c>
      <c r="B145" s="38" t="s">
        <v>516</v>
      </c>
      <c r="C145" s="39" t="s">
        <v>1097</v>
      </c>
      <c r="D145" s="47" t="s">
        <v>850</v>
      </c>
      <c r="E145" s="49">
        <v>1</v>
      </c>
      <c r="F145" s="48">
        <v>0</v>
      </c>
      <c r="G145" s="48">
        <v>0</v>
      </c>
      <c r="H145" s="48">
        <v>1</v>
      </c>
      <c r="I145" s="48">
        <v>1</v>
      </c>
      <c r="J145" s="48">
        <v>1</v>
      </c>
      <c r="K145" s="48">
        <v>1</v>
      </c>
      <c r="L145" s="48">
        <v>1</v>
      </c>
      <c r="M145" s="51">
        <f t="shared" si="2"/>
        <v>1</v>
      </c>
      <c r="N145" s="39" t="s">
        <v>1068</v>
      </c>
      <c r="O145" s="53" t="s">
        <v>486</v>
      </c>
    </row>
    <row r="146" spans="1:15" ht="33" x14ac:dyDescent="0.25">
      <c r="A146" s="46" t="s">
        <v>517</v>
      </c>
      <c r="B146" s="38" t="s">
        <v>518</v>
      </c>
      <c r="C146" s="39" t="s">
        <v>1098</v>
      </c>
      <c r="D146" s="47" t="s">
        <v>850</v>
      </c>
      <c r="E146" s="49">
        <v>1</v>
      </c>
      <c r="F146" s="48">
        <v>0</v>
      </c>
      <c r="G146" s="48">
        <v>0</v>
      </c>
      <c r="H146" s="48">
        <v>1</v>
      </c>
      <c r="I146" s="48">
        <v>1</v>
      </c>
      <c r="J146" s="48">
        <v>1</v>
      </c>
      <c r="K146" s="48">
        <v>1</v>
      </c>
      <c r="L146" s="48">
        <v>1</v>
      </c>
      <c r="M146" s="51">
        <f t="shared" si="2"/>
        <v>1</v>
      </c>
      <c r="N146" s="39" t="s">
        <v>1041</v>
      </c>
      <c r="O146" s="53" t="s">
        <v>486</v>
      </c>
    </row>
    <row r="147" spans="1:15" ht="66" x14ac:dyDescent="0.25">
      <c r="A147" s="46" t="s">
        <v>519</v>
      </c>
      <c r="B147" s="38" t="s">
        <v>520</v>
      </c>
      <c r="C147" s="39" t="s">
        <v>1099</v>
      </c>
      <c r="D147" s="47" t="s">
        <v>850</v>
      </c>
      <c r="E147" s="49">
        <v>1</v>
      </c>
      <c r="F147" s="48">
        <v>0</v>
      </c>
      <c r="G147" s="48">
        <v>0</v>
      </c>
      <c r="H147" s="48">
        <v>1</v>
      </c>
      <c r="I147" s="48">
        <v>1</v>
      </c>
      <c r="J147" s="49">
        <v>1.1739999999999999</v>
      </c>
      <c r="K147" s="48">
        <v>1</v>
      </c>
      <c r="L147" s="48">
        <v>1</v>
      </c>
      <c r="M147" s="51">
        <f t="shared" si="2"/>
        <v>1.1739999999999999</v>
      </c>
      <c r="N147" s="39" t="s">
        <v>1092</v>
      </c>
      <c r="O147" s="53" t="s">
        <v>486</v>
      </c>
    </row>
    <row r="148" spans="1:15" ht="66" x14ac:dyDescent="0.25">
      <c r="A148" s="46" t="s">
        <v>521</v>
      </c>
      <c r="B148" s="38" t="s">
        <v>522</v>
      </c>
      <c r="C148" s="39" t="s">
        <v>1100</v>
      </c>
      <c r="D148" s="47" t="s">
        <v>850</v>
      </c>
      <c r="E148" s="49">
        <v>1</v>
      </c>
      <c r="F148" s="48">
        <v>0</v>
      </c>
      <c r="G148" s="48">
        <v>0</v>
      </c>
      <c r="H148" s="48">
        <v>1</v>
      </c>
      <c r="I148" s="48">
        <v>1</v>
      </c>
      <c r="J148" s="49">
        <v>1.1739999999999999</v>
      </c>
      <c r="K148" s="48">
        <v>1</v>
      </c>
      <c r="L148" s="48">
        <v>1</v>
      </c>
      <c r="M148" s="51">
        <f t="shared" si="2"/>
        <v>1.1739999999999999</v>
      </c>
      <c r="N148" s="39" t="s">
        <v>1092</v>
      </c>
      <c r="O148" s="53" t="s">
        <v>486</v>
      </c>
    </row>
    <row r="149" spans="1:15" ht="33" x14ac:dyDescent="0.25">
      <c r="A149" s="46" t="s">
        <v>523</v>
      </c>
      <c r="B149" s="38" t="s">
        <v>524</v>
      </c>
      <c r="C149" s="39" t="s">
        <v>1101</v>
      </c>
      <c r="D149" s="47" t="s">
        <v>850</v>
      </c>
      <c r="E149" s="49">
        <v>1</v>
      </c>
      <c r="F149" s="48">
        <v>0</v>
      </c>
      <c r="G149" s="48">
        <v>0</v>
      </c>
      <c r="H149" s="48">
        <v>1</v>
      </c>
      <c r="I149" s="48">
        <v>1</v>
      </c>
      <c r="J149" s="48">
        <v>1</v>
      </c>
      <c r="K149" s="48">
        <v>1</v>
      </c>
      <c r="L149" s="48">
        <v>1</v>
      </c>
      <c r="M149" s="51">
        <f t="shared" si="2"/>
        <v>1</v>
      </c>
      <c r="N149" s="39" t="s">
        <v>1039</v>
      </c>
      <c r="O149" s="53" t="s">
        <v>486</v>
      </c>
    </row>
    <row r="150" spans="1:15" ht="16.5" x14ac:dyDescent="0.25">
      <c r="A150" s="46" t="s">
        <v>525</v>
      </c>
      <c r="B150" s="38" t="s">
        <v>526</v>
      </c>
      <c r="C150" s="39" t="s">
        <v>1102</v>
      </c>
      <c r="D150" s="47" t="s">
        <v>850</v>
      </c>
      <c r="E150" s="49">
        <v>1</v>
      </c>
      <c r="F150" s="48">
        <v>0</v>
      </c>
      <c r="G150" s="48">
        <v>0</v>
      </c>
      <c r="H150" s="48">
        <v>1</v>
      </c>
      <c r="I150" s="48">
        <v>1</v>
      </c>
      <c r="J150" s="48">
        <v>1</v>
      </c>
      <c r="K150" s="48">
        <v>1</v>
      </c>
      <c r="L150" s="48">
        <v>1</v>
      </c>
      <c r="M150" s="51">
        <f t="shared" si="2"/>
        <v>1</v>
      </c>
      <c r="N150" s="40" t="s">
        <v>1087</v>
      </c>
      <c r="O150" s="53" t="s">
        <v>486</v>
      </c>
    </row>
    <row r="151" spans="1:15" ht="16.5" x14ac:dyDescent="0.25">
      <c r="A151" s="46" t="s">
        <v>527</v>
      </c>
      <c r="B151" s="38" t="s">
        <v>528</v>
      </c>
      <c r="C151" s="39" t="s">
        <v>1103</v>
      </c>
      <c r="D151" s="47" t="s">
        <v>850</v>
      </c>
      <c r="E151" s="49">
        <v>1</v>
      </c>
      <c r="F151" s="48">
        <v>0</v>
      </c>
      <c r="G151" s="48">
        <v>0</v>
      </c>
      <c r="H151" s="48">
        <v>1</v>
      </c>
      <c r="I151" s="48">
        <v>1</v>
      </c>
      <c r="J151" s="48">
        <v>1</v>
      </c>
      <c r="K151" s="48">
        <v>1</v>
      </c>
      <c r="L151" s="48">
        <v>1</v>
      </c>
      <c r="M151" s="51">
        <f t="shared" si="2"/>
        <v>1</v>
      </c>
      <c r="N151" s="39" t="s">
        <v>1068</v>
      </c>
      <c r="O151" s="53" t="s">
        <v>486</v>
      </c>
    </row>
    <row r="152" spans="1:15" ht="16.5" x14ac:dyDescent="0.25">
      <c r="A152" s="46" t="s">
        <v>529</v>
      </c>
      <c r="B152" s="38" t="s">
        <v>530</v>
      </c>
      <c r="C152" s="39" t="s">
        <v>1104</v>
      </c>
      <c r="D152" s="47" t="s">
        <v>850</v>
      </c>
      <c r="E152" s="49">
        <v>1</v>
      </c>
      <c r="F152" s="48">
        <v>0</v>
      </c>
      <c r="G152" s="48">
        <v>0</v>
      </c>
      <c r="H152" s="48">
        <v>1</v>
      </c>
      <c r="I152" s="48">
        <v>1</v>
      </c>
      <c r="J152" s="48">
        <v>1</v>
      </c>
      <c r="K152" s="48">
        <v>1</v>
      </c>
      <c r="L152" s="48">
        <v>1</v>
      </c>
      <c r="M152" s="51">
        <f t="shared" si="2"/>
        <v>1</v>
      </c>
      <c r="N152" s="39" t="s">
        <v>1068</v>
      </c>
      <c r="O152" s="53" t="s">
        <v>486</v>
      </c>
    </row>
    <row r="153" spans="1:15" ht="33" x14ac:dyDescent="0.25">
      <c r="A153" s="46" t="s">
        <v>531</v>
      </c>
      <c r="B153" s="38" t="s">
        <v>532</v>
      </c>
      <c r="C153" s="39" t="s">
        <v>1105</v>
      </c>
      <c r="D153" s="47" t="s">
        <v>850</v>
      </c>
      <c r="E153" s="49">
        <v>1</v>
      </c>
      <c r="F153" s="48">
        <v>0</v>
      </c>
      <c r="G153" s="48">
        <v>0</v>
      </c>
      <c r="H153" s="48">
        <v>1</v>
      </c>
      <c r="I153" s="48">
        <v>1</v>
      </c>
      <c r="J153" s="48">
        <v>1</v>
      </c>
      <c r="K153" s="48">
        <v>1</v>
      </c>
      <c r="L153" s="48">
        <v>1</v>
      </c>
      <c r="M153" s="51">
        <f t="shared" si="2"/>
        <v>1</v>
      </c>
      <c r="N153" s="39" t="s">
        <v>1041</v>
      </c>
      <c r="O153" s="53" t="s">
        <v>486</v>
      </c>
    </row>
    <row r="154" spans="1:15" ht="66" x14ac:dyDescent="0.25">
      <c r="A154" s="46" t="s">
        <v>533</v>
      </c>
      <c r="B154" s="38" t="s">
        <v>534</v>
      </c>
      <c r="C154" s="39" t="s">
        <v>1106</v>
      </c>
      <c r="D154" s="47" t="s">
        <v>850</v>
      </c>
      <c r="E154" s="49">
        <v>1</v>
      </c>
      <c r="F154" s="48">
        <v>0</v>
      </c>
      <c r="G154" s="48">
        <v>0</v>
      </c>
      <c r="H154" s="48">
        <v>1</v>
      </c>
      <c r="I154" s="48">
        <v>1</v>
      </c>
      <c r="J154" s="49">
        <v>1.1739999999999999</v>
      </c>
      <c r="K154" s="48">
        <v>1</v>
      </c>
      <c r="L154" s="48">
        <v>1</v>
      </c>
      <c r="M154" s="51">
        <f t="shared" si="2"/>
        <v>1.1739999999999999</v>
      </c>
      <c r="N154" s="39" t="s">
        <v>2532</v>
      </c>
      <c r="O154" s="53" t="s">
        <v>486</v>
      </c>
    </row>
    <row r="155" spans="1:15" ht="33" x14ac:dyDescent="0.25">
      <c r="A155" s="46" t="s">
        <v>535</v>
      </c>
      <c r="B155" s="38" t="s">
        <v>536</v>
      </c>
      <c r="C155" s="39" t="s">
        <v>1107</v>
      </c>
      <c r="D155" s="47" t="s">
        <v>850</v>
      </c>
      <c r="E155" s="49">
        <v>1</v>
      </c>
      <c r="F155" s="48">
        <v>0</v>
      </c>
      <c r="G155" s="48">
        <v>0</v>
      </c>
      <c r="H155" s="48">
        <v>1</v>
      </c>
      <c r="I155" s="48">
        <v>1</v>
      </c>
      <c r="J155" s="48">
        <v>1</v>
      </c>
      <c r="K155" s="48">
        <v>1</v>
      </c>
      <c r="L155" s="48">
        <v>1</v>
      </c>
      <c r="M155" s="51">
        <f t="shared" si="2"/>
        <v>1</v>
      </c>
      <c r="N155" s="39" t="s">
        <v>1039</v>
      </c>
      <c r="O155" s="53" t="s">
        <v>486</v>
      </c>
    </row>
    <row r="156" spans="1:15" ht="16.5" x14ac:dyDescent="0.25">
      <c r="A156" s="46" t="s">
        <v>537</v>
      </c>
      <c r="B156" s="38" t="s">
        <v>538</v>
      </c>
      <c r="C156" s="39" t="s">
        <v>1108</v>
      </c>
      <c r="D156" s="47" t="s">
        <v>850</v>
      </c>
      <c r="E156" s="49">
        <v>1</v>
      </c>
      <c r="F156" s="48">
        <v>0</v>
      </c>
      <c r="G156" s="48">
        <v>0</v>
      </c>
      <c r="H156" s="48">
        <v>1</v>
      </c>
      <c r="I156" s="48">
        <v>1</v>
      </c>
      <c r="J156" s="48">
        <v>1</v>
      </c>
      <c r="K156" s="48">
        <v>1</v>
      </c>
      <c r="L156" s="48">
        <v>1</v>
      </c>
      <c r="M156" s="51">
        <f t="shared" si="2"/>
        <v>1</v>
      </c>
      <c r="N156" s="40" t="s">
        <v>1087</v>
      </c>
      <c r="O156" s="53" t="s">
        <v>486</v>
      </c>
    </row>
    <row r="157" spans="1:15" ht="16.5" x14ac:dyDescent="0.25">
      <c r="A157" s="46" t="s">
        <v>539</v>
      </c>
      <c r="B157" s="38" t="s">
        <v>540</v>
      </c>
      <c r="C157" s="39" t="s">
        <v>1109</v>
      </c>
      <c r="D157" s="47" t="s">
        <v>850</v>
      </c>
      <c r="E157" s="49">
        <v>1</v>
      </c>
      <c r="F157" s="48">
        <v>0</v>
      </c>
      <c r="G157" s="48">
        <v>0</v>
      </c>
      <c r="H157" s="48">
        <v>1</v>
      </c>
      <c r="I157" s="48">
        <v>1</v>
      </c>
      <c r="J157" s="48">
        <v>1</v>
      </c>
      <c r="K157" s="48">
        <v>1</v>
      </c>
      <c r="L157" s="48">
        <v>1</v>
      </c>
      <c r="M157" s="51">
        <f t="shared" si="2"/>
        <v>1</v>
      </c>
      <c r="N157" s="39" t="s">
        <v>1068</v>
      </c>
      <c r="O157" s="53" t="s">
        <v>486</v>
      </c>
    </row>
    <row r="158" spans="1:15" ht="16.5" x14ac:dyDescent="0.25">
      <c r="A158" s="46" t="s">
        <v>541</v>
      </c>
      <c r="B158" s="38" t="s">
        <v>542</v>
      </c>
      <c r="C158" s="39" t="s">
        <v>1110</v>
      </c>
      <c r="D158" s="47" t="s">
        <v>850</v>
      </c>
      <c r="E158" s="49">
        <v>1</v>
      </c>
      <c r="F158" s="48">
        <v>0</v>
      </c>
      <c r="G158" s="48">
        <v>0</v>
      </c>
      <c r="H158" s="48">
        <v>1</v>
      </c>
      <c r="I158" s="48">
        <v>1</v>
      </c>
      <c r="J158" s="48">
        <v>1</v>
      </c>
      <c r="K158" s="48">
        <v>1</v>
      </c>
      <c r="L158" s="48">
        <v>1</v>
      </c>
      <c r="M158" s="51">
        <f t="shared" si="2"/>
        <v>1</v>
      </c>
      <c r="N158" s="39" t="s">
        <v>1068</v>
      </c>
      <c r="O158" s="53" t="s">
        <v>486</v>
      </c>
    </row>
    <row r="159" spans="1:15" ht="33" x14ac:dyDescent="0.25">
      <c r="A159" s="46" t="s">
        <v>543</v>
      </c>
      <c r="B159" s="38" t="s">
        <v>544</v>
      </c>
      <c r="C159" s="39" t="s">
        <v>1111</v>
      </c>
      <c r="D159" s="47" t="s">
        <v>850</v>
      </c>
      <c r="E159" s="49">
        <v>1</v>
      </c>
      <c r="F159" s="48">
        <v>0</v>
      </c>
      <c r="G159" s="48">
        <v>0</v>
      </c>
      <c r="H159" s="48">
        <v>1</v>
      </c>
      <c r="I159" s="48">
        <v>1</v>
      </c>
      <c r="J159" s="48">
        <v>1</v>
      </c>
      <c r="K159" s="48">
        <v>1</v>
      </c>
      <c r="L159" s="48">
        <v>1</v>
      </c>
      <c r="M159" s="51">
        <f t="shared" si="2"/>
        <v>1</v>
      </c>
      <c r="N159" s="39" t="s">
        <v>1041</v>
      </c>
      <c r="O159" s="53" t="s">
        <v>486</v>
      </c>
    </row>
    <row r="160" spans="1:15" ht="66" x14ac:dyDescent="0.25">
      <c r="A160" s="46" t="s">
        <v>545</v>
      </c>
      <c r="B160" s="38" t="s">
        <v>546</v>
      </c>
      <c r="C160" s="39" t="s">
        <v>546</v>
      </c>
      <c r="D160" s="47" t="s">
        <v>850</v>
      </c>
      <c r="E160" s="49">
        <v>1</v>
      </c>
      <c r="F160" s="48">
        <v>0</v>
      </c>
      <c r="G160" s="48">
        <v>0</v>
      </c>
      <c r="H160" s="48">
        <v>1</v>
      </c>
      <c r="I160" s="48">
        <v>1</v>
      </c>
      <c r="J160" s="49">
        <v>1.1739999999999999</v>
      </c>
      <c r="K160" s="48">
        <v>1</v>
      </c>
      <c r="L160" s="48">
        <v>1</v>
      </c>
      <c r="M160" s="51">
        <f t="shared" si="2"/>
        <v>1.1739999999999999</v>
      </c>
      <c r="N160" s="39" t="s">
        <v>1092</v>
      </c>
      <c r="O160" s="53" t="s">
        <v>486</v>
      </c>
    </row>
    <row r="161" spans="1:15" ht="16.5" x14ac:dyDescent="0.25">
      <c r="A161" s="46" t="s">
        <v>126</v>
      </c>
      <c r="B161" s="38" t="s">
        <v>127</v>
      </c>
      <c r="C161" s="39" t="s">
        <v>1112</v>
      </c>
      <c r="D161" s="47" t="s">
        <v>850</v>
      </c>
      <c r="E161" s="49">
        <v>1</v>
      </c>
      <c r="F161" s="48">
        <v>0</v>
      </c>
      <c r="G161" s="48">
        <v>0</v>
      </c>
      <c r="H161" s="48">
        <v>1</v>
      </c>
      <c r="I161" s="48">
        <v>1</v>
      </c>
      <c r="J161" s="48">
        <v>1</v>
      </c>
      <c r="K161" s="48">
        <v>1</v>
      </c>
      <c r="L161" s="48">
        <v>1</v>
      </c>
      <c r="M161" s="51">
        <f t="shared" si="2"/>
        <v>1</v>
      </c>
      <c r="N161" s="39" t="s">
        <v>1068</v>
      </c>
      <c r="O161" s="53" t="s">
        <v>128</v>
      </c>
    </row>
    <row r="162" spans="1:15" ht="16.5" x14ac:dyDescent="0.25">
      <c r="A162" s="46" t="s">
        <v>129</v>
      </c>
      <c r="B162" s="38" t="s">
        <v>130</v>
      </c>
      <c r="C162" s="39" t="s">
        <v>1113</v>
      </c>
      <c r="D162" s="47" t="s">
        <v>850</v>
      </c>
      <c r="E162" s="49">
        <v>1</v>
      </c>
      <c r="F162" s="48">
        <v>0</v>
      </c>
      <c r="G162" s="48">
        <v>0</v>
      </c>
      <c r="H162" s="48">
        <v>1</v>
      </c>
      <c r="I162" s="48">
        <v>1</v>
      </c>
      <c r="J162" s="48">
        <v>1</v>
      </c>
      <c r="K162" s="48">
        <v>1</v>
      </c>
      <c r="L162" s="48">
        <v>1</v>
      </c>
      <c r="M162" s="51">
        <f t="shared" si="2"/>
        <v>1</v>
      </c>
      <c r="N162" s="39" t="s">
        <v>1068</v>
      </c>
      <c r="O162" s="53" t="s">
        <v>128</v>
      </c>
    </row>
    <row r="163" spans="1:15" ht="16.5" x14ac:dyDescent="0.25">
      <c r="A163" s="46" t="s">
        <v>389</v>
      </c>
      <c r="B163" s="38" t="s">
        <v>390</v>
      </c>
      <c r="C163" s="39" t="s">
        <v>1114</v>
      </c>
      <c r="D163" s="47" t="s">
        <v>850</v>
      </c>
      <c r="E163" s="48">
        <v>0</v>
      </c>
      <c r="F163" s="49">
        <v>1</v>
      </c>
      <c r="G163" s="48">
        <v>0</v>
      </c>
      <c r="H163" s="48">
        <v>1</v>
      </c>
      <c r="I163" s="48">
        <v>1</v>
      </c>
      <c r="J163" s="48">
        <v>1</v>
      </c>
      <c r="K163" s="48">
        <v>1</v>
      </c>
      <c r="L163" s="48">
        <v>1</v>
      </c>
      <c r="M163" s="51">
        <f t="shared" si="2"/>
        <v>1</v>
      </c>
      <c r="N163" s="39" t="s">
        <v>1115</v>
      </c>
      <c r="O163" s="53" t="s">
        <v>437</v>
      </c>
    </row>
    <row r="164" spans="1:15" ht="16.5" x14ac:dyDescent="0.25">
      <c r="A164" s="46" t="s">
        <v>1116</v>
      </c>
      <c r="B164" s="38" t="s">
        <v>1117</v>
      </c>
      <c r="C164" s="39" t="s">
        <v>1118</v>
      </c>
      <c r="D164" s="47" t="s">
        <v>850</v>
      </c>
      <c r="E164" s="48">
        <v>0</v>
      </c>
      <c r="F164" s="49">
        <v>1</v>
      </c>
      <c r="G164" s="48">
        <v>0</v>
      </c>
      <c r="H164" s="48">
        <v>1</v>
      </c>
      <c r="I164" s="48">
        <v>1</v>
      </c>
      <c r="J164" s="48">
        <v>1</v>
      </c>
      <c r="K164" s="48">
        <v>1</v>
      </c>
      <c r="L164" s="48">
        <v>1</v>
      </c>
      <c r="M164" s="51">
        <f t="shared" si="2"/>
        <v>1</v>
      </c>
      <c r="N164" s="39" t="s">
        <v>1119</v>
      </c>
      <c r="O164" s="53" t="s">
        <v>1120</v>
      </c>
    </row>
    <row r="165" spans="1:15" ht="49.5" x14ac:dyDescent="0.25">
      <c r="A165" s="46" t="s">
        <v>391</v>
      </c>
      <c r="B165" s="38" t="s">
        <v>392</v>
      </c>
      <c r="C165" s="39" t="s">
        <v>1121</v>
      </c>
      <c r="D165" s="47" t="s">
        <v>850</v>
      </c>
      <c r="E165" s="49">
        <v>1</v>
      </c>
      <c r="F165" s="48">
        <v>0</v>
      </c>
      <c r="G165" s="48">
        <v>0</v>
      </c>
      <c r="H165" s="48">
        <v>1</v>
      </c>
      <c r="I165" s="48">
        <v>1</v>
      </c>
      <c r="J165" s="48">
        <v>1</v>
      </c>
      <c r="K165" s="48">
        <v>1</v>
      </c>
      <c r="L165" s="48">
        <v>1</v>
      </c>
      <c r="M165" s="51">
        <f t="shared" si="2"/>
        <v>1</v>
      </c>
      <c r="N165" s="39" t="s">
        <v>1122</v>
      </c>
      <c r="O165" s="53" t="s">
        <v>437</v>
      </c>
    </row>
    <row r="166" spans="1:15" ht="33" x14ac:dyDescent="0.25">
      <c r="A166" s="46" t="s">
        <v>393</v>
      </c>
      <c r="B166" s="38" t="s">
        <v>394</v>
      </c>
      <c r="C166" s="39" t="s">
        <v>1123</v>
      </c>
      <c r="D166" s="47" t="s">
        <v>850</v>
      </c>
      <c r="E166" s="49">
        <v>1</v>
      </c>
      <c r="F166" s="48">
        <v>0</v>
      </c>
      <c r="G166" s="48">
        <v>0</v>
      </c>
      <c r="H166" s="48">
        <v>1</v>
      </c>
      <c r="I166" s="48">
        <v>1</v>
      </c>
      <c r="J166" s="54">
        <v>1.1739999999999999</v>
      </c>
      <c r="K166" s="48">
        <v>1</v>
      </c>
      <c r="L166" s="48">
        <v>1</v>
      </c>
      <c r="M166" s="51">
        <f t="shared" si="2"/>
        <v>1.1739999999999999</v>
      </c>
      <c r="N166" s="39" t="s">
        <v>1115</v>
      </c>
      <c r="O166" s="53" t="s">
        <v>437</v>
      </c>
    </row>
    <row r="167" spans="1:15" ht="33" x14ac:dyDescent="0.25">
      <c r="A167" s="46" t="s">
        <v>1124</v>
      </c>
      <c r="B167" s="38" t="s">
        <v>1125</v>
      </c>
      <c r="C167" s="39" t="s">
        <v>1126</v>
      </c>
      <c r="D167" s="47" t="s">
        <v>850</v>
      </c>
      <c r="E167" s="49">
        <v>1</v>
      </c>
      <c r="F167" s="48">
        <v>0</v>
      </c>
      <c r="G167" s="48">
        <v>0</v>
      </c>
      <c r="H167" s="48">
        <v>1</v>
      </c>
      <c r="I167" s="48">
        <v>1</v>
      </c>
      <c r="J167" s="48">
        <v>1</v>
      </c>
      <c r="K167" s="48">
        <v>1</v>
      </c>
      <c r="L167" s="48">
        <v>1</v>
      </c>
      <c r="M167" s="51">
        <f t="shared" si="2"/>
        <v>1</v>
      </c>
      <c r="N167" s="39" t="s">
        <v>1127</v>
      </c>
      <c r="O167" s="53" t="s">
        <v>437</v>
      </c>
    </row>
    <row r="168" spans="1:15" ht="66" x14ac:dyDescent="0.25">
      <c r="A168" s="46" t="s">
        <v>395</v>
      </c>
      <c r="B168" s="38" t="s">
        <v>396</v>
      </c>
      <c r="C168" s="39" t="s">
        <v>1128</v>
      </c>
      <c r="D168" s="47" t="s">
        <v>850</v>
      </c>
      <c r="E168" s="48">
        <v>0</v>
      </c>
      <c r="F168" s="49">
        <v>1</v>
      </c>
      <c r="G168" s="48">
        <v>0</v>
      </c>
      <c r="H168" s="48">
        <v>1</v>
      </c>
      <c r="I168" s="48">
        <v>1</v>
      </c>
      <c r="J168" s="48">
        <v>1</v>
      </c>
      <c r="K168" s="48">
        <v>1</v>
      </c>
      <c r="L168" s="48">
        <v>1</v>
      </c>
      <c r="M168" s="51">
        <f t="shared" si="2"/>
        <v>1</v>
      </c>
      <c r="N168" s="39" t="s">
        <v>1129</v>
      </c>
      <c r="O168" s="53" t="s">
        <v>1120</v>
      </c>
    </row>
    <row r="169" spans="1:15" ht="16.5" x14ac:dyDescent="0.25">
      <c r="A169" s="46" t="s">
        <v>397</v>
      </c>
      <c r="B169" s="38" t="s">
        <v>398</v>
      </c>
      <c r="C169" s="39" t="s">
        <v>1130</v>
      </c>
      <c r="D169" s="47" t="s">
        <v>850</v>
      </c>
      <c r="E169" s="48">
        <v>0</v>
      </c>
      <c r="F169" s="49">
        <v>1</v>
      </c>
      <c r="G169" s="48">
        <v>0</v>
      </c>
      <c r="H169" s="48">
        <v>1</v>
      </c>
      <c r="I169" s="48">
        <v>1</v>
      </c>
      <c r="J169" s="48">
        <v>1</v>
      </c>
      <c r="K169" s="48">
        <v>1</v>
      </c>
      <c r="L169" s="48">
        <v>1</v>
      </c>
      <c r="M169" s="51">
        <f t="shared" si="2"/>
        <v>1</v>
      </c>
      <c r="N169" s="39" t="s">
        <v>384</v>
      </c>
      <c r="O169" s="53" t="s">
        <v>1120</v>
      </c>
    </row>
    <row r="170" spans="1:15" ht="16.5" x14ac:dyDescent="0.25">
      <c r="A170" s="46" t="s">
        <v>399</v>
      </c>
      <c r="B170" s="38" t="s">
        <v>400</v>
      </c>
      <c r="C170" s="39" t="s">
        <v>1131</v>
      </c>
      <c r="D170" s="47" t="s">
        <v>850</v>
      </c>
      <c r="E170" s="49">
        <v>1</v>
      </c>
      <c r="F170" s="48">
        <v>0</v>
      </c>
      <c r="G170" s="48">
        <v>0</v>
      </c>
      <c r="H170" s="48">
        <v>1</v>
      </c>
      <c r="I170" s="48">
        <v>1</v>
      </c>
      <c r="J170" s="48">
        <v>1</v>
      </c>
      <c r="K170" s="48">
        <v>1</v>
      </c>
      <c r="L170" s="48">
        <v>1</v>
      </c>
      <c r="M170" s="51">
        <f t="shared" si="2"/>
        <v>1</v>
      </c>
      <c r="N170" s="39" t="s">
        <v>1115</v>
      </c>
      <c r="O170" s="53" t="s">
        <v>437</v>
      </c>
    </row>
    <row r="171" spans="1:15" ht="49.5" x14ac:dyDescent="0.25">
      <c r="A171" s="46" t="s">
        <v>401</v>
      </c>
      <c r="B171" s="38" t="s">
        <v>402</v>
      </c>
      <c r="C171" s="39" t="s">
        <v>1132</v>
      </c>
      <c r="D171" s="47" t="s">
        <v>850</v>
      </c>
      <c r="E171" s="49">
        <v>1</v>
      </c>
      <c r="F171" s="48">
        <v>0</v>
      </c>
      <c r="G171" s="48">
        <v>0</v>
      </c>
      <c r="H171" s="48">
        <v>1</v>
      </c>
      <c r="I171" s="48">
        <v>1</v>
      </c>
      <c r="J171" s="48">
        <v>1</v>
      </c>
      <c r="K171" s="48">
        <v>1</v>
      </c>
      <c r="L171" s="48">
        <v>1</v>
      </c>
      <c r="M171" s="51">
        <f t="shared" si="2"/>
        <v>1</v>
      </c>
      <c r="N171" s="39" t="s">
        <v>1122</v>
      </c>
      <c r="O171" s="53" t="s">
        <v>437</v>
      </c>
    </row>
    <row r="172" spans="1:15" ht="33" x14ac:dyDescent="0.25">
      <c r="A172" s="46" t="s">
        <v>403</v>
      </c>
      <c r="B172" s="38" t="s">
        <v>404</v>
      </c>
      <c r="C172" s="39" t="s">
        <v>1133</v>
      </c>
      <c r="D172" s="47" t="s">
        <v>850</v>
      </c>
      <c r="E172" s="49">
        <v>1</v>
      </c>
      <c r="F172" s="48">
        <v>0</v>
      </c>
      <c r="G172" s="48">
        <v>0</v>
      </c>
      <c r="H172" s="48">
        <v>1</v>
      </c>
      <c r="I172" s="48">
        <v>1</v>
      </c>
      <c r="J172" s="48">
        <v>1</v>
      </c>
      <c r="K172" s="48">
        <v>1</v>
      </c>
      <c r="L172" s="48">
        <v>1</v>
      </c>
      <c r="M172" s="51">
        <f t="shared" si="2"/>
        <v>1</v>
      </c>
      <c r="N172" s="39" t="s">
        <v>1115</v>
      </c>
      <c r="O172" s="53" t="s">
        <v>437</v>
      </c>
    </row>
    <row r="173" spans="1:15" ht="16.5" x14ac:dyDescent="0.25">
      <c r="A173" s="46" t="s">
        <v>405</v>
      </c>
      <c r="B173" s="38" t="s">
        <v>406</v>
      </c>
      <c r="C173" s="39" t="s">
        <v>1134</v>
      </c>
      <c r="D173" s="47" t="s">
        <v>850</v>
      </c>
      <c r="E173" s="49">
        <v>1</v>
      </c>
      <c r="F173" s="48">
        <v>0</v>
      </c>
      <c r="G173" s="48">
        <v>0</v>
      </c>
      <c r="H173" s="48">
        <v>1</v>
      </c>
      <c r="I173" s="48">
        <v>1</v>
      </c>
      <c r="J173" s="48">
        <v>1</v>
      </c>
      <c r="K173" s="48">
        <v>1</v>
      </c>
      <c r="L173" s="48">
        <v>1</v>
      </c>
      <c r="M173" s="51">
        <f t="shared" si="2"/>
        <v>1</v>
      </c>
      <c r="N173" s="39" t="s">
        <v>1127</v>
      </c>
      <c r="O173" s="53" t="s">
        <v>549</v>
      </c>
    </row>
    <row r="174" spans="1:15" ht="16.5" x14ac:dyDescent="0.25">
      <c r="A174" s="46" t="s">
        <v>407</v>
      </c>
      <c r="B174" s="38" t="s">
        <v>408</v>
      </c>
      <c r="C174" s="39" t="s">
        <v>1135</v>
      </c>
      <c r="D174" s="47" t="s">
        <v>850</v>
      </c>
      <c r="E174" s="48">
        <v>0</v>
      </c>
      <c r="F174" s="49">
        <v>1</v>
      </c>
      <c r="G174" s="48">
        <v>0</v>
      </c>
      <c r="H174" s="48">
        <v>1</v>
      </c>
      <c r="I174" s="48">
        <v>1</v>
      </c>
      <c r="J174" s="48">
        <v>1</v>
      </c>
      <c r="K174" s="48">
        <v>1</v>
      </c>
      <c r="L174" s="48">
        <v>1</v>
      </c>
      <c r="M174" s="51">
        <f t="shared" si="2"/>
        <v>1</v>
      </c>
      <c r="N174" s="39" t="s">
        <v>384</v>
      </c>
      <c r="O174" s="53" t="s">
        <v>1120</v>
      </c>
    </row>
    <row r="175" spans="1:15" ht="16.5" x14ac:dyDescent="0.25">
      <c r="A175" s="46" t="s">
        <v>409</v>
      </c>
      <c r="B175" s="38" t="s">
        <v>410</v>
      </c>
      <c r="C175" s="39" t="s">
        <v>1136</v>
      </c>
      <c r="D175" s="47" t="s">
        <v>850</v>
      </c>
      <c r="E175" s="49">
        <v>1</v>
      </c>
      <c r="F175" s="48">
        <v>0</v>
      </c>
      <c r="G175" s="48">
        <v>0</v>
      </c>
      <c r="H175" s="48">
        <v>1</v>
      </c>
      <c r="I175" s="48">
        <v>1</v>
      </c>
      <c r="J175" s="48">
        <v>1</v>
      </c>
      <c r="K175" s="48">
        <v>1</v>
      </c>
      <c r="L175" s="48">
        <v>1</v>
      </c>
      <c r="M175" s="51">
        <f t="shared" si="2"/>
        <v>1</v>
      </c>
      <c r="N175" s="39" t="s">
        <v>1127</v>
      </c>
      <c r="O175" s="53" t="s">
        <v>549</v>
      </c>
    </row>
    <row r="176" spans="1:15" ht="16.5" x14ac:dyDescent="0.25">
      <c r="A176" s="46" t="s">
        <v>1137</v>
      </c>
      <c r="B176" s="38" t="s">
        <v>1138</v>
      </c>
      <c r="C176" s="39" t="s">
        <v>1139</v>
      </c>
      <c r="D176" s="47" t="s">
        <v>850</v>
      </c>
      <c r="E176" s="49">
        <v>1</v>
      </c>
      <c r="F176" s="48">
        <v>0</v>
      </c>
      <c r="G176" s="48">
        <v>0</v>
      </c>
      <c r="H176" s="48">
        <v>1</v>
      </c>
      <c r="I176" s="48">
        <v>1</v>
      </c>
      <c r="J176" s="48">
        <v>1</v>
      </c>
      <c r="K176" s="48">
        <v>1</v>
      </c>
      <c r="L176" s="48">
        <v>1</v>
      </c>
      <c r="M176" s="51">
        <f t="shared" si="2"/>
        <v>1</v>
      </c>
      <c r="N176" s="39"/>
      <c r="O176" s="53" t="s">
        <v>549</v>
      </c>
    </row>
    <row r="177" spans="1:15" ht="16.5" x14ac:dyDescent="0.25">
      <c r="A177" s="46" t="s">
        <v>1140</v>
      </c>
      <c r="B177" s="38" t="s">
        <v>1141</v>
      </c>
      <c r="C177" s="39" t="s">
        <v>1142</v>
      </c>
      <c r="D177" s="47" t="s">
        <v>850</v>
      </c>
      <c r="E177" s="49">
        <v>1</v>
      </c>
      <c r="F177" s="48">
        <v>0</v>
      </c>
      <c r="G177" s="48">
        <v>0</v>
      </c>
      <c r="H177" s="48">
        <v>1</v>
      </c>
      <c r="I177" s="48">
        <v>1</v>
      </c>
      <c r="J177" s="48">
        <v>1</v>
      </c>
      <c r="K177" s="48">
        <v>1</v>
      </c>
      <c r="L177" s="48">
        <v>1</v>
      </c>
      <c r="M177" s="51">
        <f t="shared" si="2"/>
        <v>1</v>
      </c>
      <c r="N177" s="39" t="s">
        <v>1127</v>
      </c>
      <c r="O177" s="53" t="s">
        <v>1143</v>
      </c>
    </row>
    <row r="178" spans="1:15" ht="33" x14ac:dyDescent="0.25">
      <c r="A178" s="46" t="s">
        <v>411</v>
      </c>
      <c r="B178" s="38" t="s">
        <v>412</v>
      </c>
      <c r="C178" s="39" t="s">
        <v>1144</v>
      </c>
      <c r="D178" s="47" t="s">
        <v>850</v>
      </c>
      <c r="E178" s="49">
        <v>1</v>
      </c>
      <c r="F178" s="48">
        <v>0</v>
      </c>
      <c r="G178" s="48">
        <v>0</v>
      </c>
      <c r="H178" s="55">
        <v>0.5</v>
      </c>
      <c r="I178" s="48">
        <v>1</v>
      </c>
      <c r="J178" s="48">
        <v>1</v>
      </c>
      <c r="K178" s="48">
        <v>1</v>
      </c>
      <c r="L178" s="48">
        <v>1</v>
      </c>
      <c r="M178" s="51">
        <f t="shared" si="2"/>
        <v>0.5</v>
      </c>
      <c r="N178" s="39" t="s">
        <v>1145</v>
      </c>
      <c r="O178" s="53" t="s">
        <v>486</v>
      </c>
    </row>
    <row r="179" spans="1:15" ht="33" x14ac:dyDescent="0.25">
      <c r="A179" s="46" t="s">
        <v>411</v>
      </c>
      <c r="B179" s="38" t="s">
        <v>412</v>
      </c>
      <c r="C179" s="39" t="s">
        <v>1144</v>
      </c>
      <c r="D179" s="47" t="s">
        <v>850</v>
      </c>
      <c r="E179" s="49">
        <v>1</v>
      </c>
      <c r="F179" s="48">
        <v>0</v>
      </c>
      <c r="G179" s="48">
        <v>0</v>
      </c>
      <c r="H179" s="55">
        <v>0.5</v>
      </c>
      <c r="I179" s="48">
        <v>1</v>
      </c>
      <c r="J179" s="48">
        <v>1</v>
      </c>
      <c r="K179" s="48">
        <v>1</v>
      </c>
      <c r="L179" s="48">
        <v>1</v>
      </c>
      <c r="M179" s="51">
        <f t="shared" si="2"/>
        <v>0.5</v>
      </c>
      <c r="N179" s="39" t="s">
        <v>1146</v>
      </c>
      <c r="O179" s="53" t="s">
        <v>128</v>
      </c>
    </row>
    <row r="180" spans="1:15" ht="16.5" x14ac:dyDescent="0.25">
      <c r="A180" s="46" t="s">
        <v>413</v>
      </c>
      <c r="B180" s="38" t="s">
        <v>414</v>
      </c>
      <c r="C180" s="39" t="s">
        <v>1147</v>
      </c>
      <c r="D180" s="47" t="s">
        <v>850</v>
      </c>
      <c r="E180" s="49">
        <v>1</v>
      </c>
      <c r="F180" s="48">
        <v>0</v>
      </c>
      <c r="G180" s="48">
        <v>0</v>
      </c>
      <c r="H180" s="48">
        <v>1</v>
      </c>
      <c r="I180" s="48">
        <v>1</v>
      </c>
      <c r="J180" s="48">
        <v>1</v>
      </c>
      <c r="K180" s="48">
        <v>1</v>
      </c>
      <c r="L180" s="48">
        <v>1</v>
      </c>
      <c r="M180" s="51">
        <f>(E180+F180+G180)*H180*I180*J180*K180*L180</f>
        <v>1</v>
      </c>
      <c r="N180" s="39" t="s">
        <v>1127</v>
      </c>
      <c r="O180" s="53" t="s">
        <v>128</v>
      </c>
    </row>
    <row r="181" spans="1:15" ht="16.5" x14ac:dyDescent="0.25">
      <c r="A181" s="46" t="s">
        <v>415</v>
      </c>
      <c r="B181" s="38" t="s">
        <v>416</v>
      </c>
      <c r="C181" s="39" t="s">
        <v>1148</v>
      </c>
      <c r="D181" s="47" t="s">
        <v>850</v>
      </c>
      <c r="E181" s="49">
        <v>1</v>
      </c>
      <c r="F181" s="48">
        <v>0</v>
      </c>
      <c r="G181" s="48">
        <v>0</v>
      </c>
      <c r="H181" s="48">
        <v>1</v>
      </c>
      <c r="I181" s="48">
        <v>1</v>
      </c>
      <c r="J181" s="48">
        <v>1</v>
      </c>
      <c r="K181" s="48">
        <v>1</v>
      </c>
      <c r="L181" s="48">
        <v>1</v>
      </c>
      <c r="M181" s="51">
        <f>(E181+F181+G181)*H181*I181*J181*K181*L181</f>
        <v>1</v>
      </c>
      <c r="N181" s="39" t="s">
        <v>1127</v>
      </c>
      <c r="O181" s="53" t="s">
        <v>486</v>
      </c>
    </row>
    <row r="182" spans="1:15" ht="33" x14ac:dyDescent="0.25">
      <c r="A182" s="46" t="s">
        <v>417</v>
      </c>
      <c r="B182" s="38" t="s">
        <v>418</v>
      </c>
      <c r="C182" s="39" t="s">
        <v>1149</v>
      </c>
      <c r="D182" s="47" t="s">
        <v>850</v>
      </c>
      <c r="E182" s="49">
        <v>1</v>
      </c>
      <c r="F182" s="48">
        <v>0</v>
      </c>
      <c r="G182" s="48">
        <v>0</v>
      </c>
      <c r="H182" s="55">
        <v>0.5</v>
      </c>
      <c r="I182" s="48">
        <v>1</v>
      </c>
      <c r="J182" s="48">
        <v>1</v>
      </c>
      <c r="K182" s="48">
        <v>1</v>
      </c>
      <c r="L182" s="48">
        <v>1</v>
      </c>
      <c r="M182" s="51">
        <f t="shared" ref="M182:M245" si="3">(E182+F182+G182)*H182*I182*J182*K182*L182</f>
        <v>0.5</v>
      </c>
      <c r="N182" s="39" t="s">
        <v>1145</v>
      </c>
      <c r="O182" s="53" t="s">
        <v>486</v>
      </c>
    </row>
    <row r="183" spans="1:15" ht="33" x14ac:dyDescent="0.25">
      <c r="A183" s="46" t="s">
        <v>417</v>
      </c>
      <c r="B183" s="38" t="s">
        <v>418</v>
      </c>
      <c r="C183" s="39" t="s">
        <v>1149</v>
      </c>
      <c r="D183" s="47" t="s">
        <v>850</v>
      </c>
      <c r="E183" s="49">
        <v>1</v>
      </c>
      <c r="F183" s="48">
        <v>0</v>
      </c>
      <c r="G183" s="48">
        <v>0</v>
      </c>
      <c r="H183" s="55">
        <v>0.5</v>
      </c>
      <c r="I183" s="48">
        <v>1</v>
      </c>
      <c r="J183" s="48">
        <v>1</v>
      </c>
      <c r="K183" s="48">
        <v>1</v>
      </c>
      <c r="L183" s="48">
        <v>1</v>
      </c>
      <c r="M183" s="51">
        <f t="shared" si="3"/>
        <v>0.5</v>
      </c>
      <c r="N183" s="39" t="s">
        <v>1146</v>
      </c>
      <c r="O183" s="53" t="s">
        <v>128</v>
      </c>
    </row>
    <row r="184" spans="1:15" ht="16.5" x14ac:dyDescent="0.25">
      <c r="A184" s="46" t="s">
        <v>419</v>
      </c>
      <c r="B184" s="38" t="s">
        <v>420</v>
      </c>
      <c r="C184" s="39" t="s">
        <v>1150</v>
      </c>
      <c r="D184" s="47" t="s">
        <v>850</v>
      </c>
      <c r="E184" s="49">
        <v>1</v>
      </c>
      <c r="F184" s="48">
        <v>0</v>
      </c>
      <c r="G184" s="48">
        <v>0</v>
      </c>
      <c r="H184" s="48">
        <v>1</v>
      </c>
      <c r="I184" s="48">
        <v>1</v>
      </c>
      <c r="J184" s="48">
        <v>1</v>
      </c>
      <c r="K184" s="48">
        <v>1</v>
      </c>
      <c r="L184" s="48">
        <v>1</v>
      </c>
      <c r="M184" s="51">
        <f t="shared" si="3"/>
        <v>1</v>
      </c>
      <c r="N184" s="39" t="s">
        <v>1127</v>
      </c>
      <c r="O184" s="53" t="s">
        <v>128</v>
      </c>
    </row>
    <row r="185" spans="1:15" ht="16.5" x14ac:dyDescent="0.25">
      <c r="A185" s="46" t="s">
        <v>421</v>
      </c>
      <c r="B185" s="38" t="s">
        <v>422</v>
      </c>
      <c r="C185" s="39" t="s">
        <v>1151</v>
      </c>
      <c r="D185" s="47" t="s">
        <v>850</v>
      </c>
      <c r="E185" s="49">
        <v>1</v>
      </c>
      <c r="F185" s="48">
        <v>0</v>
      </c>
      <c r="G185" s="48">
        <v>0</v>
      </c>
      <c r="H185" s="48">
        <v>1</v>
      </c>
      <c r="I185" s="48">
        <v>1</v>
      </c>
      <c r="J185" s="48">
        <v>1</v>
      </c>
      <c r="K185" s="48">
        <v>1</v>
      </c>
      <c r="L185" s="48">
        <v>1</v>
      </c>
      <c r="M185" s="51">
        <f t="shared" si="3"/>
        <v>1</v>
      </c>
      <c r="N185" s="39" t="s">
        <v>1127</v>
      </c>
      <c r="O185" s="53" t="s">
        <v>486</v>
      </c>
    </row>
    <row r="186" spans="1:15" ht="33" x14ac:dyDescent="0.25">
      <c r="A186" s="46" t="s">
        <v>250</v>
      </c>
      <c r="B186" s="38" t="s">
        <v>251</v>
      </c>
      <c r="C186" s="39" t="s">
        <v>806</v>
      </c>
      <c r="D186" s="47" t="s">
        <v>850</v>
      </c>
      <c r="E186" s="49">
        <v>1</v>
      </c>
      <c r="F186" s="48">
        <v>0</v>
      </c>
      <c r="G186" s="48">
        <v>0</v>
      </c>
      <c r="H186" s="48">
        <v>1</v>
      </c>
      <c r="I186" s="49">
        <v>1</v>
      </c>
      <c r="J186" s="48">
        <v>1</v>
      </c>
      <c r="K186" s="48">
        <v>1</v>
      </c>
      <c r="L186" s="48">
        <v>1</v>
      </c>
      <c r="M186" s="51">
        <f t="shared" si="3"/>
        <v>1</v>
      </c>
      <c r="N186" s="39" t="s">
        <v>2537</v>
      </c>
      <c r="O186" s="53" t="s">
        <v>1152</v>
      </c>
    </row>
    <row r="187" spans="1:15" ht="33" x14ac:dyDescent="0.25">
      <c r="A187" s="46" t="s">
        <v>252</v>
      </c>
      <c r="B187" s="38" t="s">
        <v>253</v>
      </c>
      <c r="C187" s="39" t="s">
        <v>807</v>
      </c>
      <c r="D187" s="47" t="s">
        <v>850</v>
      </c>
      <c r="E187" s="49">
        <v>1</v>
      </c>
      <c r="F187" s="48">
        <v>0</v>
      </c>
      <c r="G187" s="48">
        <v>0</v>
      </c>
      <c r="H187" s="48">
        <v>1</v>
      </c>
      <c r="I187" s="49">
        <v>0.96</v>
      </c>
      <c r="J187" s="48">
        <v>1</v>
      </c>
      <c r="K187" s="48">
        <v>1</v>
      </c>
      <c r="L187" s="48">
        <v>1</v>
      </c>
      <c r="M187" s="51">
        <f t="shared" si="3"/>
        <v>0.96</v>
      </c>
      <c r="N187" s="39" t="s">
        <v>2538</v>
      </c>
      <c r="O187" s="53" t="s">
        <v>1152</v>
      </c>
    </row>
    <row r="188" spans="1:15" ht="33" x14ac:dyDescent="0.25">
      <c r="A188" s="46" t="s">
        <v>252</v>
      </c>
      <c r="B188" s="38" t="s">
        <v>253</v>
      </c>
      <c r="C188" s="39" t="s">
        <v>807</v>
      </c>
      <c r="D188" s="47" t="s">
        <v>850</v>
      </c>
      <c r="E188" s="48">
        <v>0</v>
      </c>
      <c r="F188" s="49">
        <v>1</v>
      </c>
      <c r="G188" s="48">
        <v>0</v>
      </c>
      <c r="H188" s="48">
        <v>1</v>
      </c>
      <c r="I188" s="50">
        <v>4.0000000000000036E-2</v>
      </c>
      <c r="J188" s="48">
        <v>1</v>
      </c>
      <c r="K188" s="48">
        <v>1</v>
      </c>
      <c r="L188" s="48">
        <v>1</v>
      </c>
      <c r="M188" s="51">
        <f t="shared" si="3"/>
        <v>4.0000000000000036E-2</v>
      </c>
      <c r="N188" s="39" t="s">
        <v>2539</v>
      </c>
      <c r="O188" s="53" t="s">
        <v>1120</v>
      </c>
    </row>
    <row r="189" spans="1:15" ht="33" x14ac:dyDescent="0.25">
      <c r="A189" s="46" t="s">
        <v>254</v>
      </c>
      <c r="B189" s="38" t="s">
        <v>255</v>
      </c>
      <c r="C189" s="39" t="s">
        <v>808</v>
      </c>
      <c r="D189" s="47" t="s">
        <v>850</v>
      </c>
      <c r="E189" s="49">
        <v>1</v>
      </c>
      <c r="F189" s="48">
        <v>0</v>
      </c>
      <c r="G189" s="48">
        <v>0</v>
      </c>
      <c r="H189" s="48">
        <v>1</v>
      </c>
      <c r="I189" s="49">
        <v>1</v>
      </c>
      <c r="J189" s="48">
        <v>1</v>
      </c>
      <c r="K189" s="48">
        <v>1</v>
      </c>
      <c r="L189" s="48">
        <v>1</v>
      </c>
      <c r="M189" s="51">
        <f t="shared" si="3"/>
        <v>1</v>
      </c>
      <c r="N189" s="39" t="s">
        <v>2540</v>
      </c>
      <c r="O189" s="53" t="s">
        <v>1152</v>
      </c>
    </row>
    <row r="190" spans="1:15" ht="33" x14ac:dyDescent="0.25">
      <c r="A190" s="46" t="s">
        <v>256</v>
      </c>
      <c r="B190" s="38" t="s">
        <v>257</v>
      </c>
      <c r="C190" s="39" t="s">
        <v>809</v>
      </c>
      <c r="D190" s="47" t="s">
        <v>850</v>
      </c>
      <c r="E190" s="49">
        <v>1</v>
      </c>
      <c r="F190" s="48">
        <v>0</v>
      </c>
      <c r="G190" s="48">
        <v>0</v>
      </c>
      <c r="H190" s="48">
        <v>1</v>
      </c>
      <c r="I190" s="49">
        <v>0.96</v>
      </c>
      <c r="J190" s="48">
        <v>1</v>
      </c>
      <c r="K190" s="48">
        <v>1</v>
      </c>
      <c r="L190" s="48">
        <v>1</v>
      </c>
      <c r="M190" s="51">
        <f t="shared" si="3"/>
        <v>0.96</v>
      </c>
      <c r="N190" s="39" t="s">
        <v>2538</v>
      </c>
      <c r="O190" s="53" t="s">
        <v>1152</v>
      </c>
    </row>
    <row r="191" spans="1:15" ht="16.5" x14ac:dyDescent="0.25">
      <c r="A191" s="46" t="s">
        <v>256</v>
      </c>
      <c r="B191" s="38" t="s">
        <v>257</v>
      </c>
      <c r="C191" s="39" t="s">
        <v>809</v>
      </c>
      <c r="D191" s="47" t="s">
        <v>850</v>
      </c>
      <c r="E191" s="48">
        <v>0</v>
      </c>
      <c r="F191" s="49">
        <v>1</v>
      </c>
      <c r="G191" s="48">
        <v>0</v>
      </c>
      <c r="H191" s="48">
        <v>1</v>
      </c>
      <c r="I191" s="50">
        <v>4.0000000000000036E-2</v>
      </c>
      <c r="J191" s="48">
        <v>1</v>
      </c>
      <c r="K191" s="48">
        <v>1</v>
      </c>
      <c r="L191" s="48">
        <v>1</v>
      </c>
      <c r="M191" s="51">
        <f t="shared" si="3"/>
        <v>4.0000000000000036E-2</v>
      </c>
      <c r="N191" s="39" t="s">
        <v>2539</v>
      </c>
      <c r="O191" s="53" t="s">
        <v>1120</v>
      </c>
    </row>
    <row r="192" spans="1:15" ht="33" x14ac:dyDescent="0.25">
      <c r="A192" s="46" t="s">
        <v>258</v>
      </c>
      <c r="B192" s="38" t="s">
        <v>259</v>
      </c>
      <c r="C192" s="39" t="s">
        <v>810</v>
      </c>
      <c r="D192" s="47" t="s">
        <v>850</v>
      </c>
      <c r="E192" s="49">
        <v>1</v>
      </c>
      <c r="F192" s="48">
        <v>0</v>
      </c>
      <c r="G192" s="48">
        <v>0</v>
      </c>
      <c r="H192" s="48">
        <v>1</v>
      </c>
      <c r="I192" s="49">
        <v>1</v>
      </c>
      <c r="J192" s="48">
        <v>1</v>
      </c>
      <c r="K192" s="48">
        <v>1</v>
      </c>
      <c r="L192" s="48">
        <v>1</v>
      </c>
      <c r="M192" s="51">
        <f t="shared" si="3"/>
        <v>1</v>
      </c>
      <c r="N192" s="39" t="s">
        <v>2541</v>
      </c>
      <c r="O192" s="53" t="s">
        <v>1152</v>
      </c>
    </row>
    <row r="193" spans="1:15" ht="49.5" x14ac:dyDescent="0.25">
      <c r="A193" s="46" t="s">
        <v>260</v>
      </c>
      <c r="B193" s="38" t="s">
        <v>261</v>
      </c>
      <c r="C193" s="39" t="s">
        <v>1153</v>
      </c>
      <c r="D193" s="47" t="s">
        <v>850</v>
      </c>
      <c r="E193" s="49">
        <v>1</v>
      </c>
      <c r="F193" s="48">
        <v>0</v>
      </c>
      <c r="G193" s="48">
        <v>0</v>
      </c>
      <c r="H193" s="48">
        <v>1</v>
      </c>
      <c r="I193" s="48">
        <v>1</v>
      </c>
      <c r="J193" s="49">
        <v>1.2350000000000001</v>
      </c>
      <c r="K193" s="48">
        <v>1</v>
      </c>
      <c r="L193" s="48">
        <v>1</v>
      </c>
      <c r="M193" s="51">
        <f t="shared" si="3"/>
        <v>1.2350000000000001</v>
      </c>
      <c r="N193" s="39" t="s">
        <v>1154</v>
      </c>
      <c r="O193" s="53" t="s">
        <v>1152</v>
      </c>
    </row>
    <row r="194" spans="1:15" ht="16.5" x14ac:dyDescent="0.25">
      <c r="A194" s="46" t="s">
        <v>262</v>
      </c>
      <c r="B194" s="38" t="s">
        <v>263</v>
      </c>
      <c r="C194" s="39" t="s">
        <v>1155</v>
      </c>
      <c r="D194" s="47" t="s">
        <v>850</v>
      </c>
      <c r="E194" s="49">
        <v>1</v>
      </c>
      <c r="F194" s="48">
        <v>0</v>
      </c>
      <c r="G194" s="48">
        <v>0</v>
      </c>
      <c r="H194" s="48">
        <v>1</v>
      </c>
      <c r="I194" s="48">
        <v>1</v>
      </c>
      <c r="J194" s="48">
        <v>1</v>
      </c>
      <c r="K194" s="48">
        <v>1</v>
      </c>
      <c r="L194" s="48">
        <v>1</v>
      </c>
      <c r="M194" s="51">
        <f t="shared" si="3"/>
        <v>1</v>
      </c>
      <c r="N194" s="39" t="s">
        <v>1156</v>
      </c>
      <c r="O194" s="53" t="s">
        <v>1152</v>
      </c>
    </row>
    <row r="195" spans="1:15" ht="16.5" x14ac:dyDescent="0.25">
      <c r="A195" s="46" t="s">
        <v>264</v>
      </c>
      <c r="B195" s="38" t="s">
        <v>265</v>
      </c>
      <c r="C195" s="39" t="s">
        <v>1157</v>
      </c>
      <c r="D195" s="47" t="s">
        <v>850</v>
      </c>
      <c r="E195" s="49">
        <v>1</v>
      </c>
      <c r="F195" s="48">
        <v>0</v>
      </c>
      <c r="G195" s="48">
        <v>0</v>
      </c>
      <c r="H195" s="48">
        <v>1</v>
      </c>
      <c r="I195" s="48">
        <v>1</v>
      </c>
      <c r="J195" s="48">
        <v>1</v>
      </c>
      <c r="K195" s="48">
        <v>1</v>
      </c>
      <c r="L195" s="48">
        <v>1</v>
      </c>
      <c r="M195" s="51">
        <f t="shared" si="3"/>
        <v>1</v>
      </c>
      <c r="N195" s="39" t="s">
        <v>1158</v>
      </c>
      <c r="O195" s="53" t="s">
        <v>1152</v>
      </c>
    </row>
    <row r="196" spans="1:15" ht="33" x14ac:dyDescent="0.25">
      <c r="A196" s="46" t="s">
        <v>266</v>
      </c>
      <c r="B196" s="38" t="s">
        <v>267</v>
      </c>
      <c r="C196" s="39" t="s">
        <v>1159</v>
      </c>
      <c r="D196" s="47" t="s">
        <v>850</v>
      </c>
      <c r="E196" s="49">
        <v>1</v>
      </c>
      <c r="F196" s="48">
        <v>0</v>
      </c>
      <c r="G196" s="48">
        <v>0</v>
      </c>
      <c r="H196" s="48">
        <v>1</v>
      </c>
      <c r="I196" s="48">
        <v>1</v>
      </c>
      <c r="J196" s="48">
        <v>1</v>
      </c>
      <c r="K196" s="48">
        <v>1</v>
      </c>
      <c r="L196" s="48">
        <v>1</v>
      </c>
      <c r="M196" s="51">
        <f t="shared" si="3"/>
        <v>1</v>
      </c>
      <c r="N196" s="39" t="s">
        <v>1160</v>
      </c>
      <c r="O196" s="53" t="s">
        <v>1152</v>
      </c>
    </row>
    <row r="197" spans="1:15" ht="16.5" x14ac:dyDescent="0.25">
      <c r="A197" s="46" t="s">
        <v>268</v>
      </c>
      <c r="B197" s="38" t="s">
        <v>269</v>
      </c>
      <c r="C197" s="39" t="s">
        <v>1161</v>
      </c>
      <c r="D197" s="47" t="s">
        <v>850</v>
      </c>
      <c r="E197" s="49">
        <v>1</v>
      </c>
      <c r="F197" s="48">
        <v>0</v>
      </c>
      <c r="G197" s="48">
        <v>0</v>
      </c>
      <c r="H197" s="48">
        <v>1</v>
      </c>
      <c r="I197" s="48">
        <v>1</v>
      </c>
      <c r="J197" s="48">
        <v>1</v>
      </c>
      <c r="K197" s="48">
        <v>1</v>
      </c>
      <c r="L197" s="48">
        <v>1</v>
      </c>
      <c r="M197" s="51">
        <f t="shared" si="3"/>
        <v>1</v>
      </c>
      <c r="N197" s="39" t="s">
        <v>1162</v>
      </c>
      <c r="O197" s="53" t="s">
        <v>1152</v>
      </c>
    </row>
    <row r="198" spans="1:15" ht="16.5" x14ac:dyDescent="0.25">
      <c r="A198" s="46" t="s">
        <v>270</v>
      </c>
      <c r="B198" s="38" t="s">
        <v>271</v>
      </c>
      <c r="C198" s="39" t="s">
        <v>1163</v>
      </c>
      <c r="D198" s="47" t="s">
        <v>850</v>
      </c>
      <c r="E198" s="49">
        <v>1</v>
      </c>
      <c r="F198" s="48">
        <v>0</v>
      </c>
      <c r="G198" s="48">
        <v>0</v>
      </c>
      <c r="H198" s="48">
        <v>1</v>
      </c>
      <c r="I198" s="48">
        <v>1</v>
      </c>
      <c r="J198" s="48">
        <v>1</v>
      </c>
      <c r="K198" s="48">
        <v>1</v>
      </c>
      <c r="L198" s="48">
        <v>1</v>
      </c>
      <c r="M198" s="51">
        <f t="shared" si="3"/>
        <v>1</v>
      </c>
      <c r="N198" s="39" t="s">
        <v>1162</v>
      </c>
      <c r="O198" s="53" t="s">
        <v>1152</v>
      </c>
    </row>
    <row r="199" spans="1:15" ht="33" x14ac:dyDescent="0.25">
      <c r="A199" s="46" t="s">
        <v>272</v>
      </c>
      <c r="B199" s="38" t="s">
        <v>273</v>
      </c>
      <c r="C199" s="39" t="s">
        <v>1164</v>
      </c>
      <c r="D199" s="47" t="s">
        <v>850</v>
      </c>
      <c r="E199" s="49">
        <v>1</v>
      </c>
      <c r="F199" s="48">
        <v>0</v>
      </c>
      <c r="G199" s="48">
        <v>0</v>
      </c>
      <c r="H199" s="48">
        <v>1</v>
      </c>
      <c r="I199" s="48">
        <v>1</v>
      </c>
      <c r="J199" s="48">
        <v>1</v>
      </c>
      <c r="K199" s="48">
        <v>1</v>
      </c>
      <c r="L199" s="48">
        <v>1</v>
      </c>
      <c r="M199" s="51">
        <f t="shared" si="3"/>
        <v>1</v>
      </c>
      <c r="N199" s="39" t="s">
        <v>1162</v>
      </c>
      <c r="O199" s="53" t="s">
        <v>1152</v>
      </c>
    </row>
    <row r="200" spans="1:15" ht="16.5" x14ac:dyDescent="0.25">
      <c r="A200" s="46" t="s">
        <v>288</v>
      </c>
      <c r="B200" s="38" t="s">
        <v>289</v>
      </c>
      <c r="C200" s="39" t="s">
        <v>1165</v>
      </c>
      <c r="D200" s="47" t="s">
        <v>850</v>
      </c>
      <c r="E200" s="48">
        <v>0</v>
      </c>
      <c r="F200" s="49">
        <v>1</v>
      </c>
      <c r="G200" s="48">
        <v>0</v>
      </c>
      <c r="H200" s="48">
        <v>1</v>
      </c>
      <c r="I200" s="48">
        <v>1</v>
      </c>
      <c r="J200" s="48">
        <v>1</v>
      </c>
      <c r="K200" s="48">
        <v>1</v>
      </c>
      <c r="L200" s="48">
        <v>1</v>
      </c>
      <c r="M200" s="51">
        <f t="shared" si="3"/>
        <v>1</v>
      </c>
      <c r="N200" s="39" t="s">
        <v>1119</v>
      </c>
      <c r="O200" s="53" t="s">
        <v>1120</v>
      </c>
    </row>
    <row r="201" spans="1:15" ht="16.5" x14ac:dyDescent="0.25">
      <c r="A201" s="46" t="s">
        <v>290</v>
      </c>
      <c r="B201" s="38" t="s">
        <v>291</v>
      </c>
      <c r="C201" s="39" t="s">
        <v>1166</v>
      </c>
      <c r="D201" s="47" t="s">
        <v>850</v>
      </c>
      <c r="E201" s="49">
        <v>1</v>
      </c>
      <c r="F201" s="48">
        <v>0</v>
      </c>
      <c r="G201" s="48">
        <v>0</v>
      </c>
      <c r="H201" s="48">
        <v>1</v>
      </c>
      <c r="I201" s="48">
        <v>1</v>
      </c>
      <c r="J201" s="48">
        <v>1</v>
      </c>
      <c r="K201" s="48">
        <v>1</v>
      </c>
      <c r="L201" s="48">
        <v>1</v>
      </c>
      <c r="M201" s="51">
        <f t="shared" si="3"/>
        <v>1</v>
      </c>
      <c r="N201" s="39" t="s">
        <v>1127</v>
      </c>
      <c r="O201" s="53" t="s">
        <v>1152</v>
      </c>
    </row>
    <row r="202" spans="1:15" ht="49.5" x14ac:dyDescent="0.25">
      <c r="A202" s="46" t="s">
        <v>274</v>
      </c>
      <c r="B202" s="38" t="s">
        <v>275</v>
      </c>
      <c r="C202" s="39" t="s">
        <v>1167</v>
      </c>
      <c r="D202" s="47" t="s">
        <v>850</v>
      </c>
      <c r="E202" s="49">
        <v>1</v>
      </c>
      <c r="F202" s="48">
        <v>0</v>
      </c>
      <c r="G202" s="48">
        <v>0</v>
      </c>
      <c r="H202" s="48">
        <v>1</v>
      </c>
      <c r="I202" s="48">
        <v>1</v>
      </c>
      <c r="J202" s="49">
        <v>1.2350000000000001</v>
      </c>
      <c r="K202" s="48">
        <v>1</v>
      </c>
      <c r="L202" s="48">
        <v>1</v>
      </c>
      <c r="M202" s="51">
        <f t="shared" si="3"/>
        <v>1.2350000000000001</v>
      </c>
      <c r="N202" s="39" t="s">
        <v>1154</v>
      </c>
      <c r="O202" s="53" t="s">
        <v>1152</v>
      </c>
    </row>
    <row r="203" spans="1:15" ht="16.5" x14ac:dyDescent="0.25">
      <c r="A203" s="46" t="s">
        <v>276</v>
      </c>
      <c r="B203" s="38" t="s">
        <v>277</v>
      </c>
      <c r="C203" s="39" t="s">
        <v>1168</v>
      </c>
      <c r="D203" s="47" t="s">
        <v>850</v>
      </c>
      <c r="E203" s="49">
        <v>1</v>
      </c>
      <c r="F203" s="48">
        <v>0</v>
      </c>
      <c r="G203" s="48">
        <v>0</v>
      </c>
      <c r="H203" s="48">
        <v>1</v>
      </c>
      <c r="I203" s="48">
        <v>1</v>
      </c>
      <c r="J203" s="48">
        <v>1</v>
      </c>
      <c r="K203" s="48">
        <v>1</v>
      </c>
      <c r="L203" s="48">
        <v>1</v>
      </c>
      <c r="M203" s="51">
        <f t="shared" si="3"/>
        <v>1</v>
      </c>
      <c r="N203" s="39" t="s">
        <v>1156</v>
      </c>
      <c r="O203" s="53" t="s">
        <v>1152</v>
      </c>
    </row>
    <row r="204" spans="1:15" ht="33" x14ac:dyDescent="0.25">
      <c r="A204" s="46" t="s">
        <v>278</v>
      </c>
      <c r="B204" s="38" t="s">
        <v>279</v>
      </c>
      <c r="C204" s="39" t="s">
        <v>1169</v>
      </c>
      <c r="D204" s="47" t="s">
        <v>850</v>
      </c>
      <c r="E204" s="49">
        <v>1</v>
      </c>
      <c r="F204" s="48">
        <v>0</v>
      </c>
      <c r="G204" s="48">
        <v>0</v>
      </c>
      <c r="H204" s="48">
        <v>1</v>
      </c>
      <c r="I204" s="48">
        <v>1</v>
      </c>
      <c r="J204" s="48">
        <v>1</v>
      </c>
      <c r="K204" s="48">
        <v>1</v>
      </c>
      <c r="L204" s="48">
        <v>1</v>
      </c>
      <c r="M204" s="51">
        <f t="shared" si="3"/>
        <v>1</v>
      </c>
      <c r="N204" s="39" t="s">
        <v>1170</v>
      </c>
      <c r="O204" s="53" t="s">
        <v>1152</v>
      </c>
    </row>
    <row r="205" spans="1:15" ht="33" x14ac:dyDescent="0.25">
      <c r="A205" s="46" t="s">
        <v>280</v>
      </c>
      <c r="B205" s="38" t="s">
        <v>281</v>
      </c>
      <c r="C205" s="39" t="s">
        <v>1171</v>
      </c>
      <c r="D205" s="47" t="s">
        <v>850</v>
      </c>
      <c r="E205" s="49">
        <v>1</v>
      </c>
      <c r="F205" s="48">
        <v>0</v>
      </c>
      <c r="G205" s="48">
        <v>0</v>
      </c>
      <c r="H205" s="48">
        <v>1</v>
      </c>
      <c r="I205" s="48">
        <v>1</v>
      </c>
      <c r="J205" s="48">
        <v>1</v>
      </c>
      <c r="K205" s="48">
        <v>1</v>
      </c>
      <c r="L205" s="48">
        <v>1</v>
      </c>
      <c r="M205" s="51">
        <f t="shared" si="3"/>
        <v>1</v>
      </c>
      <c r="N205" s="39" t="s">
        <v>1160</v>
      </c>
      <c r="O205" s="53" t="s">
        <v>1152</v>
      </c>
    </row>
    <row r="206" spans="1:15" ht="16.5" x14ac:dyDescent="0.25">
      <c r="A206" s="46" t="s">
        <v>282</v>
      </c>
      <c r="B206" s="38" t="s">
        <v>283</v>
      </c>
      <c r="C206" s="39" t="s">
        <v>1172</v>
      </c>
      <c r="D206" s="47" t="s">
        <v>850</v>
      </c>
      <c r="E206" s="49">
        <v>1</v>
      </c>
      <c r="F206" s="48">
        <v>0</v>
      </c>
      <c r="G206" s="48">
        <v>0</v>
      </c>
      <c r="H206" s="48">
        <v>1</v>
      </c>
      <c r="I206" s="48">
        <v>1</v>
      </c>
      <c r="J206" s="48">
        <v>1</v>
      </c>
      <c r="K206" s="48">
        <v>1</v>
      </c>
      <c r="L206" s="48">
        <v>1</v>
      </c>
      <c r="M206" s="51">
        <f t="shared" si="3"/>
        <v>1</v>
      </c>
      <c r="N206" s="39" t="s">
        <v>1162</v>
      </c>
      <c r="O206" s="53" t="s">
        <v>1152</v>
      </c>
    </row>
    <row r="207" spans="1:15" ht="16.5" x14ac:dyDescent="0.25">
      <c r="A207" s="46" t="s">
        <v>284</v>
      </c>
      <c r="B207" s="38" t="s">
        <v>285</v>
      </c>
      <c r="C207" s="39" t="s">
        <v>1173</v>
      </c>
      <c r="D207" s="47" t="s">
        <v>850</v>
      </c>
      <c r="E207" s="49">
        <v>1</v>
      </c>
      <c r="F207" s="48">
        <v>0</v>
      </c>
      <c r="G207" s="48">
        <v>0</v>
      </c>
      <c r="H207" s="48">
        <v>1</v>
      </c>
      <c r="I207" s="48">
        <v>1</v>
      </c>
      <c r="J207" s="48">
        <v>1</v>
      </c>
      <c r="K207" s="48">
        <v>1</v>
      </c>
      <c r="L207" s="48">
        <v>1</v>
      </c>
      <c r="M207" s="51">
        <f t="shared" si="3"/>
        <v>1</v>
      </c>
      <c r="N207" s="39" t="s">
        <v>1162</v>
      </c>
      <c r="O207" s="53" t="s">
        <v>1152</v>
      </c>
    </row>
    <row r="208" spans="1:15" ht="33" x14ac:dyDescent="0.25">
      <c r="A208" s="46" t="s">
        <v>286</v>
      </c>
      <c r="B208" s="38" t="s">
        <v>287</v>
      </c>
      <c r="C208" s="39" t="s">
        <v>1174</v>
      </c>
      <c r="D208" s="47" t="s">
        <v>850</v>
      </c>
      <c r="E208" s="49">
        <v>1</v>
      </c>
      <c r="F208" s="48">
        <v>0</v>
      </c>
      <c r="G208" s="48">
        <v>0</v>
      </c>
      <c r="H208" s="48">
        <v>1</v>
      </c>
      <c r="I208" s="48">
        <v>1</v>
      </c>
      <c r="J208" s="48">
        <v>1</v>
      </c>
      <c r="K208" s="48">
        <v>1</v>
      </c>
      <c r="L208" s="48">
        <v>1</v>
      </c>
      <c r="M208" s="51">
        <f t="shared" si="3"/>
        <v>1</v>
      </c>
      <c r="N208" s="39" t="s">
        <v>1162</v>
      </c>
      <c r="O208" s="53" t="s">
        <v>1152</v>
      </c>
    </row>
    <row r="209" spans="1:15" ht="16.5" x14ac:dyDescent="0.25">
      <c r="A209" s="46" t="s">
        <v>292</v>
      </c>
      <c r="B209" s="38" t="s">
        <v>293</v>
      </c>
      <c r="C209" s="39" t="s">
        <v>1175</v>
      </c>
      <c r="D209" s="47" t="s">
        <v>850</v>
      </c>
      <c r="E209" s="48">
        <v>0</v>
      </c>
      <c r="F209" s="49">
        <v>1</v>
      </c>
      <c r="G209" s="48">
        <v>0</v>
      </c>
      <c r="H209" s="48">
        <v>1</v>
      </c>
      <c r="I209" s="48">
        <v>1</v>
      </c>
      <c r="J209" s="48">
        <v>1</v>
      </c>
      <c r="K209" s="48">
        <v>1</v>
      </c>
      <c r="L209" s="48">
        <v>1</v>
      </c>
      <c r="M209" s="51">
        <f t="shared" si="3"/>
        <v>1</v>
      </c>
      <c r="N209" s="39" t="s">
        <v>1119</v>
      </c>
      <c r="O209" s="56" t="s">
        <v>1120</v>
      </c>
    </row>
    <row r="210" spans="1:15" ht="16.5" x14ac:dyDescent="0.25">
      <c r="A210" s="46" t="s">
        <v>294</v>
      </c>
      <c r="B210" s="38" t="s">
        <v>295</v>
      </c>
      <c r="C210" s="39" t="s">
        <v>1176</v>
      </c>
      <c r="D210" s="47" t="s">
        <v>850</v>
      </c>
      <c r="E210" s="49">
        <v>1</v>
      </c>
      <c r="F210" s="48">
        <v>0</v>
      </c>
      <c r="G210" s="48">
        <v>0</v>
      </c>
      <c r="H210" s="48">
        <v>1</v>
      </c>
      <c r="I210" s="48">
        <v>1</v>
      </c>
      <c r="J210" s="48">
        <v>1</v>
      </c>
      <c r="K210" s="48">
        <v>1</v>
      </c>
      <c r="L210" s="48">
        <v>1</v>
      </c>
      <c r="M210" s="51">
        <f t="shared" si="3"/>
        <v>1</v>
      </c>
      <c r="N210" s="39" t="s">
        <v>1127</v>
      </c>
      <c r="O210" s="53" t="s">
        <v>1152</v>
      </c>
    </row>
    <row r="211" spans="1:15" ht="16.5" x14ac:dyDescent="0.25">
      <c r="A211" s="46" t="s">
        <v>328</v>
      </c>
      <c r="B211" s="38" t="s">
        <v>329</v>
      </c>
      <c r="C211" s="39" t="s">
        <v>812</v>
      </c>
      <c r="D211" s="47" t="s">
        <v>850</v>
      </c>
      <c r="E211" s="49">
        <v>1</v>
      </c>
      <c r="F211" s="48">
        <v>0</v>
      </c>
      <c r="G211" s="48">
        <v>0</v>
      </c>
      <c r="H211" s="48">
        <v>1</v>
      </c>
      <c r="I211" s="50">
        <v>0.95933333333333337</v>
      </c>
      <c r="J211" s="48">
        <v>1</v>
      </c>
      <c r="K211" s="48">
        <v>1</v>
      </c>
      <c r="L211" s="48">
        <v>1</v>
      </c>
      <c r="M211" s="51">
        <f t="shared" si="3"/>
        <v>0.95933333333333337</v>
      </c>
      <c r="N211" s="39" t="s">
        <v>2542</v>
      </c>
      <c r="O211" s="53" t="s">
        <v>1177</v>
      </c>
    </row>
    <row r="212" spans="1:15" ht="16.5" x14ac:dyDescent="0.25">
      <c r="A212" s="46" t="s">
        <v>328</v>
      </c>
      <c r="B212" s="38" t="s">
        <v>329</v>
      </c>
      <c r="C212" s="39" t="s">
        <v>812</v>
      </c>
      <c r="D212" s="47" t="s">
        <v>850</v>
      </c>
      <c r="E212" s="48">
        <v>0</v>
      </c>
      <c r="F212" s="49">
        <v>1</v>
      </c>
      <c r="G212" s="48">
        <v>0</v>
      </c>
      <c r="H212" s="48">
        <v>1</v>
      </c>
      <c r="I212" s="50">
        <v>4.0666666666666629E-2</v>
      </c>
      <c r="J212" s="48">
        <v>1</v>
      </c>
      <c r="K212" s="48">
        <v>1</v>
      </c>
      <c r="L212" s="48">
        <v>1</v>
      </c>
      <c r="M212" s="51">
        <f t="shared" si="3"/>
        <v>4.0666666666666629E-2</v>
      </c>
      <c r="N212" s="39" t="s">
        <v>2542</v>
      </c>
      <c r="O212" s="53" t="s">
        <v>1120</v>
      </c>
    </row>
    <row r="213" spans="1:15" ht="33" x14ac:dyDescent="0.25">
      <c r="A213" s="46" t="s">
        <v>330</v>
      </c>
      <c r="B213" s="38" t="s">
        <v>331</v>
      </c>
      <c r="C213" s="39" t="s">
        <v>813</v>
      </c>
      <c r="D213" s="47" t="s">
        <v>850</v>
      </c>
      <c r="E213" s="49">
        <v>1</v>
      </c>
      <c r="F213" s="48">
        <v>0</v>
      </c>
      <c r="G213" s="48">
        <v>0</v>
      </c>
      <c r="H213" s="48">
        <v>1</v>
      </c>
      <c r="I213" s="49">
        <v>1</v>
      </c>
      <c r="J213" s="48">
        <v>1</v>
      </c>
      <c r="K213" s="48">
        <v>1</v>
      </c>
      <c r="L213" s="48">
        <v>1</v>
      </c>
      <c r="M213" s="51">
        <f t="shared" si="3"/>
        <v>1</v>
      </c>
      <c r="N213" s="39" t="s">
        <v>2543</v>
      </c>
      <c r="O213" s="53" t="s">
        <v>1177</v>
      </c>
    </row>
    <row r="214" spans="1:15" ht="16.5" x14ac:dyDescent="0.25">
      <c r="A214" s="46" t="s">
        <v>332</v>
      </c>
      <c r="B214" s="38" t="s">
        <v>333</v>
      </c>
      <c r="C214" s="39" t="s">
        <v>814</v>
      </c>
      <c r="D214" s="47" t="s">
        <v>850</v>
      </c>
      <c r="E214" s="49">
        <v>1</v>
      </c>
      <c r="F214" s="48">
        <v>0</v>
      </c>
      <c r="G214" s="48">
        <v>0</v>
      </c>
      <c r="H214" s="48">
        <v>1</v>
      </c>
      <c r="I214" s="49">
        <v>1</v>
      </c>
      <c r="J214" s="48">
        <v>1</v>
      </c>
      <c r="K214" s="48">
        <v>1</v>
      </c>
      <c r="L214" s="48">
        <v>1</v>
      </c>
      <c r="M214" s="51">
        <f t="shared" si="3"/>
        <v>1</v>
      </c>
      <c r="N214" s="39" t="s">
        <v>2542</v>
      </c>
      <c r="O214" s="53" t="s">
        <v>1177</v>
      </c>
    </row>
    <row r="215" spans="1:15" ht="33" x14ac:dyDescent="0.25">
      <c r="A215" s="46" t="s">
        <v>334</v>
      </c>
      <c r="B215" s="38" t="s">
        <v>335</v>
      </c>
      <c r="C215" s="39" t="s">
        <v>815</v>
      </c>
      <c r="D215" s="47" t="s">
        <v>850</v>
      </c>
      <c r="E215" s="49">
        <v>1</v>
      </c>
      <c r="F215" s="48">
        <v>0</v>
      </c>
      <c r="G215" s="48">
        <v>0</v>
      </c>
      <c r="H215" s="48">
        <v>1</v>
      </c>
      <c r="I215" s="49">
        <v>1</v>
      </c>
      <c r="J215" s="48">
        <v>1</v>
      </c>
      <c r="K215" s="48">
        <v>1</v>
      </c>
      <c r="L215" s="48">
        <v>1</v>
      </c>
      <c r="M215" s="51">
        <f t="shared" si="3"/>
        <v>1</v>
      </c>
      <c r="N215" s="39" t="s">
        <v>2543</v>
      </c>
      <c r="O215" s="53" t="s">
        <v>1177</v>
      </c>
    </row>
    <row r="216" spans="1:15" ht="49.5" x14ac:dyDescent="0.25">
      <c r="A216" s="46" t="s">
        <v>344</v>
      </c>
      <c r="B216" s="38" t="s">
        <v>345</v>
      </c>
      <c r="C216" s="39" t="s">
        <v>1178</v>
      </c>
      <c r="D216" s="47" t="s">
        <v>850</v>
      </c>
      <c r="E216" s="49">
        <v>1</v>
      </c>
      <c r="F216" s="48">
        <v>0</v>
      </c>
      <c r="G216" s="48">
        <v>0</v>
      </c>
      <c r="H216" s="48">
        <v>1</v>
      </c>
      <c r="I216" s="48">
        <v>1</v>
      </c>
      <c r="J216" s="50">
        <v>1.2</v>
      </c>
      <c r="K216" s="48">
        <v>1</v>
      </c>
      <c r="L216" s="48">
        <v>1</v>
      </c>
      <c r="M216" s="51">
        <f t="shared" si="3"/>
        <v>1.2</v>
      </c>
      <c r="N216" s="39" t="s">
        <v>2566</v>
      </c>
      <c r="O216" s="53" t="s">
        <v>1177</v>
      </c>
    </row>
    <row r="217" spans="1:15" ht="16.5" x14ac:dyDescent="0.25">
      <c r="A217" s="46" t="s">
        <v>346</v>
      </c>
      <c r="B217" s="38" t="s">
        <v>347</v>
      </c>
      <c r="C217" s="39" t="s">
        <v>1179</v>
      </c>
      <c r="D217" s="47" t="s">
        <v>850</v>
      </c>
      <c r="E217" s="49">
        <v>1</v>
      </c>
      <c r="F217" s="48">
        <v>0</v>
      </c>
      <c r="G217" s="48">
        <v>0</v>
      </c>
      <c r="H217" s="48">
        <v>1</v>
      </c>
      <c r="I217" s="48">
        <v>1</v>
      </c>
      <c r="J217" s="48">
        <v>1</v>
      </c>
      <c r="K217" s="48">
        <v>1</v>
      </c>
      <c r="L217" s="48">
        <v>1</v>
      </c>
      <c r="M217" s="51">
        <f t="shared" si="3"/>
        <v>1</v>
      </c>
      <c r="N217" s="39" t="s">
        <v>1156</v>
      </c>
      <c r="O217" s="53" t="s">
        <v>1177</v>
      </c>
    </row>
    <row r="218" spans="1:15" ht="33" x14ac:dyDescent="0.25">
      <c r="A218" s="46" t="s">
        <v>348</v>
      </c>
      <c r="B218" s="38" t="s">
        <v>349</v>
      </c>
      <c r="C218" s="39" t="s">
        <v>1180</v>
      </c>
      <c r="D218" s="47" t="s">
        <v>850</v>
      </c>
      <c r="E218" s="49">
        <v>1</v>
      </c>
      <c r="F218" s="48">
        <v>0</v>
      </c>
      <c r="G218" s="48">
        <v>0</v>
      </c>
      <c r="H218" s="48">
        <v>1</v>
      </c>
      <c r="I218" s="48">
        <v>1</v>
      </c>
      <c r="J218" s="48">
        <v>1</v>
      </c>
      <c r="K218" s="48">
        <v>1</v>
      </c>
      <c r="L218" s="48">
        <v>1</v>
      </c>
      <c r="M218" s="51">
        <f t="shared" si="3"/>
        <v>1</v>
      </c>
      <c r="N218" s="39" t="s">
        <v>1170</v>
      </c>
      <c r="O218" s="53" t="s">
        <v>1177</v>
      </c>
    </row>
    <row r="219" spans="1:15" ht="33" x14ac:dyDescent="0.25">
      <c r="A219" s="46" t="s">
        <v>350</v>
      </c>
      <c r="B219" s="38" t="s">
        <v>351</v>
      </c>
      <c r="C219" s="39" t="s">
        <v>1181</v>
      </c>
      <c r="D219" s="47" t="s">
        <v>850</v>
      </c>
      <c r="E219" s="49">
        <v>1</v>
      </c>
      <c r="F219" s="48">
        <v>0</v>
      </c>
      <c r="G219" s="48">
        <v>0</v>
      </c>
      <c r="H219" s="48">
        <v>1</v>
      </c>
      <c r="I219" s="48">
        <v>1</v>
      </c>
      <c r="J219" s="48">
        <v>1</v>
      </c>
      <c r="K219" s="48">
        <v>1</v>
      </c>
      <c r="L219" s="48">
        <v>1</v>
      </c>
      <c r="M219" s="51">
        <f t="shared" si="3"/>
        <v>1</v>
      </c>
      <c r="N219" s="39" t="s">
        <v>1160</v>
      </c>
      <c r="O219" s="53" t="s">
        <v>1177</v>
      </c>
    </row>
    <row r="220" spans="1:15" ht="16.5" x14ac:dyDescent="0.25">
      <c r="A220" s="46" t="s">
        <v>352</v>
      </c>
      <c r="B220" s="38" t="s">
        <v>353</v>
      </c>
      <c r="C220" s="39" t="s">
        <v>1182</v>
      </c>
      <c r="D220" s="47" t="s">
        <v>850</v>
      </c>
      <c r="E220" s="49">
        <v>1</v>
      </c>
      <c r="F220" s="48">
        <v>0</v>
      </c>
      <c r="G220" s="48">
        <v>0</v>
      </c>
      <c r="H220" s="48">
        <v>1</v>
      </c>
      <c r="I220" s="48">
        <v>1</v>
      </c>
      <c r="J220" s="48">
        <v>1</v>
      </c>
      <c r="K220" s="48">
        <v>1</v>
      </c>
      <c r="L220" s="48">
        <v>1</v>
      </c>
      <c r="M220" s="51">
        <f t="shared" si="3"/>
        <v>1</v>
      </c>
      <c r="N220" s="39" t="s">
        <v>1162</v>
      </c>
      <c r="O220" s="53" t="s">
        <v>1177</v>
      </c>
    </row>
    <row r="221" spans="1:15" ht="16.5" x14ac:dyDescent="0.25">
      <c r="A221" s="46" t="s">
        <v>354</v>
      </c>
      <c r="B221" s="38" t="s">
        <v>355</v>
      </c>
      <c r="C221" s="39" t="s">
        <v>1183</v>
      </c>
      <c r="D221" s="47" t="s">
        <v>850</v>
      </c>
      <c r="E221" s="49">
        <v>1</v>
      </c>
      <c r="F221" s="48">
        <v>0</v>
      </c>
      <c r="G221" s="48">
        <v>0</v>
      </c>
      <c r="H221" s="48">
        <v>1</v>
      </c>
      <c r="I221" s="48">
        <v>1</v>
      </c>
      <c r="J221" s="48">
        <v>1</v>
      </c>
      <c r="K221" s="48">
        <v>1</v>
      </c>
      <c r="L221" s="48">
        <v>1</v>
      </c>
      <c r="M221" s="51">
        <f t="shared" si="3"/>
        <v>1</v>
      </c>
      <c r="N221" s="39" t="s">
        <v>1162</v>
      </c>
      <c r="O221" s="53" t="s">
        <v>1177</v>
      </c>
    </row>
    <row r="222" spans="1:15" ht="16.5" x14ac:dyDescent="0.25">
      <c r="A222" s="46" t="s">
        <v>356</v>
      </c>
      <c r="B222" s="38" t="s">
        <v>357</v>
      </c>
      <c r="C222" s="39" t="s">
        <v>1184</v>
      </c>
      <c r="D222" s="47" t="s">
        <v>850</v>
      </c>
      <c r="E222" s="49">
        <v>1</v>
      </c>
      <c r="F222" s="48">
        <v>0</v>
      </c>
      <c r="G222" s="48">
        <v>0</v>
      </c>
      <c r="H222" s="48">
        <v>1</v>
      </c>
      <c r="I222" s="48">
        <v>1</v>
      </c>
      <c r="J222" s="48">
        <v>1</v>
      </c>
      <c r="K222" s="48">
        <v>1</v>
      </c>
      <c r="L222" s="48">
        <v>1</v>
      </c>
      <c r="M222" s="51">
        <f t="shared" si="3"/>
        <v>1</v>
      </c>
      <c r="N222" s="39" t="s">
        <v>1162</v>
      </c>
      <c r="O222" s="53" t="s">
        <v>1177</v>
      </c>
    </row>
    <row r="223" spans="1:15" ht="33" x14ac:dyDescent="0.25">
      <c r="A223" s="46" t="s">
        <v>358</v>
      </c>
      <c r="B223" s="38" t="s">
        <v>359</v>
      </c>
      <c r="C223" s="39" t="s">
        <v>1185</v>
      </c>
      <c r="D223" s="47" t="s">
        <v>850</v>
      </c>
      <c r="E223" s="49">
        <v>1</v>
      </c>
      <c r="F223" s="48">
        <v>0</v>
      </c>
      <c r="G223" s="48">
        <v>0</v>
      </c>
      <c r="H223" s="48">
        <v>1</v>
      </c>
      <c r="I223" s="48">
        <v>1</v>
      </c>
      <c r="J223" s="48">
        <v>1</v>
      </c>
      <c r="K223" s="48">
        <v>1</v>
      </c>
      <c r="L223" s="48">
        <v>1</v>
      </c>
      <c r="M223" s="51">
        <f t="shared" si="3"/>
        <v>1</v>
      </c>
      <c r="N223" s="39" t="s">
        <v>1162</v>
      </c>
      <c r="O223" s="53" t="s">
        <v>1177</v>
      </c>
    </row>
    <row r="224" spans="1:15" ht="16.5" x14ac:dyDescent="0.25">
      <c r="A224" s="46" t="s">
        <v>336</v>
      </c>
      <c r="B224" s="38" t="s">
        <v>337</v>
      </c>
      <c r="C224" s="39" t="s">
        <v>1186</v>
      </c>
      <c r="D224" s="47" t="s">
        <v>850</v>
      </c>
      <c r="E224" s="48">
        <v>0</v>
      </c>
      <c r="F224" s="49">
        <v>1</v>
      </c>
      <c r="G224" s="48">
        <v>0</v>
      </c>
      <c r="H224" s="48">
        <v>1</v>
      </c>
      <c r="I224" s="48">
        <v>1</v>
      </c>
      <c r="J224" s="48">
        <v>1</v>
      </c>
      <c r="K224" s="48">
        <v>1</v>
      </c>
      <c r="L224" s="48">
        <v>1</v>
      </c>
      <c r="M224" s="51">
        <f t="shared" si="3"/>
        <v>1</v>
      </c>
      <c r="N224" s="39" t="s">
        <v>1119</v>
      </c>
      <c r="O224" s="53" t="s">
        <v>1120</v>
      </c>
    </row>
    <row r="225" spans="1:15" ht="16.5" x14ac:dyDescent="0.25">
      <c r="A225" s="46" t="s">
        <v>338</v>
      </c>
      <c r="B225" s="38" t="s">
        <v>339</v>
      </c>
      <c r="C225" s="39" t="s">
        <v>1187</v>
      </c>
      <c r="D225" s="47" t="s">
        <v>850</v>
      </c>
      <c r="E225" s="49">
        <v>1</v>
      </c>
      <c r="F225" s="48">
        <v>0</v>
      </c>
      <c r="G225" s="48">
        <v>0</v>
      </c>
      <c r="H225" s="48">
        <v>1</v>
      </c>
      <c r="I225" s="48">
        <v>1</v>
      </c>
      <c r="J225" s="48">
        <v>1</v>
      </c>
      <c r="K225" s="48">
        <v>1</v>
      </c>
      <c r="L225" s="48">
        <v>1</v>
      </c>
      <c r="M225" s="51">
        <f t="shared" si="3"/>
        <v>1</v>
      </c>
      <c r="N225" s="39" t="s">
        <v>1127</v>
      </c>
      <c r="O225" s="53" t="s">
        <v>1177</v>
      </c>
    </row>
    <row r="226" spans="1:15" ht="49.5" x14ac:dyDescent="0.25">
      <c r="A226" s="46" t="s">
        <v>360</v>
      </c>
      <c r="B226" s="38" t="s">
        <v>361</v>
      </c>
      <c r="C226" s="39" t="s">
        <v>1188</v>
      </c>
      <c r="D226" s="47" t="s">
        <v>850</v>
      </c>
      <c r="E226" s="49">
        <v>1</v>
      </c>
      <c r="F226" s="48">
        <v>0</v>
      </c>
      <c r="G226" s="48">
        <v>0</v>
      </c>
      <c r="H226" s="48">
        <v>1</v>
      </c>
      <c r="I226" s="48">
        <v>1</v>
      </c>
      <c r="J226" s="50">
        <v>1.2</v>
      </c>
      <c r="K226" s="48">
        <v>1</v>
      </c>
      <c r="L226" s="48">
        <v>1</v>
      </c>
      <c r="M226" s="51">
        <f t="shared" si="3"/>
        <v>1.2</v>
      </c>
      <c r="N226" s="39" t="s">
        <v>2566</v>
      </c>
      <c r="O226" s="53" t="s">
        <v>1177</v>
      </c>
    </row>
    <row r="227" spans="1:15" ht="16.5" x14ac:dyDescent="0.25">
      <c r="A227" s="46" t="s">
        <v>362</v>
      </c>
      <c r="B227" s="38" t="s">
        <v>363</v>
      </c>
      <c r="C227" s="39" t="s">
        <v>1189</v>
      </c>
      <c r="D227" s="47" t="s">
        <v>850</v>
      </c>
      <c r="E227" s="49">
        <v>1</v>
      </c>
      <c r="F227" s="48">
        <v>0</v>
      </c>
      <c r="G227" s="48">
        <v>0</v>
      </c>
      <c r="H227" s="48">
        <v>1</v>
      </c>
      <c r="I227" s="48">
        <v>1</v>
      </c>
      <c r="J227" s="48">
        <v>1</v>
      </c>
      <c r="K227" s="48">
        <v>1</v>
      </c>
      <c r="L227" s="48">
        <v>1</v>
      </c>
      <c r="M227" s="51">
        <f t="shared" si="3"/>
        <v>1</v>
      </c>
      <c r="N227" s="39" t="s">
        <v>1156</v>
      </c>
      <c r="O227" s="53" t="s">
        <v>1177</v>
      </c>
    </row>
    <row r="228" spans="1:15" ht="33" x14ac:dyDescent="0.25">
      <c r="A228" s="46" t="s">
        <v>364</v>
      </c>
      <c r="B228" s="38" t="s">
        <v>365</v>
      </c>
      <c r="C228" s="39" t="s">
        <v>1190</v>
      </c>
      <c r="D228" s="47" t="s">
        <v>850</v>
      </c>
      <c r="E228" s="49">
        <v>1</v>
      </c>
      <c r="F228" s="48">
        <v>0</v>
      </c>
      <c r="G228" s="48">
        <v>0</v>
      </c>
      <c r="H228" s="48">
        <v>1</v>
      </c>
      <c r="I228" s="48">
        <v>1</v>
      </c>
      <c r="J228" s="48">
        <v>1</v>
      </c>
      <c r="K228" s="48">
        <v>1</v>
      </c>
      <c r="L228" s="48">
        <v>1</v>
      </c>
      <c r="M228" s="51">
        <f t="shared" si="3"/>
        <v>1</v>
      </c>
      <c r="N228" s="39" t="s">
        <v>1170</v>
      </c>
      <c r="O228" s="53" t="s">
        <v>1177</v>
      </c>
    </row>
    <row r="229" spans="1:15" ht="33" x14ac:dyDescent="0.25">
      <c r="A229" s="46" t="s">
        <v>366</v>
      </c>
      <c r="B229" s="38" t="s">
        <v>367</v>
      </c>
      <c r="C229" s="39" t="s">
        <v>1191</v>
      </c>
      <c r="D229" s="47" t="s">
        <v>850</v>
      </c>
      <c r="E229" s="49">
        <v>1</v>
      </c>
      <c r="F229" s="48">
        <v>0</v>
      </c>
      <c r="G229" s="48">
        <v>0</v>
      </c>
      <c r="H229" s="48">
        <v>1</v>
      </c>
      <c r="I229" s="48">
        <v>1</v>
      </c>
      <c r="J229" s="48">
        <v>1</v>
      </c>
      <c r="K229" s="48">
        <v>1</v>
      </c>
      <c r="L229" s="48">
        <v>1</v>
      </c>
      <c r="M229" s="51">
        <f t="shared" si="3"/>
        <v>1</v>
      </c>
      <c r="N229" s="39" t="s">
        <v>1160</v>
      </c>
      <c r="O229" s="53" t="s">
        <v>1177</v>
      </c>
    </row>
    <row r="230" spans="1:15" ht="16.5" x14ac:dyDescent="0.25">
      <c r="A230" s="46" t="s">
        <v>368</v>
      </c>
      <c r="B230" s="38" t="s">
        <v>369</v>
      </c>
      <c r="C230" s="39" t="s">
        <v>1192</v>
      </c>
      <c r="D230" s="47" t="s">
        <v>850</v>
      </c>
      <c r="E230" s="49">
        <v>1</v>
      </c>
      <c r="F230" s="48">
        <v>0</v>
      </c>
      <c r="G230" s="48">
        <v>0</v>
      </c>
      <c r="H230" s="48">
        <v>1</v>
      </c>
      <c r="I230" s="48">
        <v>1</v>
      </c>
      <c r="J230" s="48">
        <v>1</v>
      </c>
      <c r="K230" s="48">
        <v>1</v>
      </c>
      <c r="L230" s="48">
        <v>1</v>
      </c>
      <c r="M230" s="51">
        <f t="shared" si="3"/>
        <v>1</v>
      </c>
      <c r="N230" s="39" t="s">
        <v>1162</v>
      </c>
      <c r="O230" s="53" t="s">
        <v>1177</v>
      </c>
    </row>
    <row r="231" spans="1:15" ht="16.5" x14ac:dyDescent="0.25">
      <c r="A231" s="46" t="s">
        <v>370</v>
      </c>
      <c r="B231" s="38" t="s">
        <v>371</v>
      </c>
      <c r="C231" s="39" t="s">
        <v>1193</v>
      </c>
      <c r="D231" s="47" t="s">
        <v>850</v>
      </c>
      <c r="E231" s="49">
        <v>1</v>
      </c>
      <c r="F231" s="48">
        <v>0</v>
      </c>
      <c r="G231" s="48">
        <v>0</v>
      </c>
      <c r="H231" s="48">
        <v>1</v>
      </c>
      <c r="I231" s="48">
        <v>1</v>
      </c>
      <c r="J231" s="48">
        <v>1</v>
      </c>
      <c r="K231" s="48">
        <v>1</v>
      </c>
      <c r="L231" s="48">
        <v>1</v>
      </c>
      <c r="M231" s="51">
        <f t="shared" si="3"/>
        <v>1</v>
      </c>
      <c r="N231" s="39" t="s">
        <v>1162</v>
      </c>
      <c r="O231" s="53" t="s">
        <v>1177</v>
      </c>
    </row>
    <row r="232" spans="1:15" ht="16.5" x14ac:dyDescent="0.25">
      <c r="A232" s="46" t="s">
        <v>372</v>
      </c>
      <c r="B232" s="38" t="s">
        <v>373</v>
      </c>
      <c r="C232" s="39" t="s">
        <v>1194</v>
      </c>
      <c r="D232" s="47" t="s">
        <v>850</v>
      </c>
      <c r="E232" s="49">
        <v>1</v>
      </c>
      <c r="F232" s="48">
        <v>0</v>
      </c>
      <c r="G232" s="48">
        <v>0</v>
      </c>
      <c r="H232" s="48">
        <v>1</v>
      </c>
      <c r="I232" s="48">
        <v>1</v>
      </c>
      <c r="J232" s="48">
        <v>1</v>
      </c>
      <c r="K232" s="48">
        <v>1</v>
      </c>
      <c r="L232" s="48">
        <v>1</v>
      </c>
      <c r="M232" s="51">
        <f t="shared" si="3"/>
        <v>1</v>
      </c>
      <c r="N232" s="39" t="s">
        <v>1162</v>
      </c>
      <c r="O232" s="53" t="s">
        <v>1177</v>
      </c>
    </row>
    <row r="233" spans="1:15" ht="33" x14ac:dyDescent="0.25">
      <c r="A233" s="46" t="s">
        <v>374</v>
      </c>
      <c r="B233" s="38" t="s">
        <v>375</v>
      </c>
      <c r="C233" s="39" t="s">
        <v>1195</v>
      </c>
      <c r="D233" s="47" t="s">
        <v>850</v>
      </c>
      <c r="E233" s="49">
        <v>1</v>
      </c>
      <c r="F233" s="48">
        <v>0</v>
      </c>
      <c r="G233" s="48">
        <v>0</v>
      </c>
      <c r="H233" s="48">
        <v>1</v>
      </c>
      <c r="I233" s="48">
        <v>1</v>
      </c>
      <c r="J233" s="48">
        <v>1</v>
      </c>
      <c r="K233" s="48">
        <v>1</v>
      </c>
      <c r="L233" s="48">
        <v>1</v>
      </c>
      <c r="M233" s="51">
        <f t="shared" si="3"/>
        <v>1</v>
      </c>
      <c r="N233" s="39" t="s">
        <v>1162</v>
      </c>
      <c r="O233" s="53" t="s">
        <v>1177</v>
      </c>
    </row>
    <row r="234" spans="1:15" ht="16.5" x14ac:dyDescent="0.25">
      <c r="A234" s="46" t="s">
        <v>340</v>
      </c>
      <c r="B234" s="38" t="s">
        <v>341</v>
      </c>
      <c r="C234" s="39" t="s">
        <v>1196</v>
      </c>
      <c r="D234" s="47" t="s">
        <v>850</v>
      </c>
      <c r="E234" s="48">
        <v>0</v>
      </c>
      <c r="F234" s="49">
        <v>1</v>
      </c>
      <c r="G234" s="48">
        <v>0</v>
      </c>
      <c r="H234" s="48">
        <v>1</v>
      </c>
      <c r="I234" s="48">
        <v>1</v>
      </c>
      <c r="J234" s="48">
        <v>1</v>
      </c>
      <c r="K234" s="48">
        <v>1</v>
      </c>
      <c r="L234" s="48">
        <v>1</v>
      </c>
      <c r="M234" s="51">
        <f t="shared" si="3"/>
        <v>1</v>
      </c>
      <c r="N234" s="39" t="s">
        <v>1119</v>
      </c>
      <c r="O234" s="53" t="s">
        <v>1120</v>
      </c>
    </row>
    <row r="235" spans="1:15" ht="16.5" x14ac:dyDescent="0.25">
      <c r="A235" s="46" t="s">
        <v>342</v>
      </c>
      <c r="B235" s="38" t="s">
        <v>343</v>
      </c>
      <c r="C235" s="39" t="s">
        <v>1197</v>
      </c>
      <c r="D235" s="47" t="s">
        <v>850</v>
      </c>
      <c r="E235" s="49">
        <v>1</v>
      </c>
      <c r="F235" s="48">
        <v>0</v>
      </c>
      <c r="G235" s="48">
        <v>0</v>
      </c>
      <c r="H235" s="48">
        <v>1</v>
      </c>
      <c r="I235" s="48">
        <v>1</v>
      </c>
      <c r="J235" s="48">
        <v>1</v>
      </c>
      <c r="K235" s="48">
        <v>1</v>
      </c>
      <c r="L235" s="48">
        <v>1</v>
      </c>
      <c r="M235" s="51">
        <f t="shared" si="3"/>
        <v>1</v>
      </c>
      <c r="N235" s="39" t="s">
        <v>1127</v>
      </c>
      <c r="O235" s="53" t="s">
        <v>1177</v>
      </c>
    </row>
    <row r="236" spans="1:15" ht="16.5" x14ac:dyDescent="0.25">
      <c r="A236" s="46" t="s">
        <v>1198</v>
      </c>
      <c r="B236" s="38" t="s">
        <v>1199</v>
      </c>
      <c r="C236" s="39" t="s">
        <v>824</v>
      </c>
      <c r="D236" s="47" t="s">
        <v>850</v>
      </c>
      <c r="E236" s="49">
        <v>1</v>
      </c>
      <c r="F236" s="48">
        <v>0</v>
      </c>
      <c r="G236" s="48">
        <v>0</v>
      </c>
      <c r="H236" s="48">
        <v>1</v>
      </c>
      <c r="I236" s="50">
        <v>1</v>
      </c>
      <c r="J236" s="48">
        <v>1</v>
      </c>
      <c r="K236" s="48">
        <v>1</v>
      </c>
      <c r="L236" s="48">
        <v>1</v>
      </c>
      <c r="M236" s="51">
        <f t="shared" si="3"/>
        <v>1</v>
      </c>
      <c r="N236" s="39" t="s">
        <v>2544</v>
      </c>
      <c r="O236" s="53" t="s">
        <v>1200</v>
      </c>
    </row>
    <row r="237" spans="1:15" ht="16.5" x14ac:dyDescent="0.25">
      <c r="A237" s="46" t="s">
        <v>1201</v>
      </c>
      <c r="B237" s="38" t="s">
        <v>1202</v>
      </c>
      <c r="C237" s="39" t="s">
        <v>825</v>
      </c>
      <c r="D237" s="47" t="s">
        <v>850</v>
      </c>
      <c r="E237" s="49">
        <v>1</v>
      </c>
      <c r="F237" s="48">
        <v>0</v>
      </c>
      <c r="G237" s="48">
        <v>0</v>
      </c>
      <c r="H237" s="48">
        <v>1</v>
      </c>
      <c r="I237" s="50">
        <v>0.94766666666666666</v>
      </c>
      <c r="J237" s="48">
        <v>1</v>
      </c>
      <c r="K237" s="48">
        <v>1</v>
      </c>
      <c r="L237" s="48">
        <v>1</v>
      </c>
      <c r="M237" s="51">
        <f t="shared" si="3"/>
        <v>0.94766666666666666</v>
      </c>
      <c r="N237" s="39" t="s">
        <v>2545</v>
      </c>
      <c r="O237" s="53" t="s">
        <v>1200</v>
      </c>
    </row>
    <row r="238" spans="1:15" ht="16.5" x14ac:dyDescent="0.25">
      <c r="A238" s="46" t="s">
        <v>1201</v>
      </c>
      <c r="B238" s="38" t="s">
        <v>1202</v>
      </c>
      <c r="C238" s="39" t="s">
        <v>825</v>
      </c>
      <c r="D238" s="47" t="s">
        <v>850</v>
      </c>
      <c r="E238" s="48">
        <v>0</v>
      </c>
      <c r="F238" s="49">
        <v>1</v>
      </c>
      <c r="G238" s="48">
        <v>0</v>
      </c>
      <c r="H238" s="48">
        <v>1</v>
      </c>
      <c r="I238" s="50">
        <v>5.2333333333333343E-2</v>
      </c>
      <c r="J238" s="48">
        <v>1</v>
      </c>
      <c r="K238" s="48">
        <v>1</v>
      </c>
      <c r="L238" s="48">
        <v>1</v>
      </c>
      <c r="M238" s="51">
        <f t="shared" si="3"/>
        <v>5.2333333333333343E-2</v>
      </c>
      <c r="N238" s="39" t="s">
        <v>2545</v>
      </c>
      <c r="O238" s="53" t="s">
        <v>1120</v>
      </c>
    </row>
    <row r="239" spans="1:15" ht="33" x14ac:dyDescent="0.25">
      <c r="A239" s="46" t="s">
        <v>1203</v>
      </c>
      <c r="B239" s="38" t="s">
        <v>1204</v>
      </c>
      <c r="C239" s="39" t="s">
        <v>826</v>
      </c>
      <c r="D239" s="47" t="s">
        <v>850</v>
      </c>
      <c r="E239" s="49">
        <v>1</v>
      </c>
      <c r="F239" s="57">
        <v>0</v>
      </c>
      <c r="G239" s="48">
        <v>0</v>
      </c>
      <c r="H239" s="48">
        <v>1</v>
      </c>
      <c r="I239" s="50">
        <v>1</v>
      </c>
      <c r="J239" s="48">
        <v>1</v>
      </c>
      <c r="K239" s="48">
        <v>1</v>
      </c>
      <c r="L239" s="48">
        <v>1</v>
      </c>
      <c r="M239" s="51">
        <f t="shared" si="3"/>
        <v>1</v>
      </c>
      <c r="N239" s="39" t="s">
        <v>2546</v>
      </c>
      <c r="O239" s="53" t="s">
        <v>1200</v>
      </c>
    </row>
    <row r="240" spans="1:15" ht="16.5" x14ac:dyDescent="0.25">
      <c r="A240" s="46" t="s">
        <v>1205</v>
      </c>
      <c r="B240" s="38" t="s">
        <v>1206</v>
      </c>
      <c r="C240" s="39" t="s">
        <v>816</v>
      </c>
      <c r="D240" s="47" t="s">
        <v>850</v>
      </c>
      <c r="E240" s="49">
        <v>1</v>
      </c>
      <c r="F240" s="48">
        <v>0</v>
      </c>
      <c r="G240" s="48">
        <v>0</v>
      </c>
      <c r="H240" s="48">
        <v>1</v>
      </c>
      <c r="I240" s="50">
        <v>1</v>
      </c>
      <c r="J240" s="48">
        <v>1</v>
      </c>
      <c r="K240" s="48">
        <v>1</v>
      </c>
      <c r="L240" s="48">
        <v>1</v>
      </c>
      <c r="M240" s="51">
        <f t="shared" si="3"/>
        <v>1</v>
      </c>
      <c r="N240" s="39" t="s">
        <v>2546</v>
      </c>
      <c r="O240" s="53" t="s">
        <v>1207</v>
      </c>
    </row>
    <row r="241" spans="1:15" ht="33" x14ac:dyDescent="0.25">
      <c r="A241" s="46" t="s">
        <v>1208</v>
      </c>
      <c r="B241" s="38" t="s">
        <v>1209</v>
      </c>
      <c r="C241" s="39" t="s">
        <v>817</v>
      </c>
      <c r="D241" s="47" t="s">
        <v>850</v>
      </c>
      <c r="E241" s="49">
        <v>1</v>
      </c>
      <c r="F241" s="48">
        <v>0</v>
      </c>
      <c r="G241" s="48">
        <v>0</v>
      </c>
      <c r="H241" s="48">
        <v>1</v>
      </c>
      <c r="I241" s="49">
        <v>0.96899999999999997</v>
      </c>
      <c r="J241" s="48">
        <v>1</v>
      </c>
      <c r="K241" s="48">
        <v>1</v>
      </c>
      <c r="L241" s="48">
        <v>1</v>
      </c>
      <c r="M241" s="51">
        <f t="shared" si="3"/>
        <v>0.96899999999999997</v>
      </c>
      <c r="N241" s="39" t="s">
        <v>2547</v>
      </c>
      <c r="O241" s="53" t="s">
        <v>1207</v>
      </c>
    </row>
    <row r="242" spans="1:15" ht="33" x14ac:dyDescent="0.25">
      <c r="A242" s="46" t="s">
        <v>1208</v>
      </c>
      <c r="B242" s="38" t="s">
        <v>1209</v>
      </c>
      <c r="C242" s="39" t="s">
        <v>817</v>
      </c>
      <c r="D242" s="47" t="s">
        <v>850</v>
      </c>
      <c r="E242" s="48">
        <v>0</v>
      </c>
      <c r="F242" s="49">
        <v>1</v>
      </c>
      <c r="G242" s="48">
        <v>0</v>
      </c>
      <c r="H242" s="48">
        <v>1</v>
      </c>
      <c r="I242" s="50">
        <v>3.1000000000000028E-2</v>
      </c>
      <c r="J242" s="48">
        <v>1</v>
      </c>
      <c r="K242" s="48">
        <v>1</v>
      </c>
      <c r="L242" s="48">
        <v>1</v>
      </c>
      <c r="M242" s="51">
        <f t="shared" si="3"/>
        <v>3.1000000000000028E-2</v>
      </c>
      <c r="N242" s="39" t="s">
        <v>2547</v>
      </c>
      <c r="O242" s="53" t="s">
        <v>1120</v>
      </c>
    </row>
    <row r="243" spans="1:15" ht="16.5" x14ac:dyDescent="0.25">
      <c r="A243" s="46" t="s">
        <v>1210</v>
      </c>
      <c r="B243" s="38" t="s">
        <v>1211</v>
      </c>
      <c r="C243" s="39" t="s">
        <v>1212</v>
      </c>
      <c r="D243" s="47" t="s">
        <v>850</v>
      </c>
      <c r="E243" s="49">
        <v>1</v>
      </c>
      <c r="F243" s="48">
        <v>0</v>
      </c>
      <c r="G243" s="48">
        <v>0</v>
      </c>
      <c r="H243" s="48">
        <v>1</v>
      </c>
      <c r="I243" s="48">
        <v>1</v>
      </c>
      <c r="J243" s="48">
        <v>1</v>
      </c>
      <c r="K243" s="48">
        <v>1</v>
      </c>
      <c r="L243" s="48">
        <v>1</v>
      </c>
      <c r="M243" s="51">
        <f t="shared" si="3"/>
        <v>1</v>
      </c>
      <c r="N243" s="39" t="s">
        <v>1213</v>
      </c>
      <c r="O243" s="53" t="s">
        <v>1214</v>
      </c>
    </row>
    <row r="244" spans="1:15" ht="33" x14ac:dyDescent="0.25">
      <c r="A244" s="46" t="s">
        <v>1215</v>
      </c>
      <c r="B244" s="38" t="s">
        <v>1216</v>
      </c>
      <c r="C244" s="39" t="s">
        <v>827</v>
      </c>
      <c r="D244" s="47" t="s">
        <v>850</v>
      </c>
      <c r="E244" s="49">
        <v>1</v>
      </c>
      <c r="F244" s="48">
        <v>0</v>
      </c>
      <c r="G244" s="48">
        <v>0</v>
      </c>
      <c r="H244" s="48">
        <v>1</v>
      </c>
      <c r="I244" s="50">
        <v>0.94766666666666666</v>
      </c>
      <c r="J244" s="48">
        <v>1</v>
      </c>
      <c r="K244" s="48">
        <v>1</v>
      </c>
      <c r="L244" s="48">
        <v>1</v>
      </c>
      <c r="M244" s="51">
        <f t="shared" si="3"/>
        <v>0.94766666666666666</v>
      </c>
      <c r="N244" s="39" t="s">
        <v>2545</v>
      </c>
      <c r="O244" s="53" t="s">
        <v>1200</v>
      </c>
    </row>
    <row r="245" spans="1:15" ht="33" x14ac:dyDescent="0.25">
      <c r="A245" s="46" t="s">
        <v>1215</v>
      </c>
      <c r="B245" s="38" t="s">
        <v>1216</v>
      </c>
      <c r="C245" s="39" t="s">
        <v>827</v>
      </c>
      <c r="D245" s="47" t="s">
        <v>850</v>
      </c>
      <c r="E245" s="48">
        <v>0</v>
      </c>
      <c r="F245" s="49">
        <v>1</v>
      </c>
      <c r="G245" s="48">
        <v>0</v>
      </c>
      <c r="H245" s="48">
        <v>1</v>
      </c>
      <c r="I245" s="50">
        <v>5.2333333333333343E-2</v>
      </c>
      <c r="J245" s="48">
        <v>1</v>
      </c>
      <c r="K245" s="48">
        <v>1</v>
      </c>
      <c r="L245" s="48">
        <v>1</v>
      </c>
      <c r="M245" s="51">
        <f t="shared" si="3"/>
        <v>5.2333333333333343E-2</v>
      </c>
      <c r="N245" s="39" t="s">
        <v>2545</v>
      </c>
      <c r="O245" s="53" t="s">
        <v>1120</v>
      </c>
    </row>
    <row r="246" spans="1:15" ht="33" x14ac:dyDescent="0.25">
      <c r="A246" s="46" t="s">
        <v>1217</v>
      </c>
      <c r="B246" s="38" t="s">
        <v>1218</v>
      </c>
      <c r="C246" s="39" t="s">
        <v>828</v>
      </c>
      <c r="D246" s="47" t="s">
        <v>850</v>
      </c>
      <c r="E246" s="49">
        <v>1</v>
      </c>
      <c r="F246" s="48">
        <v>0</v>
      </c>
      <c r="G246" s="48">
        <v>0</v>
      </c>
      <c r="H246" s="48">
        <v>1</v>
      </c>
      <c r="I246" s="50">
        <v>1</v>
      </c>
      <c r="J246" s="48">
        <v>1</v>
      </c>
      <c r="K246" s="48">
        <v>1</v>
      </c>
      <c r="L246" s="48">
        <v>1</v>
      </c>
      <c r="M246" s="51">
        <f t="shared" ref="M246:M309" si="4">(E246+F246+G246)*H246*I246*J246*K246*L246</f>
        <v>1</v>
      </c>
      <c r="N246" s="39" t="s">
        <v>2548</v>
      </c>
      <c r="O246" s="53" t="s">
        <v>1200</v>
      </c>
    </row>
    <row r="247" spans="1:15" ht="16.5" x14ac:dyDescent="0.25">
      <c r="A247" s="46" t="s">
        <v>1219</v>
      </c>
      <c r="B247" s="38" t="s">
        <v>1220</v>
      </c>
      <c r="C247" s="39" t="s">
        <v>818</v>
      </c>
      <c r="D247" s="47" t="s">
        <v>850</v>
      </c>
      <c r="E247" s="49">
        <v>1</v>
      </c>
      <c r="F247" s="48">
        <v>0</v>
      </c>
      <c r="G247" s="48">
        <v>0</v>
      </c>
      <c r="H247" s="48">
        <v>1</v>
      </c>
      <c r="I247" s="50">
        <v>1</v>
      </c>
      <c r="J247" s="48">
        <v>1</v>
      </c>
      <c r="K247" s="48">
        <v>1</v>
      </c>
      <c r="L247" s="48">
        <v>1</v>
      </c>
      <c r="M247" s="51">
        <f t="shared" si="4"/>
        <v>1</v>
      </c>
      <c r="N247" s="39" t="s">
        <v>2546</v>
      </c>
      <c r="O247" s="53" t="s">
        <v>1207</v>
      </c>
    </row>
    <row r="248" spans="1:15" ht="33" x14ac:dyDescent="0.25">
      <c r="A248" s="46" t="s">
        <v>1221</v>
      </c>
      <c r="B248" s="38" t="s">
        <v>1222</v>
      </c>
      <c r="C248" s="39" t="s">
        <v>819</v>
      </c>
      <c r="D248" s="47" t="s">
        <v>850</v>
      </c>
      <c r="E248" s="49">
        <v>1</v>
      </c>
      <c r="F248" s="48">
        <v>0</v>
      </c>
      <c r="G248" s="48">
        <v>0</v>
      </c>
      <c r="H248" s="48">
        <v>1</v>
      </c>
      <c r="I248" s="50">
        <v>0.96899999999999997</v>
      </c>
      <c r="J248" s="48">
        <v>1</v>
      </c>
      <c r="K248" s="48">
        <v>1</v>
      </c>
      <c r="L248" s="48">
        <v>1</v>
      </c>
      <c r="M248" s="51">
        <f t="shared" si="4"/>
        <v>0.96899999999999997</v>
      </c>
      <c r="N248" s="39" t="s">
        <v>2547</v>
      </c>
      <c r="O248" s="53" t="s">
        <v>1207</v>
      </c>
    </row>
    <row r="249" spans="1:15" ht="33" x14ac:dyDescent="0.25">
      <c r="A249" s="46" t="s">
        <v>1221</v>
      </c>
      <c r="B249" s="38" t="s">
        <v>1222</v>
      </c>
      <c r="C249" s="39" t="s">
        <v>819</v>
      </c>
      <c r="D249" s="47" t="s">
        <v>850</v>
      </c>
      <c r="E249" s="48">
        <v>0</v>
      </c>
      <c r="F249" s="49">
        <v>1</v>
      </c>
      <c r="G249" s="48">
        <v>0</v>
      </c>
      <c r="H249" s="48">
        <v>1</v>
      </c>
      <c r="I249" s="50">
        <v>3.1000000000000028E-2</v>
      </c>
      <c r="J249" s="48">
        <v>1</v>
      </c>
      <c r="K249" s="48">
        <v>1</v>
      </c>
      <c r="L249" s="48">
        <v>1</v>
      </c>
      <c r="M249" s="51">
        <f t="shared" si="4"/>
        <v>3.1000000000000028E-2</v>
      </c>
      <c r="N249" s="39" t="s">
        <v>2547</v>
      </c>
      <c r="O249" s="53" t="s">
        <v>1120</v>
      </c>
    </row>
    <row r="250" spans="1:15" ht="16.5" x14ac:dyDescent="0.25">
      <c r="A250" s="46" t="s">
        <v>1223</v>
      </c>
      <c r="B250" s="38" t="s">
        <v>1224</v>
      </c>
      <c r="C250" s="39" t="s">
        <v>1225</v>
      </c>
      <c r="D250" s="47" t="s">
        <v>850</v>
      </c>
      <c r="E250" s="49">
        <v>1</v>
      </c>
      <c r="F250" s="48">
        <v>0</v>
      </c>
      <c r="G250" s="48">
        <v>0</v>
      </c>
      <c r="H250" s="48">
        <v>1</v>
      </c>
      <c r="I250" s="48">
        <v>1</v>
      </c>
      <c r="J250" s="48">
        <v>1</v>
      </c>
      <c r="K250" s="48">
        <v>1</v>
      </c>
      <c r="L250" s="48">
        <v>1</v>
      </c>
      <c r="M250" s="51">
        <f t="shared" si="4"/>
        <v>1</v>
      </c>
      <c r="N250" s="39" t="s">
        <v>1213</v>
      </c>
      <c r="O250" s="53" t="s">
        <v>1214</v>
      </c>
    </row>
    <row r="251" spans="1:15" ht="16.5" x14ac:dyDescent="0.25">
      <c r="A251" s="46" t="s">
        <v>1226</v>
      </c>
      <c r="B251" s="38" t="s">
        <v>1227</v>
      </c>
      <c r="C251" s="39" t="s">
        <v>1228</v>
      </c>
      <c r="D251" s="47" t="s">
        <v>850</v>
      </c>
      <c r="E251" s="48">
        <v>0</v>
      </c>
      <c r="F251" s="49">
        <v>1</v>
      </c>
      <c r="G251" s="48">
        <v>0</v>
      </c>
      <c r="H251" s="48">
        <v>1</v>
      </c>
      <c r="I251" s="48">
        <v>1</v>
      </c>
      <c r="J251" s="48">
        <v>1</v>
      </c>
      <c r="K251" s="48">
        <v>1</v>
      </c>
      <c r="L251" s="48">
        <v>1</v>
      </c>
      <c r="M251" s="51">
        <f t="shared" si="4"/>
        <v>1</v>
      </c>
      <c r="N251" s="39" t="s">
        <v>1119</v>
      </c>
      <c r="O251" s="53" t="s">
        <v>1120</v>
      </c>
    </row>
    <row r="252" spans="1:15" ht="16.5" x14ac:dyDescent="0.25">
      <c r="A252" s="46" t="s">
        <v>1229</v>
      </c>
      <c r="B252" s="38" t="s">
        <v>1230</v>
      </c>
      <c r="C252" s="39" t="s">
        <v>1231</v>
      </c>
      <c r="D252" s="47" t="s">
        <v>850</v>
      </c>
      <c r="E252" s="48">
        <v>0</v>
      </c>
      <c r="F252" s="49">
        <v>1</v>
      </c>
      <c r="G252" s="48">
        <v>0</v>
      </c>
      <c r="H252" s="48">
        <v>1</v>
      </c>
      <c r="I252" s="48">
        <v>1</v>
      </c>
      <c r="J252" s="48">
        <v>1</v>
      </c>
      <c r="K252" s="48">
        <v>1</v>
      </c>
      <c r="L252" s="48">
        <v>1</v>
      </c>
      <c r="M252" s="51">
        <f t="shared" si="4"/>
        <v>1</v>
      </c>
      <c r="N252" s="39" t="s">
        <v>1119</v>
      </c>
      <c r="O252" s="53" t="s">
        <v>1120</v>
      </c>
    </row>
    <row r="253" spans="1:15" ht="16.5" x14ac:dyDescent="0.25">
      <c r="A253" s="46" t="s">
        <v>1232</v>
      </c>
      <c r="B253" s="38" t="s">
        <v>1233</v>
      </c>
      <c r="C253" s="39" t="s">
        <v>1234</v>
      </c>
      <c r="D253" s="47" t="s">
        <v>850</v>
      </c>
      <c r="E253" s="49">
        <v>1</v>
      </c>
      <c r="F253" s="48">
        <v>0</v>
      </c>
      <c r="G253" s="48">
        <v>0</v>
      </c>
      <c r="H253" s="48">
        <v>1</v>
      </c>
      <c r="I253" s="48">
        <v>1</v>
      </c>
      <c r="J253" s="49">
        <v>1.23</v>
      </c>
      <c r="K253" s="48">
        <v>1</v>
      </c>
      <c r="L253" s="48">
        <v>1</v>
      </c>
      <c r="M253" s="51">
        <f t="shared" si="4"/>
        <v>1.23</v>
      </c>
      <c r="N253" s="39" t="s">
        <v>1235</v>
      </c>
      <c r="O253" s="53" t="s">
        <v>1207</v>
      </c>
    </row>
    <row r="254" spans="1:15" ht="16.5" x14ac:dyDescent="0.25">
      <c r="A254" s="46" t="s">
        <v>1236</v>
      </c>
      <c r="B254" s="38" t="s">
        <v>1237</v>
      </c>
      <c r="C254" s="39" t="s">
        <v>1238</v>
      </c>
      <c r="D254" s="47" t="s">
        <v>850</v>
      </c>
      <c r="E254" s="49">
        <v>1</v>
      </c>
      <c r="F254" s="48">
        <v>0</v>
      </c>
      <c r="G254" s="48">
        <v>0</v>
      </c>
      <c r="H254" s="48">
        <v>1</v>
      </c>
      <c r="I254" s="48">
        <v>1</v>
      </c>
      <c r="J254" s="49">
        <v>1.1967000000000001</v>
      </c>
      <c r="K254" s="48">
        <v>1</v>
      </c>
      <c r="L254" s="48">
        <v>1</v>
      </c>
      <c r="M254" s="51">
        <f t="shared" si="4"/>
        <v>1.1967000000000001</v>
      </c>
      <c r="N254" s="39" t="s">
        <v>1235</v>
      </c>
      <c r="O254" s="53" t="s">
        <v>1200</v>
      </c>
    </row>
    <row r="255" spans="1:15" ht="16.5" x14ac:dyDescent="0.25">
      <c r="A255" s="46" t="s">
        <v>1239</v>
      </c>
      <c r="B255" s="38" t="s">
        <v>1240</v>
      </c>
      <c r="C255" s="39" t="s">
        <v>1241</v>
      </c>
      <c r="D255" s="47" t="s">
        <v>850</v>
      </c>
      <c r="E255" s="49">
        <v>1</v>
      </c>
      <c r="F255" s="48">
        <v>0</v>
      </c>
      <c r="G255" s="48">
        <v>0</v>
      </c>
      <c r="H255" s="48">
        <v>1</v>
      </c>
      <c r="I255" s="48">
        <v>1</v>
      </c>
      <c r="J255" s="48">
        <v>1</v>
      </c>
      <c r="K255" s="48">
        <v>1</v>
      </c>
      <c r="L255" s="48">
        <v>1</v>
      </c>
      <c r="M255" s="51">
        <f t="shared" si="4"/>
        <v>1</v>
      </c>
      <c r="N255" s="39" t="s">
        <v>1213</v>
      </c>
      <c r="O255" s="53" t="s">
        <v>1200</v>
      </c>
    </row>
    <row r="256" spans="1:15" ht="16.5" x14ac:dyDescent="0.25">
      <c r="A256" s="46" t="s">
        <v>1242</v>
      </c>
      <c r="B256" s="38" t="s">
        <v>1243</v>
      </c>
      <c r="C256" s="39" t="s">
        <v>1244</v>
      </c>
      <c r="D256" s="47" t="s">
        <v>850</v>
      </c>
      <c r="E256" s="49">
        <v>1</v>
      </c>
      <c r="F256" s="48">
        <v>0</v>
      </c>
      <c r="G256" s="48">
        <v>0</v>
      </c>
      <c r="H256" s="48">
        <v>1</v>
      </c>
      <c r="I256" s="48">
        <v>1</v>
      </c>
      <c r="J256" s="48">
        <v>1</v>
      </c>
      <c r="K256" s="48">
        <v>1</v>
      </c>
      <c r="L256" s="48">
        <v>1</v>
      </c>
      <c r="M256" s="51">
        <f t="shared" si="4"/>
        <v>1</v>
      </c>
      <c r="N256" s="39" t="s">
        <v>1213</v>
      </c>
      <c r="O256" s="53" t="s">
        <v>1207</v>
      </c>
    </row>
    <row r="257" spans="1:15" ht="16.5" x14ac:dyDescent="0.25">
      <c r="A257" s="46" t="s">
        <v>1245</v>
      </c>
      <c r="B257" s="38" t="s">
        <v>1246</v>
      </c>
      <c r="C257" s="39" t="s">
        <v>1247</v>
      </c>
      <c r="D257" s="47" t="s">
        <v>850</v>
      </c>
      <c r="E257" s="49">
        <v>1</v>
      </c>
      <c r="F257" s="48">
        <v>0</v>
      </c>
      <c r="G257" s="48">
        <v>0</v>
      </c>
      <c r="H257" s="48">
        <v>1</v>
      </c>
      <c r="I257" s="48">
        <v>1</v>
      </c>
      <c r="J257" s="48">
        <v>1</v>
      </c>
      <c r="K257" s="48">
        <v>1</v>
      </c>
      <c r="L257" s="48">
        <v>1</v>
      </c>
      <c r="M257" s="51">
        <f t="shared" si="4"/>
        <v>1</v>
      </c>
      <c r="N257" s="39" t="s">
        <v>1213</v>
      </c>
      <c r="O257" s="53" t="s">
        <v>1214</v>
      </c>
    </row>
    <row r="258" spans="1:15" ht="16.5" x14ac:dyDescent="0.25">
      <c r="A258" s="46" t="s">
        <v>1248</v>
      </c>
      <c r="B258" s="38" t="s">
        <v>1249</v>
      </c>
      <c r="C258" s="39" t="s">
        <v>1250</v>
      </c>
      <c r="D258" s="47" t="s">
        <v>850</v>
      </c>
      <c r="E258" s="49">
        <v>1</v>
      </c>
      <c r="F258" s="48">
        <v>0</v>
      </c>
      <c r="G258" s="48">
        <v>0</v>
      </c>
      <c r="H258" s="48">
        <v>1</v>
      </c>
      <c r="I258" s="48">
        <v>1</v>
      </c>
      <c r="J258" s="48">
        <v>1</v>
      </c>
      <c r="K258" s="48">
        <v>1</v>
      </c>
      <c r="L258" s="48">
        <v>1</v>
      </c>
      <c r="M258" s="51">
        <f t="shared" si="4"/>
        <v>1</v>
      </c>
      <c r="N258" s="39" t="s">
        <v>1213</v>
      </c>
      <c r="O258" s="53" t="s">
        <v>1200</v>
      </c>
    </row>
    <row r="259" spans="1:15" ht="16.5" x14ac:dyDescent="0.25">
      <c r="A259" s="46" t="s">
        <v>1251</v>
      </c>
      <c r="B259" s="38" t="s">
        <v>1252</v>
      </c>
      <c r="C259" s="39" t="s">
        <v>1253</v>
      </c>
      <c r="D259" s="47" t="s">
        <v>850</v>
      </c>
      <c r="E259" s="49">
        <v>1</v>
      </c>
      <c r="F259" s="48">
        <v>0</v>
      </c>
      <c r="G259" s="48">
        <v>0</v>
      </c>
      <c r="H259" s="48">
        <v>1</v>
      </c>
      <c r="I259" s="48">
        <v>1</v>
      </c>
      <c r="J259" s="48">
        <v>1</v>
      </c>
      <c r="K259" s="48">
        <v>1</v>
      </c>
      <c r="L259" s="48">
        <v>1</v>
      </c>
      <c r="M259" s="51">
        <f t="shared" si="4"/>
        <v>1</v>
      </c>
      <c r="N259" s="39" t="s">
        <v>1213</v>
      </c>
      <c r="O259" s="53" t="s">
        <v>1200</v>
      </c>
    </row>
    <row r="260" spans="1:15" ht="16.5" x14ac:dyDescent="0.25">
      <c r="A260" s="46" t="s">
        <v>1254</v>
      </c>
      <c r="B260" s="38" t="s">
        <v>1255</v>
      </c>
      <c r="C260" s="39" t="s">
        <v>1256</v>
      </c>
      <c r="D260" s="47" t="s">
        <v>850</v>
      </c>
      <c r="E260" s="49">
        <v>1</v>
      </c>
      <c r="F260" s="48">
        <v>0</v>
      </c>
      <c r="G260" s="48">
        <v>0</v>
      </c>
      <c r="H260" s="48">
        <v>1</v>
      </c>
      <c r="I260" s="48">
        <v>1</v>
      </c>
      <c r="J260" s="48">
        <v>1</v>
      </c>
      <c r="K260" s="48">
        <v>1</v>
      </c>
      <c r="L260" s="48">
        <v>1</v>
      </c>
      <c r="M260" s="51">
        <f t="shared" si="4"/>
        <v>1</v>
      </c>
      <c r="N260" s="39" t="s">
        <v>1213</v>
      </c>
      <c r="O260" s="53" t="s">
        <v>1207</v>
      </c>
    </row>
    <row r="261" spans="1:15" ht="16.5" x14ac:dyDescent="0.25">
      <c r="A261" s="46" t="s">
        <v>1257</v>
      </c>
      <c r="B261" s="38" t="s">
        <v>1258</v>
      </c>
      <c r="C261" s="39" t="s">
        <v>1259</v>
      </c>
      <c r="D261" s="47" t="s">
        <v>850</v>
      </c>
      <c r="E261" s="49">
        <v>1</v>
      </c>
      <c r="F261" s="48">
        <v>0</v>
      </c>
      <c r="G261" s="48">
        <v>0</v>
      </c>
      <c r="H261" s="48">
        <v>1</v>
      </c>
      <c r="I261" s="48">
        <v>1</v>
      </c>
      <c r="J261" s="48">
        <v>1</v>
      </c>
      <c r="K261" s="48">
        <v>1</v>
      </c>
      <c r="L261" s="48">
        <v>1</v>
      </c>
      <c r="M261" s="51">
        <f t="shared" si="4"/>
        <v>1</v>
      </c>
      <c r="N261" s="39" t="s">
        <v>1213</v>
      </c>
      <c r="O261" s="53" t="s">
        <v>1200</v>
      </c>
    </row>
    <row r="262" spans="1:15" ht="16.5" x14ac:dyDescent="0.25">
      <c r="A262" s="46" t="s">
        <v>1260</v>
      </c>
      <c r="B262" s="38" t="s">
        <v>1261</v>
      </c>
      <c r="C262" s="39" t="s">
        <v>1262</v>
      </c>
      <c r="D262" s="47" t="s">
        <v>850</v>
      </c>
      <c r="E262" s="49">
        <v>1</v>
      </c>
      <c r="F262" s="48">
        <v>0</v>
      </c>
      <c r="G262" s="48">
        <v>0</v>
      </c>
      <c r="H262" s="48">
        <v>1</v>
      </c>
      <c r="I262" s="48">
        <v>1</v>
      </c>
      <c r="J262" s="48">
        <v>1</v>
      </c>
      <c r="K262" s="48">
        <v>1</v>
      </c>
      <c r="L262" s="48">
        <v>1</v>
      </c>
      <c r="M262" s="51">
        <f t="shared" si="4"/>
        <v>1</v>
      </c>
      <c r="N262" s="39" t="s">
        <v>1213</v>
      </c>
      <c r="O262" s="53" t="s">
        <v>1207</v>
      </c>
    </row>
    <row r="263" spans="1:15" ht="16.5" x14ac:dyDescent="0.25">
      <c r="A263" s="46" t="s">
        <v>1263</v>
      </c>
      <c r="B263" s="38" t="s">
        <v>1264</v>
      </c>
      <c r="C263" s="39" t="s">
        <v>1265</v>
      </c>
      <c r="D263" s="47" t="s">
        <v>850</v>
      </c>
      <c r="E263" s="49">
        <v>1</v>
      </c>
      <c r="F263" s="48">
        <v>0</v>
      </c>
      <c r="G263" s="48">
        <v>0</v>
      </c>
      <c r="H263" s="48">
        <v>1</v>
      </c>
      <c r="I263" s="48">
        <v>1</v>
      </c>
      <c r="J263" s="48">
        <v>1</v>
      </c>
      <c r="K263" s="48">
        <v>1</v>
      </c>
      <c r="L263" s="48">
        <v>1</v>
      </c>
      <c r="M263" s="51">
        <f t="shared" si="4"/>
        <v>1</v>
      </c>
      <c r="N263" s="39" t="s">
        <v>1213</v>
      </c>
      <c r="O263" s="53" t="s">
        <v>1200</v>
      </c>
    </row>
    <row r="264" spans="1:15" ht="16.5" x14ac:dyDescent="0.25">
      <c r="A264" s="46" t="s">
        <v>1266</v>
      </c>
      <c r="B264" s="38" t="s">
        <v>1267</v>
      </c>
      <c r="C264" s="39" t="s">
        <v>1268</v>
      </c>
      <c r="D264" s="47" t="s">
        <v>850</v>
      </c>
      <c r="E264" s="49">
        <v>0.5</v>
      </c>
      <c r="F264" s="48">
        <v>0</v>
      </c>
      <c r="G264" s="48">
        <v>0</v>
      </c>
      <c r="H264" s="48">
        <v>1</v>
      </c>
      <c r="I264" s="48">
        <v>1</v>
      </c>
      <c r="J264" s="48">
        <v>1</v>
      </c>
      <c r="K264" s="48">
        <v>1</v>
      </c>
      <c r="L264" s="48">
        <v>1</v>
      </c>
      <c r="M264" s="51">
        <f t="shared" si="4"/>
        <v>0.5</v>
      </c>
      <c r="N264" s="39" t="s">
        <v>1213</v>
      </c>
      <c r="O264" s="53" t="s">
        <v>1200</v>
      </c>
    </row>
    <row r="265" spans="1:15" ht="16.5" x14ac:dyDescent="0.25">
      <c r="A265" s="46" t="s">
        <v>1266</v>
      </c>
      <c r="B265" s="38" t="s">
        <v>1267</v>
      </c>
      <c r="C265" s="39" t="s">
        <v>1268</v>
      </c>
      <c r="D265" s="47" t="s">
        <v>850</v>
      </c>
      <c r="E265" s="49">
        <v>0.5</v>
      </c>
      <c r="F265" s="48">
        <v>0</v>
      </c>
      <c r="G265" s="48">
        <v>0</v>
      </c>
      <c r="H265" s="48">
        <v>1</v>
      </c>
      <c r="I265" s="48">
        <v>1</v>
      </c>
      <c r="J265" s="48">
        <v>1</v>
      </c>
      <c r="K265" s="48">
        <v>1</v>
      </c>
      <c r="L265" s="48">
        <v>1</v>
      </c>
      <c r="M265" s="51">
        <f t="shared" si="4"/>
        <v>0.5</v>
      </c>
      <c r="N265" s="39" t="s">
        <v>1213</v>
      </c>
      <c r="O265" s="53" t="s">
        <v>1207</v>
      </c>
    </row>
    <row r="266" spans="1:15" ht="33" x14ac:dyDescent="0.25">
      <c r="A266" s="46" t="s">
        <v>1269</v>
      </c>
      <c r="B266" s="38" t="s">
        <v>1270</v>
      </c>
      <c r="C266" s="39" t="s">
        <v>1271</v>
      </c>
      <c r="D266" s="47" t="s">
        <v>850</v>
      </c>
      <c r="E266" s="49">
        <v>1</v>
      </c>
      <c r="F266" s="48">
        <v>0</v>
      </c>
      <c r="G266" s="48">
        <v>0</v>
      </c>
      <c r="H266" s="48">
        <v>1</v>
      </c>
      <c r="I266" s="48">
        <v>1</v>
      </c>
      <c r="J266" s="48">
        <v>1</v>
      </c>
      <c r="K266" s="48">
        <v>1</v>
      </c>
      <c r="L266" s="48">
        <v>1</v>
      </c>
      <c r="M266" s="51">
        <f t="shared" si="4"/>
        <v>1</v>
      </c>
      <c r="N266" s="39" t="s">
        <v>1213</v>
      </c>
      <c r="O266" s="53" t="s">
        <v>1200</v>
      </c>
    </row>
    <row r="267" spans="1:15" ht="16.5" x14ac:dyDescent="0.25">
      <c r="A267" s="46" t="s">
        <v>1272</v>
      </c>
      <c r="B267" s="38" t="s">
        <v>1273</v>
      </c>
      <c r="C267" s="39" t="s">
        <v>1274</v>
      </c>
      <c r="D267" s="47" t="s">
        <v>850</v>
      </c>
      <c r="E267" s="48">
        <v>0</v>
      </c>
      <c r="F267" s="49">
        <v>1</v>
      </c>
      <c r="G267" s="48">
        <v>0</v>
      </c>
      <c r="H267" s="48">
        <v>1</v>
      </c>
      <c r="I267" s="48">
        <v>1</v>
      </c>
      <c r="J267" s="48">
        <v>1</v>
      </c>
      <c r="K267" s="48">
        <v>1</v>
      </c>
      <c r="L267" s="48">
        <v>1</v>
      </c>
      <c r="M267" s="51">
        <f t="shared" si="4"/>
        <v>1</v>
      </c>
      <c r="N267" s="39" t="s">
        <v>1119</v>
      </c>
      <c r="O267" s="53" t="s">
        <v>1120</v>
      </c>
    </row>
    <row r="268" spans="1:15" ht="16.5" x14ac:dyDescent="0.25">
      <c r="A268" s="46" t="s">
        <v>1275</v>
      </c>
      <c r="B268" s="38" t="s">
        <v>1276</v>
      </c>
      <c r="C268" s="39" t="s">
        <v>1277</v>
      </c>
      <c r="D268" s="47" t="s">
        <v>850</v>
      </c>
      <c r="E268" s="49">
        <v>1</v>
      </c>
      <c r="F268" s="48">
        <v>0</v>
      </c>
      <c r="G268" s="48">
        <v>0</v>
      </c>
      <c r="H268" s="48">
        <v>1</v>
      </c>
      <c r="I268" s="48">
        <v>1</v>
      </c>
      <c r="J268" s="48">
        <v>1</v>
      </c>
      <c r="K268" s="48">
        <v>1</v>
      </c>
      <c r="L268" s="48">
        <v>1</v>
      </c>
      <c r="M268" s="51">
        <f t="shared" si="4"/>
        <v>1</v>
      </c>
      <c r="N268" s="39" t="s">
        <v>1127</v>
      </c>
      <c r="O268" s="53" t="s">
        <v>1200</v>
      </c>
    </row>
    <row r="269" spans="1:15" ht="16.5" x14ac:dyDescent="0.25">
      <c r="A269" s="46" t="s">
        <v>1278</v>
      </c>
      <c r="B269" s="38" t="s">
        <v>1279</v>
      </c>
      <c r="C269" s="39" t="s">
        <v>1280</v>
      </c>
      <c r="D269" s="47" t="s">
        <v>850</v>
      </c>
      <c r="E269" s="49">
        <v>1</v>
      </c>
      <c r="F269" s="48">
        <v>0</v>
      </c>
      <c r="G269" s="48">
        <v>0</v>
      </c>
      <c r="H269" s="48">
        <v>1</v>
      </c>
      <c r="I269" s="48">
        <v>1</v>
      </c>
      <c r="J269" s="49">
        <v>1.23</v>
      </c>
      <c r="K269" s="48">
        <v>1</v>
      </c>
      <c r="L269" s="48">
        <v>1</v>
      </c>
      <c r="M269" s="51">
        <f t="shared" si="4"/>
        <v>1.23</v>
      </c>
      <c r="N269" s="39" t="s">
        <v>1235</v>
      </c>
      <c r="O269" s="53" t="s">
        <v>1207</v>
      </c>
    </row>
    <row r="270" spans="1:15" ht="16.5" x14ac:dyDescent="0.25">
      <c r="A270" s="46" t="s">
        <v>1281</v>
      </c>
      <c r="B270" s="38" t="s">
        <v>1282</v>
      </c>
      <c r="C270" s="39" t="s">
        <v>1283</v>
      </c>
      <c r="D270" s="47" t="s">
        <v>850</v>
      </c>
      <c r="E270" s="49">
        <v>0.5</v>
      </c>
      <c r="F270" s="48">
        <v>0</v>
      </c>
      <c r="G270" s="48">
        <v>0</v>
      </c>
      <c r="H270" s="48">
        <v>1</v>
      </c>
      <c r="I270" s="48">
        <v>1</v>
      </c>
      <c r="J270" s="48">
        <v>1</v>
      </c>
      <c r="K270" s="48">
        <v>1</v>
      </c>
      <c r="L270" s="48">
        <v>1</v>
      </c>
      <c r="M270" s="51">
        <f t="shared" si="4"/>
        <v>0.5</v>
      </c>
      <c r="N270" s="39" t="s">
        <v>1213</v>
      </c>
      <c r="O270" s="53" t="s">
        <v>1200</v>
      </c>
    </row>
    <row r="271" spans="1:15" ht="16.5" x14ac:dyDescent="0.25">
      <c r="A271" s="46" t="s">
        <v>1281</v>
      </c>
      <c r="B271" s="38" t="s">
        <v>1282</v>
      </c>
      <c r="C271" s="39" t="s">
        <v>1283</v>
      </c>
      <c r="D271" s="47" t="s">
        <v>850</v>
      </c>
      <c r="E271" s="49">
        <v>0.5</v>
      </c>
      <c r="F271" s="48">
        <v>0</v>
      </c>
      <c r="G271" s="48">
        <v>0</v>
      </c>
      <c r="H271" s="48">
        <v>1</v>
      </c>
      <c r="I271" s="48">
        <v>1</v>
      </c>
      <c r="J271" s="48">
        <v>1</v>
      </c>
      <c r="K271" s="48">
        <v>1</v>
      </c>
      <c r="L271" s="48">
        <v>1</v>
      </c>
      <c r="M271" s="51">
        <f t="shared" si="4"/>
        <v>0.5</v>
      </c>
      <c r="N271" s="39" t="s">
        <v>1213</v>
      </c>
      <c r="O271" s="53" t="s">
        <v>1214</v>
      </c>
    </row>
    <row r="272" spans="1:15" ht="16.5" x14ac:dyDescent="0.25">
      <c r="A272" s="46" t="s">
        <v>1284</v>
      </c>
      <c r="B272" s="38" t="s">
        <v>1285</v>
      </c>
      <c r="C272" s="39" t="s">
        <v>1286</v>
      </c>
      <c r="D272" s="47" t="s">
        <v>850</v>
      </c>
      <c r="E272" s="49">
        <v>1</v>
      </c>
      <c r="F272" s="48">
        <v>0</v>
      </c>
      <c r="G272" s="48">
        <v>0</v>
      </c>
      <c r="H272" s="48">
        <v>1</v>
      </c>
      <c r="I272" s="48">
        <v>1</v>
      </c>
      <c r="J272" s="48">
        <v>1</v>
      </c>
      <c r="K272" s="48">
        <v>1</v>
      </c>
      <c r="L272" s="48">
        <v>1</v>
      </c>
      <c r="M272" s="51">
        <f t="shared" si="4"/>
        <v>1</v>
      </c>
      <c r="N272" s="39" t="s">
        <v>1213</v>
      </c>
      <c r="O272" s="53" t="s">
        <v>1200</v>
      </c>
    </row>
    <row r="273" spans="1:15" ht="16.5" x14ac:dyDescent="0.25">
      <c r="A273" s="46" t="s">
        <v>1287</v>
      </c>
      <c r="B273" s="38" t="s">
        <v>1288</v>
      </c>
      <c r="C273" s="39" t="s">
        <v>1289</v>
      </c>
      <c r="D273" s="47" t="s">
        <v>850</v>
      </c>
      <c r="E273" s="49">
        <v>1</v>
      </c>
      <c r="F273" s="48">
        <v>0</v>
      </c>
      <c r="G273" s="48">
        <v>0</v>
      </c>
      <c r="H273" s="48">
        <v>1</v>
      </c>
      <c r="I273" s="48">
        <v>1</v>
      </c>
      <c r="J273" s="48">
        <v>1</v>
      </c>
      <c r="K273" s="48">
        <v>1</v>
      </c>
      <c r="L273" s="48">
        <v>1</v>
      </c>
      <c r="M273" s="51">
        <f t="shared" si="4"/>
        <v>1</v>
      </c>
      <c r="N273" s="39" t="s">
        <v>1213</v>
      </c>
      <c r="O273" s="53" t="s">
        <v>1207</v>
      </c>
    </row>
    <row r="274" spans="1:15" ht="16.5" x14ac:dyDescent="0.25">
      <c r="A274" s="46" t="s">
        <v>1290</v>
      </c>
      <c r="B274" s="38" t="s">
        <v>1291</v>
      </c>
      <c r="C274" s="39" t="s">
        <v>1292</v>
      </c>
      <c r="D274" s="47" t="s">
        <v>850</v>
      </c>
      <c r="E274" s="49">
        <v>1</v>
      </c>
      <c r="F274" s="48">
        <v>0</v>
      </c>
      <c r="G274" s="48">
        <v>0</v>
      </c>
      <c r="H274" s="48">
        <v>1</v>
      </c>
      <c r="I274" s="48">
        <v>1</v>
      </c>
      <c r="J274" s="48">
        <v>1</v>
      </c>
      <c r="K274" s="48">
        <v>1</v>
      </c>
      <c r="L274" s="48">
        <v>1</v>
      </c>
      <c r="M274" s="51">
        <f t="shared" si="4"/>
        <v>1</v>
      </c>
      <c r="N274" s="39" t="s">
        <v>1213</v>
      </c>
      <c r="O274" s="53" t="s">
        <v>1214</v>
      </c>
    </row>
    <row r="275" spans="1:15" ht="16.5" x14ac:dyDescent="0.25">
      <c r="A275" s="46" t="s">
        <v>1293</v>
      </c>
      <c r="B275" s="38" t="s">
        <v>1294</v>
      </c>
      <c r="C275" s="39" t="s">
        <v>1295</v>
      </c>
      <c r="D275" s="47" t="s">
        <v>850</v>
      </c>
      <c r="E275" s="49">
        <v>1</v>
      </c>
      <c r="F275" s="48">
        <v>0</v>
      </c>
      <c r="G275" s="48">
        <v>0</v>
      </c>
      <c r="H275" s="48">
        <v>1</v>
      </c>
      <c r="I275" s="48">
        <v>1</v>
      </c>
      <c r="J275" s="48">
        <v>1</v>
      </c>
      <c r="K275" s="48">
        <v>1</v>
      </c>
      <c r="L275" s="48">
        <v>1</v>
      </c>
      <c r="M275" s="51">
        <f t="shared" si="4"/>
        <v>1</v>
      </c>
      <c r="N275" s="39" t="s">
        <v>1213</v>
      </c>
      <c r="O275" s="53" t="s">
        <v>1200</v>
      </c>
    </row>
    <row r="276" spans="1:15" ht="16.5" x14ac:dyDescent="0.25">
      <c r="A276" s="46" t="s">
        <v>1296</v>
      </c>
      <c r="B276" s="38" t="s">
        <v>1297</v>
      </c>
      <c r="C276" s="39" t="s">
        <v>1298</v>
      </c>
      <c r="D276" s="47" t="s">
        <v>850</v>
      </c>
      <c r="E276" s="49">
        <v>1</v>
      </c>
      <c r="F276" s="48">
        <v>0</v>
      </c>
      <c r="G276" s="48">
        <v>0</v>
      </c>
      <c r="H276" s="48">
        <v>1</v>
      </c>
      <c r="I276" s="48">
        <v>1</v>
      </c>
      <c r="J276" s="48">
        <v>1</v>
      </c>
      <c r="K276" s="48">
        <v>1</v>
      </c>
      <c r="L276" s="48">
        <v>1</v>
      </c>
      <c r="M276" s="51">
        <f t="shared" si="4"/>
        <v>1</v>
      </c>
      <c r="N276" s="39" t="s">
        <v>1213</v>
      </c>
      <c r="O276" s="53" t="s">
        <v>1200</v>
      </c>
    </row>
    <row r="277" spans="1:15" ht="16.5" x14ac:dyDescent="0.25">
      <c r="A277" s="46" t="s">
        <v>1299</v>
      </c>
      <c r="B277" s="38" t="s">
        <v>1300</v>
      </c>
      <c r="C277" s="39" t="s">
        <v>1301</v>
      </c>
      <c r="D277" s="47" t="s">
        <v>850</v>
      </c>
      <c r="E277" s="49">
        <v>1</v>
      </c>
      <c r="F277" s="48">
        <v>0</v>
      </c>
      <c r="G277" s="48">
        <v>0</v>
      </c>
      <c r="H277" s="48">
        <v>1</v>
      </c>
      <c r="I277" s="48">
        <v>1</v>
      </c>
      <c r="J277" s="48">
        <v>1</v>
      </c>
      <c r="K277" s="48">
        <v>1</v>
      </c>
      <c r="L277" s="48">
        <v>1</v>
      </c>
      <c r="M277" s="51">
        <f t="shared" si="4"/>
        <v>1</v>
      </c>
      <c r="N277" s="39" t="s">
        <v>1213</v>
      </c>
      <c r="O277" s="53" t="s">
        <v>1207</v>
      </c>
    </row>
    <row r="278" spans="1:15" ht="16.5" x14ac:dyDescent="0.25">
      <c r="A278" s="46" t="s">
        <v>1302</v>
      </c>
      <c r="B278" s="38" t="s">
        <v>1303</v>
      </c>
      <c r="C278" s="39" t="s">
        <v>1304</v>
      </c>
      <c r="D278" s="47" t="s">
        <v>850</v>
      </c>
      <c r="E278" s="49">
        <v>1</v>
      </c>
      <c r="F278" s="48">
        <v>0</v>
      </c>
      <c r="G278" s="48">
        <v>0</v>
      </c>
      <c r="H278" s="48">
        <v>1</v>
      </c>
      <c r="I278" s="48">
        <v>1</v>
      </c>
      <c r="J278" s="48">
        <v>1</v>
      </c>
      <c r="K278" s="48">
        <v>1</v>
      </c>
      <c r="L278" s="48">
        <v>1</v>
      </c>
      <c r="M278" s="51">
        <f t="shared" si="4"/>
        <v>1</v>
      </c>
      <c r="N278" s="39" t="s">
        <v>1213</v>
      </c>
      <c r="O278" s="53" t="s">
        <v>1200</v>
      </c>
    </row>
    <row r="279" spans="1:15" ht="16.5" x14ac:dyDescent="0.25">
      <c r="A279" s="46" t="s">
        <v>1305</v>
      </c>
      <c r="B279" s="38" t="s">
        <v>1306</v>
      </c>
      <c r="C279" s="39" t="s">
        <v>1307</v>
      </c>
      <c r="D279" s="47" t="s">
        <v>850</v>
      </c>
      <c r="E279" s="49">
        <v>1</v>
      </c>
      <c r="F279" s="48">
        <v>0</v>
      </c>
      <c r="G279" s="48">
        <v>0</v>
      </c>
      <c r="H279" s="48">
        <v>1</v>
      </c>
      <c r="I279" s="48">
        <v>1</v>
      </c>
      <c r="J279" s="48">
        <v>1</v>
      </c>
      <c r="K279" s="48">
        <v>1</v>
      </c>
      <c r="L279" s="48">
        <v>1</v>
      </c>
      <c r="M279" s="51">
        <f t="shared" si="4"/>
        <v>1</v>
      </c>
      <c r="N279" s="39" t="s">
        <v>1213</v>
      </c>
      <c r="O279" s="53" t="s">
        <v>1207</v>
      </c>
    </row>
    <row r="280" spans="1:15" ht="16.5" x14ac:dyDescent="0.25">
      <c r="A280" s="46" t="s">
        <v>1308</v>
      </c>
      <c r="B280" s="38" t="s">
        <v>1309</v>
      </c>
      <c r="C280" s="39" t="s">
        <v>1310</v>
      </c>
      <c r="D280" s="47" t="s">
        <v>850</v>
      </c>
      <c r="E280" s="49">
        <v>1</v>
      </c>
      <c r="F280" s="48">
        <v>0</v>
      </c>
      <c r="G280" s="48">
        <v>0</v>
      </c>
      <c r="H280" s="48">
        <v>1</v>
      </c>
      <c r="I280" s="48">
        <v>1</v>
      </c>
      <c r="J280" s="48">
        <v>1</v>
      </c>
      <c r="K280" s="48">
        <v>1</v>
      </c>
      <c r="L280" s="48">
        <v>1</v>
      </c>
      <c r="M280" s="51">
        <f t="shared" si="4"/>
        <v>1</v>
      </c>
      <c r="N280" s="39" t="s">
        <v>1213</v>
      </c>
      <c r="O280" s="53" t="s">
        <v>1200</v>
      </c>
    </row>
    <row r="281" spans="1:15" ht="16.5" x14ac:dyDescent="0.25">
      <c r="A281" s="46" t="s">
        <v>1311</v>
      </c>
      <c r="B281" s="38" t="s">
        <v>1312</v>
      </c>
      <c r="C281" s="39" t="s">
        <v>1313</v>
      </c>
      <c r="D281" s="47" t="s">
        <v>850</v>
      </c>
      <c r="E281" s="49">
        <v>1</v>
      </c>
      <c r="F281" s="48">
        <v>0</v>
      </c>
      <c r="G281" s="48">
        <v>0</v>
      </c>
      <c r="H281" s="48">
        <v>1</v>
      </c>
      <c r="I281" s="48">
        <v>1</v>
      </c>
      <c r="J281" s="48">
        <v>1</v>
      </c>
      <c r="K281" s="48">
        <v>1</v>
      </c>
      <c r="L281" s="48">
        <v>1</v>
      </c>
      <c r="M281" s="51">
        <f t="shared" si="4"/>
        <v>1</v>
      </c>
      <c r="N281" s="39" t="s">
        <v>1213</v>
      </c>
      <c r="O281" s="53" t="s">
        <v>1200</v>
      </c>
    </row>
    <row r="282" spans="1:15" ht="33" x14ac:dyDescent="0.25">
      <c r="A282" s="46" t="s">
        <v>1314</v>
      </c>
      <c r="B282" s="38" t="s">
        <v>1315</v>
      </c>
      <c r="C282" s="39" t="s">
        <v>1316</v>
      </c>
      <c r="D282" s="47" t="s">
        <v>850</v>
      </c>
      <c r="E282" s="49">
        <v>1</v>
      </c>
      <c r="F282" s="48">
        <v>0</v>
      </c>
      <c r="G282" s="48">
        <v>0</v>
      </c>
      <c r="H282" s="48">
        <v>1</v>
      </c>
      <c r="I282" s="48">
        <v>1</v>
      </c>
      <c r="J282" s="48">
        <v>1</v>
      </c>
      <c r="K282" s="48">
        <v>1</v>
      </c>
      <c r="L282" s="48">
        <v>1</v>
      </c>
      <c r="M282" s="51">
        <f t="shared" si="4"/>
        <v>1</v>
      </c>
      <c r="N282" s="39" t="s">
        <v>1213</v>
      </c>
      <c r="O282" s="53" t="s">
        <v>1200</v>
      </c>
    </row>
    <row r="283" spans="1:15" ht="16.5" x14ac:dyDescent="0.25">
      <c r="A283" s="46" t="s">
        <v>1317</v>
      </c>
      <c r="B283" s="38" t="s">
        <v>1318</v>
      </c>
      <c r="C283" s="39" t="s">
        <v>1319</v>
      </c>
      <c r="D283" s="47" t="s">
        <v>850</v>
      </c>
      <c r="E283" s="48">
        <v>0</v>
      </c>
      <c r="F283" s="49">
        <v>1</v>
      </c>
      <c r="G283" s="48">
        <v>0</v>
      </c>
      <c r="H283" s="48">
        <v>1</v>
      </c>
      <c r="I283" s="48">
        <v>1</v>
      </c>
      <c r="J283" s="48">
        <v>1</v>
      </c>
      <c r="K283" s="48">
        <v>1</v>
      </c>
      <c r="L283" s="48">
        <v>1</v>
      </c>
      <c r="M283" s="51">
        <f t="shared" si="4"/>
        <v>1</v>
      </c>
      <c r="N283" s="39" t="s">
        <v>1119</v>
      </c>
      <c r="O283" s="53" t="s">
        <v>1120</v>
      </c>
    </row>
    <row r="284" spans="1:15" ht="16.5" x14ac:dyDescent="0.25">
      <c r="A284" s="46" t="s">
        <v>1320</v>
      </c>
      <c r="B284" s="38" t="s">
        <v>1321</v>
      </c>
      <c r="C284" s="39" t="s">
        <v>1322</v>
      </c>
      <c r="D284" s="47" t="s">
        <v>850</v>
      </c>
      <c r="E284" s="48">
        <v>0</v>
      </c>
      <c r="F284" s="49">
        <v>1</v>
      </c>
      <c r="G284" s="48">
        <v>0</v>
      </c>
      <c r="H284" s="48">
        <v>1</v>
      </c>
      <c r="I284" s="48">
        <v>1</v>
      </c>
      <c r="J284" s="48">
        <v>1</v>
      </c>
      <c r="K284" s="48">
        <v>1</v>
      </c>
      <c r="L284" s="48">
        <v>1</v>
      </c>
      <c r="M284" s="51">
        <f t="shared" si="4"/>
        <v>1</v>
      </c>
      <c r="N284" s="39" t="s">
        <v>1119</v>
      </c>
      <c r="O284" s="53" t="s">
        <v>1120</v>
      </c>
    </row>
    <row r="285" spans="1:15" ht="16.5" x14ac:dyDescent="0.25">
      <c r="A285" s="46" t="s">
        <v>1323</v>
      </c>
      <c r="B285" s="38" t="s">
        <v>1324</v>
      </c>
      <c r="C285" s="39" t="s">
        <v>1325</v>
      </c>
      <c r="D285" s="47" t="s">
        <v>850</v>
      </c>
      <c r="E285" s="48">
        <v>0</v>
      </c>
      <c r="F285" s="49">
        <v>1</v>
      </c>
      <c r="G285" s="48">
        <v>0</v>
      </c>
      <c r="H285" s="48">
        <v>1</v>
      </c>
      <c r="I285" s="48">
        <v>1</v>
      </c>
      <c r="J285" s="48">
        <v>1</v>
      </c>
      <c r="K285" s="48">
        <v>1</v>
      </c>
      <c r="L285" s="48">
        <v>1</v>
      </c>
      <c r="M285" s="51">
        <f t="shared" si="4"/>
        <v>1</v>
      </c>
      <c r="N285" s="39" t="s">
        <v>1119</v>
      </c>
      <c r="O285" s="53" t="s">
        <v>1120</v>
      </c>
    </row>
    <row r="286" spans="1:15" ht="16.5" x14ac:dyDescent="0.25">
      <c r="A286" s="46" t="s">
        <v>1326</v>
      </c>
      <c r="B286" s="38" t="s">
        <v>1327</v>
      </c>
      <c r="C286" s="39" t="s">
        <v>1328</v>
      </c>
      <c r="D286" s="47" t="s">
        <v>850</v>
      </c>
      <c r="E286" s="49">
        <v>1</v>
      </c>
      <c r="F286" s="48">
        <v>0</v>
      </c>
      <c r="G286" s="48">
        <v>0</v>
      </c>
      <c r="H286" s="48">
        <v>1</v>
      </c>
      <c r="I286" s="49">
        <v>1</v>
      </c>
      <c r="J286" s="48">
        <v>1</v>
      </c>
      <c r="K286" s="48">
        <v>1</v>
      </c>
      <c r="L286" s="48">
        <v>1</v>
      </c>
      <c r="M286" s="51">
        <f t="shared" si="4"/>
        <v>1</v>
      </c>
      <c r="N286" s="39" t="s">
        <v>1127</v>
      </c>
      <c r="O286" s="53" t="s">
        <v>1200</v>
      </c>
    </row>
    <row r="287" spans="1:15" ht="16.5" x14ac:dyDescent="0.25">
      <c r="A287" s="46" t="s">
        <v>140</v>
      </c>
      <c r="B287" s="38" t="s">
        <v>141</v>
      </c>
      <c r="C287" s="39" t="s">
        <v>829</v>
      </c>
      <c r="D287" s="47" t="s">
        <v>850</v>
      </c>
      <c r="E287" s="49">
        <v>1</v>
      </c>
      <c r="F287" s="48">
        <v>0</v>
      </c>
      <c r="G287" s="48">
        <v>0</v>
      </c>
      <c r="H287" s="48">
        <v>1</v>
      </c>
      <c r="I287" s="50">
        <v>1</v>
      </c>
      <c r="J287" s="48">
        <v>1</v>
      </c>
      <c r="K287" s="48">
        <v>1</v>
      </c>
      <c r="L287" s="48">
        <v>1</v>
      </c>
      <c r="M287" s="51">
        <f t="shared" si="4"/>
        <v>1</v>
      </c>
      <c r="N287" s="39" t="s">
        <v>2549</v>
      </c>
      <c r="O287" s="53" t="s">
        <v>1200</v>
      </c>
    </row>
    <row r="288" spans="1:15" ht="16.5" x14ac:dyDescent="0.25">
      <c r="A288" s="46" t="s">
        <v>142</v>
      </c>
      <c r="B288" s="38" t="s">
        <v>143</v>
      </c>
      <c r="C288" s="39" t="s">
        <v>830</v>
      </c>
      <c r="D288" s="47" t="s">
        <v>850</v>
      </c>
      <c r="E288" s="49">
        <v>1</v>
      </c>
      <c r="F288" s="48">
        <v>0</v>
      </c>
      <c r="G288" s="48">
        <v>0</v>
      </c>
      <c r="H288" s="48">
        <v>1</v>
      </c>
      <c r="I288" s="50">
        <v>0.94766666666666666</v>
      </c>
      <c r="J288" s="48">
        <v>1</v>
      </c>
      <c r="K288" s="48">
        <v>1</v>
      </c>
      <c r="L288" s="48">
        <v>1</v>
      </c>
      <c r="M288" s="51">
        <f t="shared" si="4"/>
        <v>0.94766666666666666</v>
      </c>
      <c r="N288" s="39" t="s">
        <v>2550</v>
      </c>
      <c r="O288" s="53" t="s">
        <v>1200</v>
      </c>
    </row>
    <row r="289" spans="1:15" ht="16.5" x14ac:dyDescent="0.25">
      <c r="A289" s="46" t="s">
        <v>142</v>
      </c>
      <c r="B289" s="38" t="s">
        <v>143</v>
      </c>
      <c r="C289" s="39" t="s">
        <v>830</v>
      </c>
      <c r="D289" s="47" t="s">
        <v>850</v>
      </c>
      <c r="E289" s="48">
        <v>0</v>
      </c>
      <c r="F289" s="49">
        <v>1</v>
      </c>
      <c r="G289" s="48">
        <v>0</v>
      </c>
      <c r="H289" s="48">
        <v>1</v>
      </c>
      <c r="I289" s="50">
        <v>5.2333333333333343E-2</v>
      </c>
      <c r="J289" s="48">
        <v>1</v>
      </c>
      <c r="K289" s="48">
        <v>1</v>
      </c>
      <c r="L289" s="48">
        <v>1</v>
      </c>
      <c r="M289" s="51">
        <f t="shared" si="4"/>
        <v>5.2333333333333343E-2</v>
      </c>
      <c r="N289" s="39" t="s">
        <v>2550</v>
      </c>
      <c r="O289" s="53" t="s">
        <v>1120</v>
      </c>
    </row>
    <row r="290" spans="1:15" ht="16.5" x14ac:dyDescent="0.25">
      <c r="A290" s="46" t="s">
        <v>144</v>
      </c>
      <c r="B290" s="38" t="s">
        <v>145</v>
      </c>
      <c r="C290" s="39" t="s">
        <v>831</v>
      </c>
      <c r="D290" s="47" t="s">
        <v>850</v>
      </c>
      <c r="E290" s="49">
        <v>1</v>
      </c>
      <c r="F290" s="48">
        <v>0</v>
      </c>
      <c r="G290" s="48">
        <v>0</v>
      </c>
      <c r="H290" s="48">
        <v>1</v>
      </c>
      <c r="I290" s="50">
        <v>1</v>
      </c>
      <c r="J290" s="48">
        <v>1</v>
      </c>
      <c r="K290" s="48">
        <v>1</v>
      </c>
      <c r="L290" s="48">
        <v>1</v>
      </c>
      <c r="M290" s="51">
        <f t="shared" si="4"/>
        <v>1</v>
      </c>
      <c r="N290" s="39" t="s">
        <v>2551</v>
      </c>
      <c r="O290" s="53" t="s">
        <v>1200</v>
      </c>
    </row>
    <row r="291" spans="1:15" ht="16.5" x14ac:dyDescent="0.25">
      <c r="A291" s="46" t="s">
        <v>146</v>
      </c>
      <c r="B291" s="38" t="s">
        <v>147</v>
      </c>
      <c r="C291" s="39" t="s">
        <v>832</v>
      </c>
      <c r="D291" s="47" t="s">
        <v>850</v>
      </c>
      <c r="E291" s="49">
        <v>1</v>
      </c>
      <c r="F291" s="48">
        <v>0</v>
      </c>
      <c r="G291" s="48">
        <v>0</v>
      </c>
      <c r="H291" s="48">
        <v>1</v>
      </c>
      <c r="I291" s="50">
        <v>0.94766666666666666</v>
      </c>
      <c r="J291" s="48">
        <v>1</v>
      </c>
      <c r="K291" s="48">
        <v>1</v>
      </c>
      <c r="L291" s="48">
        <v>1</v>
      </c>
      <c r="M291" s="51">
        <f t="shared" si="4"/>
        <v>0.94766666666666666</v>
      </c>
      <c r="N291" s="39" t="s">
        <v>2550</v>
      </c>
      <c r="O291" s="53" t="s">
        <v>1200</v>
      </c>
    </row>
    <row r="292" spans="1:15" ht="16.5" x14ac:dyDescent="0.25">
      <c r="A292" s="46" t="s">
        <v>146</v>
      </c>
      <c r="B292" s="38" t="s">
        <v>147</v>
      </c>
      <c r="C292" s="39" t="s">
        <v>832</v>
      </c>
      <c r="D292" s="47" t="s">
        <v>850</v>
      </c>
      <c r="E292" s="48">
        <v>0</v>
      </c>
      <c r="F292" s="49">
        <v>1</v>
      </c>
      <c r="G292" s="48">
        <v>0</v>
      </c>
      <c r="H292" s="48">
        <v>1</v>
      </c>
      <c r="I292" s="50">
        <v>5.2333333333333343E-2</v>
      </c>
      <c r="J292" s="48">
        <v>1</v>
      </c>
      <c r="K292" s="48">
        <v>1</v>
      </c>
      <c r="L292" s="48">
        <v>1</v>
      </c>
      <c r="M292" s="51">
        <f t="shared" si="4"/>
        <v>5.2333333333333343E-2</v>
      </c>
      <c r="N292" s="39" t="s">
        <v>2550</v>
      </c>
      <c r="O292" s="53" t="s">
        <v>1120</v>
      </c>
    </row>
    <row r="293" spans="1:15" ht="16.5" x14ac:dyDescent="0.25">
      <c r="A293" s="46" t="s">
        <v>148</v>
      </c>
      <c r="B293" s="38" t="s">
        <v>149</v>
      </c>
      <c r="C293" s="39" t="s">
        <v>833</v>
      </c>
      <c r="D293" s="47" t="s">
        <v>850</v>
      </c>
      <c r="E293" s="49">
        <v>1</v>
      </c>
      <c r="F293" s="48">
        <v>0</v>
      </c>
      <c r="G293" s="48">
        <v>0</v>
      </c>
      <c r="H293" s="48">
        <v>1</v>
      </c>
      <c r="I293" s="50">
        <v>1</v>
      </c>
      <c r="J293" s="48">
        <v>1</v>
      </c>
      <c r="K293" s="48">
        <v>1</v>
      </c>
      <c r="L293" s="48">
        <v>1</v>
      </c>
      <c r="M293" s="51">
        <f t="shared" si="4"/>
        <v>1</v>
      </c>
      <c r="N293" s="39" t="s">
        <v>2551</v>
      </c>
      <c r="O293" s="53" t="s">
        <v>1200</v>
      </c>
    </row>
    <row r="294" spans="1:15" ht="16.5" x14ac:dyDescent="0.25">
      <c r="A294" s="46" t="s">
        <v>150</v>
      </c>
      <c r="B294" s="38" t="s">
        <v>151</v>
      </c>
      <c r="C294" s="39" t="s">
        <v>1329</v>
      </c>
      <c r="D294" s="47" t="s">
        <v>850</v>
      </c>
      <c r="E294" s="48">
        <v>0</v>
      </c>
      <c r="F294" s="49">
        <v>1</v>
      </c>
      <c r="G294" s="48">
        <v>0</v>
      </c>
      <c r="H294" s="48">
        <v>1</v>
      </c>
      <c r="I294" s="48">
        <v>1</v>
      </c>
      <c r="J294" s="48">
        <v>1</v>
      </c>
      <c r="K294" s="48">
        <v>1</v>
      </c>
      <c r="L294" s="48">
        <v>1</v>
      </c>
      <c r="M294" s="51">
        <f t="shared" si="4"/>
        <v>1</v>
      </c>
      <c r="N294" s="39" t="s">
        <v>1119</v>
      </c>
      <c r="O294" s="53" t="s">
        <v>1120</v>
      </c>
    </row>
    <row r="295" spans="1:15" ht="49.5" x14ac:dyDescent="0.25">
      <c r="A295" s="46" t="s">
        <v>160</v>
      </c>
      <c r="B295" s="38" t="s">
        <v>161</v>
      </c>
      <c r="C295" s="39" t="s">
        <v>1330</v>
      </c>
      <c r="D295" s="47" t="s">
        <v>850</v>
      </c>
      <c r="E295" s="49">
        <v>1</v>
      </c>
      <c r="F295" s="48">
        <v>0</v>
      </c>
      <c r="G295" s="48">
        <v>0</v>
      </c>
      <c r="H295" s="48">
        <v>1</v>
      </c>
      <c r="I295" s="48">
        <v>1</v>
      </c>
      <c r="J295" s="49">
        <v>1.1967000000000001</v>
      </c>
      <c r="K295" s="48">
        <v>1</v>
      </c>
      <c r="L295" s="48">
        <v>1</v>
      </c>
      <c r="M295" s="51">
        <f t="shared" si="4"/>
        <v>1.1967000000000001</v>
      </c>
      <c r="N295" s="39" t="s">
        <v>2566</v>
      </c>
      <c r="O295" s="53" t="s">
        <v>1200</v>
      </c>
    </row>
    <row r="296" spans="1:15" ht="16.5" x14ac:dyDescent="0.25">
      <c r="A296" s="46" t="s">
        <v>162</v>
      </c>
      <c r="B296" s="38" t="s">
        <v>163</v>
      </c>
      <c r="C296" s="39" t="s">
        <v>1241</v>
      </c>
      <c r="D296" s="47" t="s">
        <v>850</v>
      </c>
      <c r="E296" s="49">
        <v>1</v>
      </c>
      <c r="F296" s="48">
        <v>0</v>
      </c>
      <c r="G296" s="48">
        <v>0</v>
      </c>
      <c r="H296" s="48">
        <v>1</v>
      </c>
      <c r="I296" s="48">
        <v>1</v>
      </c>
      <c r="J296" s="48">
        <v>1</v>
      </c>
      <c r="K296" s="48">
        <v>1</v>
      </c>
      <c r="L296" s="48">
        <v>1</v>
      </c>
      <c r="M296" s="51">
        <f t="shared" si="4"/>
        <v>1</v>
      </c>
      <c r="N296" s="39" t="s">
        <v>1156</v>
      </c>
      <c r="O296" s="53" t="s">
        <v>1200</v>
      </c>
    </row>
    <row r="297" spans="1:15" ht="16.5" x14ac:dyDescent="0.25">
      <c r="A297" s="46" t="s">
        <v>164</v>
      </c>
      <c r="B297" s="38" t="s">
        <v>165</v>
      </c>
      <c r="C297" s="39" t="s">
        <v>1331</v>
      </c>
      <c r="D297" s="47" t="s">
        <v>850</v>
      </c>
      <c r="E297" s="49">
        <v>1</v>
      </c>
      <c r="F297" s="48">
        <v>0</v>
      </c>
      <c r="G297" s="48">
        <v>0</v>
      </c>
      <c r="H297" s="48">
        <v>1</v>
      </c>
      <c r="I297" s="48">
        <v>1</v>
      </c>
      <c r="J297" s="48">
        <v>1</v>
      </c>
      <c r="K297" s="48">
        <v>1</v>
      </c>
      <c r="L297" s="48">
        <v>1</v>
      </c>
      <c r="M297" s="51">
        <f t="shared" si="4"/>
        <v>1</v>
      </c>
      <c r="N297" s="39" t="s">
        <v>1332</v>
      </c>
      <c r="O297" s="53" t="s">
        <v>1200</v>
      </c>
    </row>
    <row r="298" spans="1:15" ht="33" x14ac:dyDescent="0.25">
      <c r="A298" s="46" t="s">
        <v>166</v>
      </c>
      <c r="B298" s="38" t="s">
        <v>167</v>
      </c>
      <c r="C298" s="39" t="s">
        <v>1333</v>
      </c>
      <c r="D298" s="47" t="s">
        <v>850</v>
      </c>
      <c r="E298" s="49">
        <v>1</v>
      </c>
      <c r="F298" s="48">
        <v>0</v>
      </c>
      <c r="G298" s="48">
        <v>0</v>
      </c>
      <c r="H298" s="48">
        <v>1</v>
      </c>
      <c r="I298" s="48">
        <v>1</v>
      </c>
      <c r="J298" s="48">
        <v>1</v>
      </c>
      <c r="K298" s="48">
        <v>1</v>
      </c>
      <c r="L298" s="48">
        <v>1</v>
      </c>
      <c r="M298" s="51">
        <f t="shared" si="4"/>
        <v>1</v>
      </c>
      <c r="N298" s="39" t="s">
        <v>1160</v>
      </c>
      <c r="O298" s="53" t="s">
        <v>1200</v>
      </c>
    </row>
    <row r="299" spans="1:15" ht="16.5" x14ac:dyDescent="0.25">
      <c r="A299" s="46" t="s">
        <v>168</v>
      </c>
      <c r="B299" s="38" t="s">
        <v>169</v>
      </c>
      <c r="C299" s="39" t="s">
        <v>1334</v>
      </c>
      <c r="D299" s="47" t="s">
        <v>850</v>
      </c>
      <c r="E299" s="49">
        <v>1</v>
      </c>
      <c r="F299" s="48">
        <v>0</v>
      </c>
      <c r="G299" s="48">
        <v>0</v>
      </c>
      <c r="H299" s="48">
        <v>1</v>
      </c>
      <c r="I299" s="48">
        <v>1</v>
      </c>
      <c r="J299" s="48">
        <v>1</v>
      </c>
      <c r="K299" s="48">
        <v>1</v>
      </c>
      <c r="L299" s="48">
        <v>1</v>
      </c>
      <c r="M299" s="51">
        <f t="shared" si="4"/>
        <v>1</v>
      </c>
      <c r="N299" s="39" t="s">
        <v>1162</v>
      </c>
      <c r="O299" s="53" t="s">
        <v>1200</v>
      </c>
    </row>
    <row r="300" spans="1:15" ht="16.5" x14ac:dyDescent="0.25">
      <c r="A300" s="46" t="s">
        <v>170</v>
      </c>
      <c r="B300" s="38" t="s">
        <v>171</v>
      </c>
      <c r="C300" s="39" t="s">
        <v>1335</v>
      </c>
      <c r="D300" s="47" t="s">
        <v>850</v>
      </c>
      <c r="E300" s="49">
        <v>1</v>
      </c>
      <c r="F300" s="48">
        <v>0</v>
      </c>
      <c r="G300" s="48">
        <v>0</v>
      </c>
      <c r="H300" s="48">
        <v>1</v>
      </c>
      <c r="I300" s="48">
        <v>1</v>
      </c>
      <c r="J300" s="48">
        <v>1</v>
      </c>
      <c r="K300" s="48">
        <v>1</v>
      </c>
      <c r="L300" s="48">
        <v>1</v>
      </c>
      <c r="M300" s="51">
        <f t="shared" si="4"/>
        <v>1</v>
      </c>
      <c r="N300" s="39" t="s">
        <v>1162</v>
      </c>
      <c r="O300" s="53" t="s">
        <v>1200</v>
      </c>
    </row>
    <row r="301" spans="1:15" ht="16.5" x14ac:dyDescent="0.25">
      <c r="A301" s="46" t="s">
        <v>172</v>
      </c>
      <c r="B301" s="38" t="s">
        <v>173</v>
      </c>
      <c r="C301" s="39" t="s">
        <v>1336</v>
      </c>
      <c r="D301" s="47" t="s">
        <v>850</v>
      </c>
      <c r="E301" s="49">
        <v>1</v>
      </c>
      <c r="F301" s="48">
        <v>0</v>
      </c>
      <c r="G301" s="48">
        <v>0</v>
      </c>
      <c r="H301" s="48">
        <v>1</v>
      </c>
      <c r="I301" s="48">
        <v>1</v>
      </c>
      <c r="J301" s="48">
        <v>1</v>
      </c>
      <c r="K301" s="48">
        <v>1</v>
      </c>
      <c r="L301" s="48">
        <v>1</v>
      </c>
      <c r="M301" s="51">
        <f t="shared" si="4"/>
        <v>1</v>
      </c>
      <c r="N301" s="39" t="s">
        <v>1162</v>
      </c>
      <c r="O301" s="53" t="s">
        <v>1200</v>
      </c>
    </row>
    <row r="302" spans="1:15" ht="16.5" x14ac:dyDescent="0.25">
      <c r="A302" s="46" t="s">
        <v>174</v>
      </c>
      <c r="B302" s="38" t="s">
        <v>175</v>
      </c>
      <c r="C302" s="39" t="s">
        <v>1337</v>
      </c>
      <c r="D302" s="47" t="s">
        <v>850</v>
      </c>
      <c r="E302" s="49">
        <v>1</v>
      </c>
      <c r="F302" s="48">
        <v>0</v>
      </c>
      <c r="G302" s="48">
        <v>0</v>
      </c>
      <c r="H302" s="48">
        <v>1</v>
      </c>
      <c r="I302" s="48">
        <v>1</v>
      </c>
      <c r="J302" s="48">
        <v>1</v>
      </c>
      <c r="K302" s="48">
        <v>1</v>
      </c>
      <c r="L302" s="48">
        <v>1</v>
      </c>
      <c r="M302" s="51">
        <f t="shared" si="4"/>
        <v>1</v>
      </c>
      <c r="N302" s="39" t="s">
        <v>1162</v>
      </c>
      <c r="O302" s="53" t="s">
        <v>1200</v>
      </c>
    </row>
    <row r="303" spans="1:15" ht="16.5" x14ac:dyDescent="0.25">
      <c r="A303" s="46" t="s">
        <v>152</v>
      </c>
      <c r="B303" s="38" t="s">
        <v>153</v>
      </c>
      <c r="C303" s="39" t="s">
        <v>1338</v>
      </c>
      <c r="D303" s="47" t="s">
        <v>850</v>
      </c>
      <c r="E303" s="48">
        <v>0</v>
      </c>
      <c r="F303" s="49">
        <v>1</v>
      </c>
      <c r="G303" s="48">
        <v>0</v>
      </c>
      <c r="H303" s="48">
        <v>1</v>
      </c>
      <c r="I303" s="48">
        <v>1</v>
      </c>
      <c r="J303" s="48">
        <v>1</v>
      </c>
      <c r="K303" s="48">
        <v>1</v>
      </c>
      <c r="L303" s="48">
        <v>1</v>
      </c>
      <c r="M303" s="51">
        <f t="shared" si="4"/>
        <v>1</v>
      </c>
      <c r="N303" s="39" t="s">
        <v>1119</v>
      </c>
      <c r="O303" s="53" t="s">
        <v>1120</v>
      </c>
    </row>
    <row r="304" spans="1:15" ht="16.5" x14ac:dyDescent="0.25">
      <c r="A304" s="46" t="s">
        <v>154</v>
      </c>
      <c r="B304" s="38" t="s">
        <v>155</v>
      </c>
      <c r="C304" s="39" t="s">
        <v>1339</v>
      </c>
      <c r="D304" s="47" t="s">
        <v>850</v>
      </c>
      <c r="E304" s="49">
        <v>1</v>
      </c>
      <c r="F304" s="48">
        <v>0</v>
      </c>
      <c r="G304" s="48">
        <v>0</v>
      </c>
      <c r="H304" s="48">
        <v>1</v>
      </c>
      <c r="I304" s="48">
        <v>1</v>
      </c>
      <c r="J304" s="48">
        <v>1</v>
      </c>
      <c r="K304" s="48">
        <v>1</v>
      </c>
      <c r="L304" s="48">
        <v>1</v>
      </c>
      <c r="M304" s="51">
        <f t="shared" si="4"/>
        <v>1</v>
      </c>
      <c r="N304" s="39" t="s">
        <v>1127</v>
      </c>
      <c r="O304" s="53" t="s">
        <v>1200</v>
      </c>
    </row>
    <row r="305" spans="1:15" ht="49.5" x14ac:dyDescent="0.25">
      <c r="A305" s="46" t="s">
        <v>176</v>
      </c>
      <c r="B305" s="38" t="s">
        <v>177</v>
      </c>
      <c r="C305" s="39" t="s">
        <v>1340</v>
      </c>
      <c r="D305" s="47" t="s">
        <v>850</v>
      </c>
      <c r="E305" s="49">
        <v>1</v>
      </c>
      <c r="F305" s="48">
        <v>0</v>
      </c>
      <c r="G305" s="48">
        <v>0</v>
      </c>
      <c r="H305" s="48">
        <v>1</v>
      </c>
      <c r="I305" s="48">
        <v>1</v>
      </c>
      <c r="J305" s="49">
        <v>1.1967000000000001</v>
      </c>
      <c r="K305" s="48">
        <v>1</v>
      </c>
      <c r="L305" s="48">
        <v>1</v>
      </c>
      <c r="M305" s="51">
        <f t="shared" si="4"/>
        <v>1.1967000000000001</v>
      </c>
      <c r="N305" s="39" t="s">
        <v>2566</v>
      </c>
      <c r="O305" s="53" t="s">
        <v>1200</v>
      </c>
    </row>
    <row r="306" spans="1:15" ht="16.5" x14ac:dyDescent="0.25">
      <c r="A306" s="46" t="s">
        <v>178</v>
      </c>
      <c r="B306" s="38" t="s">
        <v>179</v>
      </c>
      <c r="C306" s="39" t="s">
        <v>1286</v>
      </c>
      <c r="D306" s="47" t="s">
        <v>850</v>
      </c>
      <c r="E306" s="49">
        <v>1</v>
      </c>
      <c r="F306" s="48">
        <v>0</v>
      </c>
      <c r="G306" s="48">
        <v>0</v>
      </c>
      <c r="H306" s="48">
        <v>1</v>
      </c>
      <c r="I306" s="48">
        <v>1</v>
      </c>
      <c r="J306" s="48">
        <v>1</v>
      </c>
      <c r="K306" s="48">
        <v>1</v>
      </c>
      <c r="L306" s="48">
        <v>1</v>
      </c>
      <c r="M306" s="51">
        <f t="shared" si="4"/>
        <v>1</v>
      </c>
      <c r="N306" s="39" t="s">
        <v>1156</v>
      </c>
      <c r="O306" s="53" t="s">
        <v>1200</v>
      </c>
    </row>
    <row r="307" spans="1:15" ht="16.5" x14ac:dyDescent="0.25">
      <c r="A307" s="46" t="s">
        <v>180</v>
      </c>
      <c r="B307" s="38" t="s">
        <v>181</v>
      </c>
      <c r="C307" s="39" t="s">
        <v>1341</v>
      </c>
      <c r="D307" s="47" t="s">
        <v>850</v>
      </c>
      <c r="E307" s="49">
        <v>1</v>
      </c>
      <c r="F307" s="48">
        <v>0</v>
      </c>
      <c r="G307" s="48">
        <v>0</v>
      </c>
      <c r="H307" s="48">
        <v>1</v>
      </c>
      <c r="I307" s="48">
        <v>1</v>
      </c>
      <c r="J307" s="48">
        <v>1</v>
      </c>
      <c r="K307" s="48">
        <v>1</v>
      </c>
      <c r="L307" s="48">
        <v>1</v>
      </c>
      <c r="M307" s="51">
        <f t="shared" si="4"/>
        <v>1</v>
      </c>
      <c r="N307" s="39" t="s">
        <v>1332</v>
      </c>
      <c r="O307" s="53" t="s">
        <v>1200</v>
      </c>
    </row>
    <row r="308" spans="1:15" ht="33" x14ac:dyDescent="0.25">
      <c r="A308" s="46" t="s">
        <v>182</v>
      </c>
      <c r="B308" s="38" t="s">
        <v>183</v>
      </c>
      <c r="C308" s="39" t="s">
        <v>1342</v>
      </c>
      <c r="D308" s="47" t="s">
        <v>850</v>
      </c>
      <c r="E308" s="49">
        <v>1</v>
      </c>
      <c r="F308" s="48">
        <v>0</v>
      </c>
      <c r="G308" s="48">
        <v>0</v>
      </c>
      <c r="H308" s="48">
        <v>1</v>
      </c>
      <c r="I308" s="48">
        <v>1</v>
      </c>
      <c r="J308" s="48">
        <v>1</v>
      </c>
      <c r="K308" s="48">
        <v>1</v>
      </c>
      <c r="L308" s="48">
        <v>1</v>
      </c>
      <c r="M308" s="51">
        <f t="shared" si="4"/>
        <v>1</v>
      </c>
      <c r="N308" s="39" t="s">
        <v>1160</v>
      </c>
      <c r="O308" s="53" t="s">
        <v>1200</v>
      </c>
    </row>
    <row r="309" spans="1:15" ht="16.5" x14ac:dyDescent="0.25">
      <c r="A309" s="46" t="s">
        <v>184</v>
      </c>
      <c r="B309" s="38" t="s">
        <v>185</v>
      </c>
      <c r="C309" s="39" t="s">
        <v>1343</v>
      </c>
      <c r="D309" s="47" t="s">
        <v>850</v>
      </c>
      <c r="E309" s="49">
        <v>1</v>
      </c>
      <c r="F309" s="48">
        <v>0</v>
      </c>
      <c r="G309" s="48">
        <v>0</v>
      </c>
      <c r="H309" s="48">
        <v>1</v>
      </c>
      <c r="I309" s="48">
        <v>1</v>
      </c>
      <c r="J309" s="48">
        <v>1</v>
      </c>
      <c r="K309" s="48">
        <v>1</v>
      </c>
      <c r="L309" s="48">
        <v>1</v>
      </c>
      <c r="M309" s="51">
        <f t="shared" si="4"/>
        <v>1</v>
      </c>
      <c r="N309" s="39" t="s">
        <v>1162</v>
      </c>
      <c r="O309" s="53" t="s">
        <v>1200</v>
      </c>
    </row>
    <row r="310" spans="1:15" ht="16.5" x14ac:dyDescent="0.25">
      <c r="A310" s="46" t="s">
        <v>186</v>
      </c>
      <c r="B310" s="38" t="s">
        <v>187</v>
      </c>
      <c r="C310" s="39" t="s">
        <v>1344</v>
      </c>
      <c r="D310" s="47" t="s">
        <v>850</v>
      </c>
      <c r="E310" s="49">
        <v>1</v>
      </c>
      <c r="F310" s="48">
        <v>0</v>
      </c>
      <c r="G310" s="48">
        <v>0</v>
      </c>
      <c r="H310" s="48">
        <v>1</v>
      </c>
      <c r="I310" s="48">
        <v>1</v>
      </c>
      <c r="J310" s="48">
        <v>1</v>
      </c>
      <c r="K310" s="48">
        <v>1</v>
      </c>
      <c r="L310" s="48">
        <v>1</v>
      </c>
      <c r="M310" s="51">
        <f t="shared" ref="M310:M357" si="5">(E310+F310+G310)*H310*I310*J310*K310*L310</f>
        <v>1</v>
      </c>
      <c r="N310" s="39" t="s">
        <v>1162</v>
      </c>
      <c r="O310" s="53" t="s">
        <v>1200</v>
      </c>
    </row>
    <row r="311" spans="1:15" ht="16.5" x14ac:dyDescent="0.25">
      <c r="A311" s="46" t="s">
        <v>188</v>
      </c>
      <c r="B311" s="38" t="s">
        <v>189</v>
      </c>
      <c r="C311" s="39" t="s">
        <v>1345</v>
      </c>
      <c r="D311" s="47" t="s">
        <v>850</v>
      </c>
      <c r="E311" s="49">
        <v>1</v>
      </c>
      <c r="F311" s="48">
        <v>0</v>
      </c>
      <c r="G311" s="48">
        <v>0</v>
      </c>
      <c r="H311" s="48">
        <v>1</v>
      </c>
      <c r="I311" s="48">
        <v>1</v>
      </c>
      <c r="J311" s="48">
        <v>1</v>
      </c>
      <c r="K311" s="48">
        <v>1</v>
      </c>
      <c r="L311" s="48">
        <v>1</v>
      </c>
      <c r="M311" s="51">
        <f t="shared" si="5"/>
        <v>1</v>
      </c>
      <c r="N311" s="39" t="s">
        <v>1162</v>
      </c>
      <c r="O311" s="53" t="s">
        <v>1200</v>
      </c>
    </row>
    <row r="312" spans="1:15" ht="16.5" x14ac:dyDescent="0.25">
      <c r="A312" s="46" t="s">
        <v>190</v>
      </c>
      <c r="B312" s="38" t="s">
        <v>191</v>
      </c>
      <c r="C312" s="39" t="s">
        <v>1346</v>
      </c>
      <c r="D312" s="47" t="s">
        <v>850</v>
      </c>
      <c r="E312" s="49">
        <v>1</v>
      </c>
      <c r="F312" s="48">
        <v>0</v>
      </c>
      <c r="G312" s="48">
        <v>0</v>
      </c>
      <c r="H312" s="48">
        <v>1</v>
      </c>
      <c r="I312" s="48">
        <v>1</v>
      </c>
      <c r="J312" s="48">
        <v>1</v>
      </c>
      <c r="K312" s="48">
        <v>1</v>
      </c>
      <c r="L312" s="48">
        <v>1</v>
      </c>
      <c r="M312" s="51">
        <f t="shared" si="5"/>
        <v>1</v>
      </c>
      <c r="N312" s="39" t="s">
        <v>1162</v>
      </c>
      <c r="O312" s="53" t="s">
        <v>1200</v>
      </c>
    </row>
    <row r="313" spans="1:15" ht="16.5" x14ac:dyDescent="0.25">
      <c r="A313" s="46" t="s">
        <v>156</v>
      </c>
      <c r="B313" s="38" t="s">
        <v>157</v>
      </c>
      <c r="C313" s="39" t="s">
        <v>1347</v>
      </c>
      <c r="D313" s="47" t="s">
        <v>850</v>
      </c>
      <c r="E313" s="48">
        <v>0</v>
      </c>
      <c r="F313" s="49">
        <v>1</v>
      </c>
      <c r="G313" s="48">
        <v>0</v>
      </c>
      <c r="H313" s="48">
        <v>1</v>
      </c>
      <c r="I313" s="48">
        <v>1</v>
      </c>
      <c r="J313" s="48">
        <v>1</v>
      </c>
      <c r="K313" s="48">
        <v>1</v>
      </c>
      <c r="L313" s="48">
        <v>1</v>
      </c>
      <c r="M313" s="51">
        <f t="shared" si="5"/>
        <v>1</v>
      </c>
      <c r="N313" s="39" t="s">
        <v>1119</v>
      </c>
      <c r="O313" s="53" t="s">
        <v>1120</v>
      </c>
    </row>
    <row r="314" spans="1:15" ht="16.5" x14ac:dyDescent="0.25">
      <c r="A314" s="46" t="s">
        <v>158</v>
      </c>
      <c r="B314" s="38" t="s">
        <v>159</v>
      </c>
      <c r="C314" s="39" t="s">
        <v>1348</v>
      </c>
      <c r="D314" s="47" t="s">
        <v>850</v>
      </c>
      <c r="E314" s="48">
        <v>0</v>
      </c>
      <c r="F314" s="49">
        <v>1</v>
      </c>
      <c r="G314" s="48">
        <v>0</v>
      </c>
      <c r="H314" s="48">
        <v>1</v>
      </c>
      <c r="I314" s="48">
        <v>1</v>
      </c>
      <c r="J314" s="48">
        <v>1</v>
      </c>
      <c r="K314" s="48">
        <v>1</v>
      </c>
      <c r="L314" s="48">
        <v>1</v>
      </c>
      <c r="M314" s="51">
        <f t="shared" si="5"/>
        <v>1</v>
      </c>
      <c r="N314" s="39" t="s">
        <v>1119</v>
      </c>
      <c r="O314" s="53" t="s">
        <v>1120</v>
      </c>
    </row>
    <row r="315" spans="1:15" ht="16.5" x14ac:dyDescent="0.25">
      <c r="A315" s="46" t="s">
        <v>192</v>
      </c>
      <c r="B315" s="38" t="s">
        <v>193</v>
      </c>
      <c r="C315" s="39" t="s">
        <v>1349</v>
      </c>
      <c r="D315" s="47" t="s">
        <v>850</v>
      </c>
      <c r="E315" s="49">
        <v>1</v>
      </c>
      <c r="F315" s="48">
        <v>0</v>
      </c>
      <c r="G315" s="48">
        <v>0</v>
      </c>
      <c r="H315" s="48">
        <v>1</v>
      </c>
      <c r="I315" s="48">
        <v>1</v>
      </c>
      <c r="J315" s="48">
        <v>1</v>
      </c>
      <c r="K315" s="48">
        <v>1</v>
      </c>
      <c r="L315" s="48">
        <v>1</v>
      </c>
      <c r="M315" s="51">
        <f t="shared" si="5"/>
        <v>1</v>
      </c>
      <c r="N315" s="39" t="s">
        <v>1127</v>
      </c>
      <c r="O315" s="53" t="s">
        <v>1200</v>
      </c>
    </row>
    <row r="316" spans="1:15" ht="16.5" x14ac:dyDescent="0.25">
      <c r="A316" s="46" t="s">
        <v>194</v>
      </c>
      <c r="B316" s="38" t="s">
        <v>195</v>
      </c>
      <c r="C316" s="39" t="s">
        <v>820</v>
      </c>
      <c r="D316" s="47" t="s">
        <v>850</v>
      </c>
      <c r="E316" s="49">
        <v>1</v>
      </c>
      <c r="F316" s="48">
        <v>0</v>
      </c>
      <c r="G316" s="48">
        <v>0</v>
      </c>
      <c r="H316" s="48">
        <v>1</v>
      </c>
      <c r="I316" s="50">
        <v>0.93799999999999994</v>
      </c>
      <c r="J316" s="48">
        <v>1</v>
      </c>
      <c r="K316" s="48">
        <v>1</v>
      </c>
      <c r="L316" s="48">
        <v>1</v>
      </c>
      <c r="M316" s="51">
        <f t="shared" si="5"/>
        <v>0.93799999999999994</v>
      </c>
      <c r="N316" s="39" t="s">
        <v>2552</v>
      </c>
      <c r="O316" s="53" t="s">
        <v>1207</v>
      </c>
    </row>
    <row r="317" spans="1:15" ht="16.5" x14ac:dyDescent="0.25">
      <c r="A317" s="46" t="s">
        <v>194</v>
      </c>
      <c r="B317" s="38" t="s">
        <v>195</v>
      </c>
      <c r="C317" s="39" t="s">
        <v>820</v>
      </c>
      <c r="D317" s="47" t="s">
        <v>850</v>
      </c>
      <c r="E317" s="48">
        <v>0</v>
      </c>
      <c r="F317" s="49">
        <v>1</v>
      </c>
      <c r="G317" s="48">
        <v>0</v>
      </c>
      <c r="H317" s="48">
        <v>1</v>
      </c>
      <c r="I317" s="50">
        <v>6.2000000000000055E-2</v>
      </c>
      <c r="J317" s="48">
        <v>1</v>
      </c>
      <c r="K317" s="48">
        <v>1</v>
      </c>
      <c r="L317" s="48">
        <v>1</v>
      </c>
      <c r="M317" s="51">
        <f t="shared" si="5"/>
        <v>6.2000000000000055E-2</v>
      </c>
      <c r="N317" s="39" t="s">
        <v>2552</v>
      </c>
      <c r="O317" s="53" t="s">
        <v>1120</v>
      </c>
    </row>
    <row r="318" spans="1:15" ht="16.5" x14ac:dyDescent="0.25">
      <c r="A318" s="46" t="s">
        <v>196</v>
      </c>
      <c r="B318" s="38" t="s">
        <v>197</v>
      </c>
      <c r="C318" s="39" t="s">
        <v>821</v>
      </c>
      <c r="D318" s="47" t="s">
        <v>850</v>
      </c>
      <c r="E318" s="49">
        <v>1</v>
      </c>
      <c r="F318" s="48">
        <v>0</v>
      </c>
      <c r="G318" s="48">
        <v>0</v>
      </c>
      <c r="H318" s="48">
        <v>1</v>
      </c>
      <c r="I318" s="49">
        <v>1</v>
      </c>
      <c r="J318" s="48">
        <v>1</v>
      </c>
      <c r="K318" s="48">
        <v>1</v>
      </c>
      <c r="L318" s="48">
        <v>1</v>
      </c>
      <c r="M318" s="51">
        <f t="shared" si="5"/>
        <v>1</v>
      </c>
      <c r="N318" s="39" t="s">
        <v>2553</v>
      </c>
      <c r="O318" s="53" t="s">
        <v>1207</v>
      </c>
    </row>
    <row r="319" spans="1:15" ht="16.5" x14ac:dyDescent="0.25">
      <c r="A319" s="46" t="s">
        <v>198</v>
      </c>
      <c r="B319" s="38" t="s">
        <v>199</v>
      </c>
      <c r="C319" s="39" t="s">
        <v>822</v>
      </c>
      <c r="D319" s="47" t="s">
        <v>850</v>
      </c>
      <c r="E319" s="49">
        <v>1</v>
      </c>
      <c r="F319" s="48">
        <v>0</v>
      </c>
      <c r="G319" s="48">
        <v>0</v>
      </c>
      <c r="H319" s="48">
        <v>1</v>
      </c>
      <c r="I319" s="49">
        <v>0.93799999999999994</v>
      </c>
      <c r="J319" s="48">
        <v>1</v>
      </c>
      <c r="K319" s="48">
        <v>1</v>
      </c>
      <c r="L319" s="48">
        <v>1</v>
      </c>
      <c r="M319" s="51">
        <f t="shared" si="5"/>
        <v>0.93799999999999994</v>
      </c>
      <c r="N319" s="39" t="s">
        <v>2552</v>
      </c>
      <c r="O319" s="53" t="s">
        <v>1207</v>
      </c>
    </row>
    <row r="320" spans="1:15" ht="16.5" x14ac:dyDescent="0.25">
      <c r="A320" s="46" t="s">
        <v>198</v>
      </c>
      <c r="B320" s="38" t="s">
        <v>199</v>
      </c>
      <c r="C320" s="39" t="s">
        <v>822</v>
      </c>
      <c r="D320" s="47" t="s">
        <v>850</v>
      </c>
      <c r="E320" s="49">
        <v>1</v>
      </c>
      <c r="F320" s="48">
        <v>1</v>
      </c>
      <c r="G320" s="48">
        <v>0</v>
      </c>
      <c r="H320" s="48">
        <v>1</v>
      </c>
      <c r="I320" s="49">
        <v>6.2000000000000055E-2</v>
      </c>
      <c r="J320" s="48">
        <v>1</v>
      </c>
      <c r="K320" s="48">
        <v>1</v>
      </c>
      <c r="L320" s="48">
        <v>1</v>
      </c>
      <c r="M320" s="51">
        <f t="shared" si="5"/>
        <v>0.12400000000000011</v>
      </c>
      <c r="N320" s="39" t="s">
        <v>2552</v>
      </c>
      <c r="O320" s="53" t="s">
        <v>1207</v>
      </c>
    </row>
    <row r="321" spans="1:15" ht="16.5" x14ac:dyDescent="0.25">
      <c r="A321" s="46" t="s">
        <v>200</v>
      </c>
      <c r="B321" s="38" t="s">
        <v>201</v>
      </c>
      <c r="C321" s="39" t="s">
        <v>823</v>
      </c>
      <c r="D321" s="47" t="s">
        <v>850</v>
      </c>
      <c r="E321" s="49">
        <v>1</v>
      </c>
      <c r="F321" s="48">
        <v>0</v>
      </c>
      <c r="G321" s="48">
        <v>0</v>
      </c>
      <c r="H321" s="48">
        <v>1</v>
      </c>
      <c r="I321" s="49">
        <v>1</v>
      </c>
      <c r="J321" s="48">
        <v>1</v>
      </c>
      <c r="K321" s="48">
        <v>1</v>
      </c>
      <c r="L321" s="48">
        <v>1</v>
      </c>
      <c r="M321" s="51">
        <f t="shared" si="5"/>
        <v>1</v>
      </c>
      <c r="N321" s="39" t="s">
        <v>2553</v>
      </c>
      <c r="O321" s="53" t="s">
        <v>1207</v>
      </c>
    </row>
    <row r="322" spans="1:15" ht="16.5" x14ac:dyDescent="0.25">
      <c r="A322" s="46" t="s">
        <v>202</v>
      </c>
      <c r="B322" s="38" t="s">
        <v>203</v>
      </c>
      <c r="C322" s="39" t="s">
        <v>1350</v>
      </c>
      <c r="D322" s="47" t="s">
        <v>850</v>
      </c>
      <c r="E322" s="48">
        <v>0</v>
      </c>
      <c r="F322" s="49">
        <v>1</v>
      </c>
      <c r="G322" s="48">
        <v>0</v>
      </c>
      <c r="H322" s="48">
        <v>1</v>
      </c>
      <c r="I322" s="48">
        <v>1</v>
      </c>
      <c r="J322" s="48">
        <v>1</v>
      </c>
      <c r="K322" s="48">
        <v>1</v>
      </c>
      <c r="L322" s="48">
        <v>1</v>
      </c>
      <c r="M322" s="51">
        <f t="shared" si="5"/>
        <v>1</v>
      </c>
      <c r="N322" s="39" t="s">
        <v>1119</v>
      </c>
      <c r="O322" s="53" t="s">
        <v>1120</v>
      </c>
    </row>
    <row r="323" spans="1:15" ht="49.5" x14ac:dyDescent="0.25">
      <c r="A323" s="46" t="s">
        <v>212</v>
      </c>
      <c r="B323" s="38" t="s">
        <v>213</v>
      </c>
      <c r="C323" s="39" t="s">
        <v>1234</v>
      </c>
      <c r="D323" s="47" t="s">
        <v>850</v>
      </c>
      <c r="E323" s="49">
        <v>1</v>
      </c>
      <c r="F323" s="48">
        <v>0</v>
      </c>
      <c r="G323" s="48">
        <v>0</v>
      </c>
      <c r="H323" s="48">
        <v>1</v>
      </c>
      <c r="I323" s="48">
        <v>1</v>
      </c>
      <c r="J323" s="49">
        <v>1.23</v>
      </c>
      <c r="K323" s="48">
        <v>1</v>
      </c>
      <c r="L323" s="48">
        <v>1</v>
      </c>
      <c r="M323" s="51">
        <f t="shared" si="5"/>
        <v>1.23</v>
      </c>
      <c r="N323" s="39" t="s">
        <v>2566</v>
      </c>
      <c r="O323" s="53" t="s">
        <v>1207</v>
      </c>
    </row>
    <row r="324" spans="1:15" ht="16.5" x14ac:dyDescent="0.25">
      <c r="A324" s="46" t="s">
        <v>214</v>
      </c>
      <c r="B324" s="38" t="s">
        <v>215</v>
      </c>
      <c r="C324" s="39" t="s">
        <v>1244</v>
      </c>
      <c r="D324" s="47" t="s">
        <v>850</v>
      </c>
      <c r="E324" s="49">
        <v>1</v>
      </c>
      <c r="F324" s="48">
        <v>0</v>
      </c>
      <c r="G324" s="48">
        <v>0</v>
      </c>
      <c r="H324" s="48">
        <v>1</v>
      </c>
      <c r="I324" s="48">
        <v>1</v>
      </c>
      <c r="J324" s="48">
        <v>1</v>
      </c>
      <c r="K324" s="48">
        <v>1</v>
      </c>
      <c r="L324" s="48">
        <v>1</v>
      </c>
      <c r="M324" s="51">
        <f t="shared" si="5"/>
        <v>1</v>
      </c>
      <c r="N324" s="39" t="s">
        <v>1156</v>
      </c>
      <c r="O324" s="53" t="s">
        <v>1207</v>
      </c>
    </row>
    <row r="325" spans="1:15" ht="33" x14ac:dyDescent="0.25">
      <c r="A325" s="46" t="s">
        <v>216</v>
      </c>
      <c r="B325" s="38" t="s">
        <v>217</v>
      </c>
      <c r="C325" s="39" t="s">
        <v>1351</v>
      </c>
      <c r="D325" s="47" t="s">
        <v>850</v>
      </c>
      <c r="E325" s="49">
        <v>1</v>
      </c>
      <c r="F325" s="48">
        <v>0</v>
      </c>
      <c r="G325" s="48">
        <v>0</v>
      </c>
      <c r="H325" s="48">
        <v>1</v>
      </c>
      <c r="I325" s="48">
        <v>1</v>
      </c>
      <c r="J325" s="48">
        <v>1</v>
      </c>
      <c r="K325" s="48">
        <v>1</v>
      </c>
      <c r="L325" s="48">
        <v>1</v>
      </c>
      <c r="M325" s="51">
        <f t="shared" si="5"/>
        <v>1</v>
      </c>
      <c r="N325" s="39" t="s">
        <v>1170</v>
      </c>
      <c r="O325" s="53" t="s">
        <v>1207</v>
      </c>
    </row>
    <row r="326" spans="1:15" ht="33" x14ac:dyDescent="0.25">
      <c r="A326" s="46" t="s">
        <v>218</v>
      </c>
      <c r="B326" s="38" t="s">
        <v>219</v>
      </c>
      <c r="C326" s="39" t="s">
        <v>1352</v>
      </c>
      <c r="D326" s="47" t="s">
        <v>850</v>
      </c>
      <c r="E326" s="49">
        <v>1</v>
      </c>
      <c r="F326" s="48">
        <v>0</v>
      </c>
      <c r="G326" s="48">
        <v>0</v>
      </c>
      <c r="H326" s="48">
        <v>1</v>
      </c>
      <c r="I326" s="48">
        <v>1</v>
      </c>
      <c r="J326" s="48">
        <v>1</v>
      </c>
      <c r="K326" s="48">
        <v>1</v>
      </c>
      <c r="L326" s="48">
        <v>1</v>
      </c>
      <c r="M326" s="51">
        <f t="shared" si="5"/>
        <v>1</v>
      </c>
      <c r="N326" s="39" t="s">
        <v>1160</v>
      </c>
      <c r="O326" s="53" t="s">
        <v>1207</v>
      </c>
    </row>
    <row r="327" spans="1:15" ht="16.5" x14ac:dyDescent="0.25">
      <c r="A327" s="46" t="s">
        <v>220</v>
      </c>
      <c r="B327" s="38" t="s">
        <v>221</v>
      </c>
      <c r="C327" s="39" t="s">
        <v>1353</v>
      </c>
      <c r="D327" s="47" t="s">
        <v>850</v>
      </c>
      <c r="E327" s="49">
        <v>1</v>
      </c>
      <c r="F327" s="48">
        <v>0</v>
      </c>
      <c r="G327" s="48">
        <v>0</v>
      </c>
      <c r="H327" s="48">
        <v>1</v>
      </c>
      <c r="I327" s="48">
        <v>1</v>
      </c>
      <c r="J327" s="48">
        <v>1</v>
      </c>
      <c r="K327" s="48">
        <v>1</v>
      </c>
      <c r="L327" s="48">
        <v>1</v>
      </c>
      <c r="M327" s="51">
        <f t="shared" si="5"/>
        <v>1</v>
      </c>
      <c r="N327" s="39" t="s">
        <v>1162</v>
      </c>
      <c r="O327" s="53" t="s">
        <v>1207</v>
      </c>
    </row>
    <row r="328" spans="1:15" ht="16.5" x14ac:dyDescent="0.25">
      <c r="A328" s="46" t="s">
        <v>222</v>
      </c>
      <c r="B328" s="38" t="s">
        <v>223</v>
      </c>
      <c r="C328" s="39" t="s">
        <v>1354</v>
      </c>
      <c r="D328" s="47" t="s">
        <v>850</v>
      </c>
      <c r="E328" s="49">
        <v>1</v>
      </c>
      <c r="F328" s="48">
        <v>0</v>
      </c>
      <c r="G328" s="48">
        <v>0</v>
      </c>
      <c r="H328" s="48">
        <v>1</v>
      </c>
      <c r="I328" s="48">
        <v>1</v>
      </c>
      <c r="J328" s="48">
        <v>1</v>
      </c>
      <c r="K328" s="48">
        <v>1</v>
      </c>
      <c r="L328" s="48">
        <v>1</v>
      </c>
      <c r="M328" s="51">
        <f t="shared" si="5"/>
        <v>1</v>
      </c>
      <c r="N328" s="39" t="s">
        <v>1162</v>
      </c>
      <c r="O328" s="53" t="s">
        <v>1207</v>
      </c>
    </row>
    <row r="329" spans="1:15" ht="16.5" x14ac:dyDescent="0.25">
      <c r="A329" s="46" t="s">
        <v>224</v>
      </c>
      <c r="B329" s="38" t="s">
        <v>225</v>
      </c>
      <c r="C329" s="39" t="s">
        <v>1355</v>
      </c>
      <c r="D329" s="47" t="s">
        <v>850</v>
      </c>
      <c r="E329" s="49">
        <v>1</v>
      </c>
      <c r="F329" s="48">
        <v>0</v>
      </c>
      <c r="G329" s="48">
        <v>0</v>
      </c>
      <c r="H329" s="48">
        <v>1</v>
      </c>
      <c r="I329" s="48">
        <v>1</v>
      </c>
      <c r="J329" s="48">
        <v>1</v>
      </c>
      <c r="K329" s="48">
        <v>1</v>
      </c>
      <c r="L329" s="48">
        <v>1</v>
      </c>
      <c r="M329" s="51">
        <f t="shared" si="5"/>
        <v>1</v>
      </c>
      <c r="N329" s="39" t="s">
        <v>1162</v>
      </c>
      <c r="O329" s="53" t="s">
        <v>1207</v>
      </c>
    </row>
    <row r="330" spans="1:15" ht="16.5" x14ac:dyDescent="0.25">
      <c r="A330" s="46" t="s">
        <v>226</v>
      </c>
      <c r="B330" s="38" t="s">
        <v>227</v>
      </c>
      <c r="C330" s="39" t="s">
        <v>1356</v>
      </c>
      <c r="D330" s="47" t="s">
        <v>850</v>
      </c>
      <c r="E330" s="49">
        <v>1</v>
      </c>
      <c r="F330" s="48">
        <v>0</v>
      </c>
      <c r="G330" s="48">
        <v>0</v>
      </c>
      <c r="H330" s="48">
        <v>1</v>
      </c>
      <c r="I330" s="48">
        <v>1</v>
      </c>
      <c r="J330" s="48">
        <v>1</v>
      </c>
      <c r="K330" s="48">
        <v>1</v>
      </c>
      <c r="L330" s="48">
        <v>1</v>
      </c>
      <c r="M330" s="51">
        <f t="shared" si="5"/>
        <v>1</v>
      </c>
      <c r="N330" s="39" t="s">
        <v>1162</v>
      </c>
      <c r="O330" s="53" t="s">
        <v>1207</v>
      </c>
    </row>
    <row r="331" spans="1:15" ht="16.5" x14ac:dyDescent="0.25">
      <c r="A331" s="46" t="s">
        <v>204</v>
      </c>
      <c r="B331" s="38" t="s">
        <v>205</v>
      </c>
      <c r="C331" s="39" t="s">
        <v>1357</v>
      </c>
      <c r="D331" s="47" t="s">
        <v>850</v>
      </c>
      <c r="E331" s="48">
        <v>0</v>
      </c>
      <c r="F331" s="49">
        <v>1</v>
      </c>
      <c r="G331" s="48">
        <v>0</v>
      </c>
      <c r="H331" s="48">
        <v>1</v>
      </c>
      <c r="I331" s="48">
        <v>1</v>
      </c>
      <c r="J331" s="48">
        <v>1</v>
      </c>
      <c r="K331" s="48">
        <v>1</v>
      </c>
      <c r="L331" s="48">
        <v>1</v>
      </c>
      <c r="M331" s="51">
        <f t="shared" si="5"/>
        <v>1</v>
      </c>
      <c r="N331" s="39" t="s">
        <v>1119</v>
      </c>
      <c r="O331" s="53" t="s">
        <v>1120</v>
      </c>
    </row>
    <row r="332" spans="1:15" ht="16.5" x14ac:dyDescent="0.25">
      <c r="A332" s="46" t="s">
        <v>206</v>
      </c>
      <c r="B332" s="38" t="s">
        <v>207</v>
      </c>
      <c r="C332" s="39" t="s">
        <v>1358</v>
      </c>
      <c r="D332" s="47" t="s">
        <v>850</v>
      </c>
      <c r="E332" s="49">
        <v>1</v>
      </c>
      <c r="F332" s="48">
        <v>0</v>
      </c>
      <c r="G332" s="48">
        <v>0</v>
      </c>
      <c r="H332" s="48">
        <v>1</v>
      </c>
      <c r="I332" s="48">
        <v>1</v>
      </c>
      <c r="J332" s="48">
        <v>1</v>
      </c>
      <c r="K332" s="48">
        <v>1</v>
      </c>
      <c r="L332" s="48">
        <v>1</v>
      </c>
      <c r="M332" s="51">
        <f t="shared" si="5"/>
        <v>1</v>
      </c>
      <c r="N332" s="39" t="s">
        <v>1127</v>
      </c>
      <c r="O332" s="53" t="s">
        <v>1207</v>
      </c>
    </row>
    <row r="333" spans="1:15" ht="49.5" x14ac:dyDescent="0.25">
      <c r="A333" s="46" t="s">
        <v>228</v>
      </c>
      <c r="B333" s="38" t="s">
        <v>229</v>
      </c>
      <c r="C333" s="39" t="s">
        <v>1280</v>
      </c>
      <c r="D333" s="47" t="s">
        <v>850</v>
      </c>
      <c r="E333" s="49">
        <v>1</v>
      </c>
      <c r="F333" s="48">
        <v>0</v>
      </c>
      <c r="G333" s="48">
        <v>0</v>
      </c>
      <c r="H333" s="48">
        <v>1</v>
      </c>
      <c r="I333" s="48">
        <v>1</v>
      </c>
      <c r="J333" s="49">
        <v>1.23</v>
      </c>
      <c r="K333" s="48">
        <v>1</v>
      </c>
      <c r="L333" s="48">
        <v>1</v>
      </c>
      <c r="M333" s="51">
        <f t="shared" si="5"/>
        <v>1.23</v>
      </c>
      <c r="N333" s="39" t="s">
        <v>2566</v>
      </c>
      <c r="O333" s="53" t="s">
        <v>1207</v>
      </c>
    </row>
    <row r="334" spans="1:15" ht="16.5" x14ac:dyDescent="0.25">
      <c r="A334" s="46" t="s">
        <v>230</v>
      </c>
      <c r="B334" s="38" t="s">
        <v>231</v>
      </c>
      <c r="C334" s="39" t="s">
        <v>1289</v>
      </c>
      <c r="D334" s="47" t="s">
        <v>850</v>
      </c>
      <c r="E334" s="49">
        <v>1</v>
      </c>
      <c r="F334" s="48">
        <v>0</v>
      </c>
      <c r="G334" s="48">
        <v>0</v>
      </c>
      <c r="H334" s="48">
        <v>1</v>
      </c>
      <c r="I334" s="48">
        <v>1</v>
      </c>
      <c r="J334" s="48">
        <v>1</v>
      </c>
      <c r="K334" s="48">
        <v>1</v>
      </c>
      <c r="L334" s="48">
        <v>1</v>
      </c>
      <c r="M334" s="51">
        <f t="shared" si="5"/>
        <v>1</v>
      </c>
      <c r="N334" s="39" t="s">
        <v>1156</v>
      </c>
      <c r="O334" s="53" t="s">
        <v>1207</v>
      </c>
    </row>
    <row r="335" spans="1:15" ht="33" x14ac:dyDescent="0.25">
      <c r="A335" s="46" t="s">
        <v>232</v>
      </c>
      <c r="B335" s="38" t="s">
        <v>233</v>
      </c>
      <c r="C335" s="39" t="s">
        <v>1359</v>
      </c>
      <c r="D335" s="47" t="s">
        <v>850</v>
      </c>
      <c r="E335" s="49">
        <v>1</v>
      </c>
      <c r="F335" s="48">
        <v>0</v>
      </c>
      <c r="G335" s="48">
        <v>0</v>
      </c>
      <c r="H335" s="48">
        <v>1</v>
      </c>
      <c r="I335" s="48">
        <v>1</v>
      </c>
      <c r="J335" s="48">
        <v>1</v>
      </c>
      <c r="K335" s="48">
        <v>1</v>
      </c>
      <c r="L335" s="48">
        <v>1</v>
      </c>
      <c r="M335" s="51">
        <f t="shared" si="5"/>
        <v>1</v>
      </c>
      <c r="N335" s="39" t="s">
        <v>1170</v>
      </c>
      <c r="O335" s="53" t="s">
        <v>1207</v>
      </c>
    </row>
    <row r="336" spans="1:15" ht="33" x14ac:dyDescent="0.25">
      <c r="A336" s="46" t="s">
        <v>234</v>
      </c>
      <c r="B336" s="38" t="s">
        <v>235</v>
      </c>
      <c r="C336" s="39" t="s">
        <v>1360</v>
      </c>
      <c r="D336" s="47" t="s">
        <v>850</v>
      </c>
      <c r="E336" s="49">
        <v>1</v>
      </c>
      <c r="F336" s="48">
        <v>0</v>
      </c>
      <c r="G336" s="48">
        <v>0</v>
      </c>
      <c r="H336" s="48">
        <v>1</v>
      </c>
      <c r="I336" s="48">
        <v>1</v>
      </c>
      <c r="J336" s="48">
        <v>1</v>
      </c>
      <c r="K336" s="48">
        <v>1</v>
      </c>
      <c r="L336" s="48">
        <v>1</v>
      </c>
      <c r="M336" s="51">
        <f t="shared" si="5"/>
        <v>1</v>
      </c>
      <c r="N336" s="39" t="s">
        <v>1160</v>
      </c>
      <c r="O336" s="53" t="s">
        <v>1207</v>
      </c>
    </row>
    <row r="337" spans="1:15" ht="16.5" x14ac:dyDescent="0.25">
      <c r="A337" s="46" t="s">
        <v>236</v>
      </c>
      <c r="B337" s="38" t="s">
        <v>237</v>
      </c>
      <c r="C337" s="39" t="s">
        <v>1361</v>
      </c>
      <c r="D337" s="47" t="s">
        <v>850</v>
      </c>
      <c r="E337" s="49">
        <v>1</v>
      </c>
      <c r="F337" s="48">
        <v>0</v>
      </c>
      <c r="G337" s="48">
        <v>0</v>
      </c>
      <c r="H337" s="48">
        <v>1</v>
      </c>
      <c r="I337" s="48">
        <v>1</v>
      </c>
      <c r="J337" s="48">
        <v>1</v>
      </c>
      <c r="K337" s="48">
        <v>1</v>
      </c>
      <c r="L337" s="48">
        <v>1</v>
      </c>
      <c r="M337" s="51">
        <f t="shared" si="5"/>
        <v>1</v>
      </c>
      <c r="N337" s="39" t="s">
        <v>1162</v>
      </c>
      <c r="O337" s="53" t="s">
        <v>1207</v>
      </c>
    </row>
    <row r="338" spans="1:15" ht="16.5" x14ac:dyDescent="0.25">
      <c r="A338" s="46" t="s">
        <v>238</v>
      </c>
      <c r="B338" s="38" t="s">
        <v>239</v>
      </c>
      <c r="C338" s="39" t="s">
        <v>1362</v>
      </c>
      <c r="D338" s="47" t="s">
        <v>850</v>
      </c>
      <c r="E338" s="49">
        <v>1</v>
      </c>
      <c r="F338" s="48">
        <v>0</v>
      </c>
      <c r="G338" s="48">
        <v>0</v>
      </c>
      <c r="H338" s="48">
        <v>1</v>
      </c>
      <c r="I338" s="48">
        <v>1</v>
      </c>
      <c r="J338" s="48">
        <v>1</v>
      </c>
      <c r="K338" s="48">
        <v>1</v>
      </c>
      <c r="L338" s="48">
        <v>1</v>
      </c>
      <c r="M338" s="51">
        <f t="shared" si="5"/>
        <v>1</v>
      </c>
      <c r="N338" s="39" t="s">
        <v>1162</v>
      </c>
      <c r="O338" s="53" t="s">
        <v>1207</v>
      </c>
    </row>
    <row r="339" spans="1:15" ht="16.5" x14ac:dyDescent="0.25">
      <c r="A339" s="46" t="s">
        <v>240</v>
      </c>
      <c r="B339" s="38" t="s">
        <v>241</v>
      </c>
      <c r="C339" s="39" t="s">
        <v>1363</v>
      </c>
      <c r="D339" s="47" t="s">
        <v>850</v>
      </c>
      <c r="E339" s="49">
        <v>1</v>
      </c>
      <c r="F339" s="48">
        <v>0</v>
      </c>
      <c r="G339" s="48">
        <v>0</v>
      </c>
      <c r="H339" s="48">
        <v>1</v>
      </c>
      <c r="I339" s="48">
        <v>1</v>
      </c>
      <c r="J339" s="48">
        <v>1</v>
      </c>
      <c r="K339" s="48">
        <v>1</v>
      </c>
      <c r="L339" s="48">
        <v>1</v>
      </c>
      <c r="M339" s="51">
        <f t="shared" si="5"/>
        <v>1</v>
      </c>
      <c r="N339" s="39" t="s">
        <v>1162</v>
      </c>
      <c r="O339" s="53" t="s">
        <v>1207</v>
      </c>
    </row>
    <row r="340" spans="1:15" ht="16.5" x14ac:dyDescent="0.25">
      <c r="A340" s="46" t="s">
        <v>242</v>
      </c>
      <c r="B340" s="38" t="s">
        <v>243</v>
      </c>
      <c r="C340" s="39" t="s">
        <v>1364</v>
      </c>
      <c r="D340" s="47" t="s">
        <v>850</v>
      </c>
      <c r="E340" s="49">
        <v>1</v>
      </c>
      <c r="F340" s="48">
        <v>0</v>
      </c>
      <c r="G340" s="48">
        <v>0</v>
      </c>
      <c r="H340" s="48">
        <v>1</v>
      </c>
      <c r="I340" s="48">
        <v>1</v>
      </c>
      <c r="J340" s="48">
        <v>1</v>
      </c>
      <c r="K340" s="48">
        <v>1</v>
      </c>
      <c r="L340" s="48">
        <v>1</v>
      </c>
      <c r="M340" s="51">
        <f t="shared" si="5"/>
        <v>1</v>
      </c>
      <c r="N340" s="39" t="s">
        <v>1162</v>
      </c>
      <c r="O340" s="53" t="s">
        <v>1207</v>
      </c>
    </row>
    <row r="341" spans="1:15" ht="16.5" x14ac:dyDescent="0.25">
      <c r="A341" s="46" t="s">
        <v>208</v>
      </c>
      <c r="B341" s="38" t="s">
        <v>209</v>
      </c>
      <c r="C341" s="39" t="s">
        <v>1365</v>
      </c>
      <c r="D341" s="47" t="s">
        <v>850</v>
      </c>
      <c r="E341" s="48">
        <v>0</v>
      </c>
      <c r="F341" s="49">
        <v>1</v>
      </c>
      <c r="G341" s="48">
        <v>0</v>
      </c>
      <c r="H341" s="48">
        <v>1</v>
      </c>
      <c r="I341" s="48">
        <v>1</v>
      </c>
      <c r="J341" s="48">
        <v>1</v>
      </c>
      <c r="K341" s="48">
        <v>1</v>
      </c>
      <c r="L341" s="48">
        <v>1</v>
      </c>
      <c r="M341" s="51">
        <f t="shared" si="5"/>
        <v>1</v>
      </c>
      <c r="N341" s="39" t="s">
        <v>1119</v>
      </c>
      <c r="O341" s="53" t="s">
        <v>1120</v>
      </c>
    </row>
    <row r="342" spans="1:15" ht="16.5" x14ac:dyDescent="0.25">
      <c r="A342" s="46" t="s">
        <v>210</v>
      </c>
      <c r="B342" s="38" t="s">
        <v>211</v>
      </c>
      <c r="C342" s="39" t="s">
        <v>1366</v>
      </c>
      <c r="D342" s="47" t="s">
        <v>850</v>
      </c>
      <c r="E342" s="48">
        <v>0</v>
      </c>
      <c r="F342" s="49">
        <v>1</v>
      </c>
      <c r="G342" s="48">
        <v>0</v>
      </c>
      <c r="H342" s="48">
        <v>1</v>
      </c>
      <c r="I342" s="48">
        <v>1</v>
      </c>
      <c r="J342" s="48">
        <v>1</v>
      </c>
      <c r="K342" s="48">
        <v>1</v>
      </c>
      <c r="L342" s="48">
        <v>1</v>
      </c>
      <c r="M342" s="51">
        <f t="shared" si="5"/>
        <v>1</v>
      </c>
      <c r="N342" s="39" t="s">
        <v>1119</v>
      </c>
      <c r="O342" s="53" t="s">
        <v>1120</v>
      </c>
    </row>
    <row r="343" spans="1:15" ht="16.5" x14ac:dyDescent="0.25">
      <c r="A343" s="46" t="s">
        <v>244</v>
      </c>
      <c r="B343" s="38" t="s">
        <v>245</v>
      </c>
      <c r="C343" s="39" t="s">
        <v>1367</v>
      </c>
      <c r="D343" s="47" t="s">
        <v>850</v>
      </c>
      <c r="E343" s="49">
        <v>1</v>
      </c>
      <c r="F343" s="48">
        <v>0</v>
      </c>
      <c r="G343" s="48">
        <v>0</v>
      </c>
      <c r="H343" s="48">
        <v>1</v>
      </c>
      <c r="I343" s="48">
        <v>1</v>
      </c>
      <c r="J343" s="48">
        <v>1</v>
      </c>
      <c r="K343" s="48">
        <v>1</v>
      </c>
      <c r="L343" s="48">
        <v>1</v>
      </c>
      <c r="M343" s="51">
        <f t="shared" si="5"/>
        <v>1</v>
      </c>
      <c r="N343" s="39" t="s">
        <v>1127</v>
      </c>
      <c r="O343" s="53" t="s">
        <v>1207</v>
      </c>
    </row>
    <row r="344" spans="1:15" ht="16.5" x14ac:dyDescent="0.25">
      <c r="A344" s="46" t="s">
        <v>308</v>
      </c>
      <c r="B344" s="38" t="s">
        <v>309</v>
      </c>
      <c r="C344" s="39" t="s">
        <v>1368</v>
      </c>
      <c r="D344" s="47" t="s">
        <v>850</v>
      </c>
      <c r="E344" s="49">
        <v>1</v>
      </c>
      <c r="F344" s="48">
        <v>0</v>
      </c>
      <c r="G344" s="48">
        <v>0</v>
      </c>
      <c r="H344" s="48">
        <v>1</v>
      </c>
      <c r="I344" s="48">
        <v>1</v>
      </c>
      <c r="J344" s="48">
        <v>1</v>
      </c>
      <c r="K344" s="48">
        <v>1</v>
      </c>
      <c r="L344" s="48">
        <v>1</v>
      </c>
      <c r="M344" s="51">
        <f t="shared" si="5"/>
        <v>1</v>
      </c>
      <c r="N344" s="39" t="s">
        <v>2565</v>
      </c>
      <c r="O344" s="53" t="s">
        <v>1214</v>
      </c>
    </row>
    <row r="345" spans="1:15" ht="49.5" x14ac:dyDescent="0.25">
      <c r="A345" s="46" t="s">
        <v>310</v>
      </c>
      <c r="B345" s="38" t="s">
        <v>311</v>
      </c>
      <c r="C345" s="39" t="s">
        <v>1369</v>
      </c>
      <c r="D345" s="47" t="s">
        <v>850</v>
      </c>
      <c r="E345" s="49">
        <v>1</v>
      </c>
      <c r="F345" s="48">
        <v>0</v>
      </c>
      <c r="G345" s="48">
        <v>0</v>
      </c>
      <c r="H345" s="48">
        <v>1</v>
      </c>
      <c r="I345" s="48">
        <v>1</v>
      </c>
      <c r="J345" s="49">
        <v>1.2270000000000001</v>
      </c>
      <c r="K345" s="48">
        <v>1</v>
      </c>
      <c r="L345" s="48">
        <v>1</v>
      </c>
      <c r="M345" s="51">
        <f t="shared" si="5"/>
        <v>1.2270000000000001</v>
      </c>
      <c r="N345" s="39" t="s">
        <v>2566</v>
      </c>
      <c r="O345" s="53" t="s">
        <v>1214</v>
      </c>
    </row>
    <row r="346" spans="1:15" ht="16.5" x14ac:dyDescent="0.25">
      <c r="A346" s="46" t="s">
        <v>312</v>
      </c>
      <c r="B346" s="38" t="s">
        <v>313</v>
      </c>
      <c r="C346" s="39" t="s">
        <v>1370</v>
      </c>
      <c r="D346" s="47" t="s">
        <v>850</v>
      </c>
      <c r="E346" s="49">
        <v>1</v>
      </c>
      <c r="F346" s="48">
        <v>0</v>
      </c>
      <c r="G346" s="48">
        <v>0</v>
      </c>
      <c r="H346" s="48">
        <v>1</v>
      </c>
      <c r="I346" s="48">
        <v>1</v>
      </c>
      <c r="J346" s="48">
        <v>1</v>
      </c>
      <c r="K346" s="48">
        <v>1</v>
      </c>
      <c r="L346" s="48">
        <v>1</v>
      </c>
      <c r="M346" s="51">
        <f t="shared" si="5"/>
        <v>1</v>
      </c>
      <c r="N346" s="39" t="s">
        <v>1156</v>
      </c>
      <c r="O346" s="53" t="s">
        <v>1214</v>
      </c>
    </row>
    <row r="347" spans="1:15" ht="33" x14ac:dyDescent="0.25">
      <c r="A347" s="46" t="s">
        <v>314</v>
      </c>
      <c r="B347" s="38" t="s">
        <v>315</v>
      </c>
      <c r="C347" s="39" t="s">
        <v>1371</v>
      </c>
      <c r="D347" s="47" t="s">
        <v>850</v>
      </c>
      <c r="E347" s="49">
        <v>1</v>
      </c>
      <c r="F347" s="48">
        <v>0</v>
      </c>
      <c r="G347" s="48">
        <v>0</v>
      </c>
      <c r="H347" s="48">
        <v>1</v>
      </c>
      <c r="I347" s="48">
        <v>1</v>
      </c>
      <c r="J347" s="48">
        <v>1</v>
      </c>
      <c r="K347" s="48">
        <v>1</v>
      </c>
      <c r="L347" s="48">
        <v>1</v>
      </c>
      <c r="M347" s="51">
        <f t="shared" si="5"/>
        <v>1</v>
      </c>
      <c r="N347" s="39" t="s">
        <v>1170</v>
      </c>
      <c r="O347" s="53" t="s">
        <v>1214</v>
      </c>
    </row>
    <row r="348" spans="1:15" ht="33" x14ac:dyDescent="0.25">
      <c r="A348" s="46" t="s">
        <v>316</v>
      </c>
      <c r="B348" s="38" t="s">
        <v>317</v>
      </c>
      <c r="C348" s="39" t="s">
        <v>1372</v>
      </c>
      <c r="D348" s="47" t="s">
        <v>850</v>
      </c>
      <c r="E348" s="49">
        <v>1</v>
      </c>
      <c r="F348" s="48">
        <v>0</v>
      </c>
      <c r="G348" s="48">
        <v>0</v>
      </c>
      <c r="H348" s="48">
        <v>1</v>
      </c>
      <c r="I348" s="48">
        <v>1</v>
      </c>
      <c r="J348" s="48">
        <v>1</v>
      </c>
      <c r="K348" s="48">
        <v>1</v>
      </c>
      <c r="L348" s="48">
        <v>1</v>
      </c>
      <c r="M348" s="51">
        <f t="shared" si="5"/>
        <v>1</v>
      </c>
      <c r="N348" s="39" t="s">
        <v>1160</v>
      </c>
      <c r="O348" s="53" t="s">
        <v>1214</v>
      </c>
    </row>
    <row r="349" spans="1:15" ht="16.5" x14ac:dyDescent="0.25">
      <c r="A349" s="46" t="s">
        <v>318</v>
      </c>
      <c r="B349" s="38" t="s">
        <v>319</v>
      </c>
      <c r="C349" s="39" t="s">
        <v>1373</v>
      </c>
      <c r="D349" s="47" t="s">
        <v>850</v>
      </c>
      <c r="E349" s="49">
        <v>1</v>
      </c>
      <c r="F349" s="48">
        <v>0</v>
      </c>
      <c r="G349" s="48">
        <v>0</v>
      </c>
      <c r="H349" s="48">
        <v>1</v>
      </c>
      <c r="I349" s="48">
        <v>1</v>
      </c>
      <c r="J349" s="48">
        <v>1</v>
      </c>
      <c r="K349" s="48">
        <v>1</v>
      </c>
      <c r="L349" s="48">
        <v>1</v>
      </c>
      <c r="M349" s="51">
        <f t="shared" si="5"/>
        <v>1</v>
      </c>
      <c r="N349" s="39" t="s">
        <v>1162</v>
      </c>
      <c r="O349" s="53" t="s">
        <v>1214</v>
      </c>
    </row>
    <row r="350" spans="1:15" ht="16.5" x14ac:dyDescent="0.25">
      <c r="A350" s="46" t="s">
        <v>320</v>
      </c>
      <c r="B350" s="38" t="s">
        <v>321</v>
      </c>
      <c r="C350" s="39" t="s">
        <v>1374</v>
      </c>
      <c r="D350" s="47" t="s">
        <v>850</v>
      </c>
      <c r="E350" s="49">
        <v>1</v>
      </c>
      <c r="F350" s="48">
        <v>0</v>
      </c>
      <c r="G350" s="48">
        <v>0</v>
      </c>
      <c r="H350" s="48">
        <v>1</v>
      </c>
      <c r="I350" s="48">
        <v>1</v>
      </c>
      <c r="J350" s="48">
        <v>1</v>
      </c>
      <c r="K350" s="48">
        <v>1</v>
      </c>
      <c r="L350" s="48">
        <v>1</v>
      </c>
      <c r="M350" s="51">
        <f t="shared" si="5"/>
        <v>1</v>
      </c>
      <c r="N350" s="39" t="s">
        <v>1162</v>
      </c>
      <c r="O350" s="53" t="s">
        <v>1214</v>
      </c>
    </row>
    <row r="351" spans="1:15" ht="16.5" x14ac:dyDescent="0.25">
      <c r="A351" s="46" t="s">
        <v>322</v>
      </c>
      <c r="B351" s="38" t="s">
        <v>323</v>
      </c>
      <c r="C351" s="39" t="s">
        <v>1375</v>
      </c>
      <c r="D351" s="47" t="s">
        <v>850</v>
      </c>
      <c r="E351" s="49">
        <v>1</v>
      </c>
      <c r="F351" s="48">
        <v>0</v>
      </c>
      <c r="G351" s="48">
        <v>0</v>
      </c>
      <c r="H351" s="48">
        <v>1</v>
      </c>
      <c r="I351" s="48">
        <v>1</v>
      </c>
      <c r="J351" s="48">
        <v>1</v>
      </c>
      <c r="K351" s="48">
        <v>1</v>
      </c>
      <c r="L351" s="48">
        <v>1</v>
      </c>
      <c r="M351" s="51">
        <f t="shared" si="5"/>
        <v>1</v>
      </c>
      <c r="N351" s="39" t="s">
        <v>1162</v>
      </c>
      <c r="O351" s="53" t="s">
        <v>1214</v>
      </c>
    </row>
    <row r="352" spans="1:15" ht="16.5" x14ac:dyDescent="0.25">
      <c r="A352" s="46" t="s">
        <v>324</v>
      </c>
      <c r="B352" s="38" t="s">
        <v>325</v>
      </c>
      <c r="C352" s="39" t="s">
        <v>1376</v>
      </c>
      <c r="D352" s="47" t="s">
        <v>850</v>
      </c>
      <c r="E352" s="48">
        <v>0</v>
      </c>
      <c r="F352" s="49">
        <v>1</v>
      </c>
      <c r="G352" s="48">
        <v>0</v>
      </c>
      <c r="H352" s="48">
        <v>1</v>
      </c>
      <c r="I352" s="48">
        <v>1</v>
      </c>
      <c r="J352" s="48">
        <v>1</v>
      </c>
      <c r="K352" s="48">
        <v>1</v>
      </c>
      <c r="L352" s="48">
        <v>1</v>
      </c>
      <c r="M352" s="51">
        <f t="shared" si="5"/>
        <v>1</v>
      </c>
      <c r="N352" s="39" t="s">
        <v>1119</v>
      </c>
      <c r="O352" s="53" t="s">
        <v>1120</v>
      </c>
    </row>
    <row r="353" spans="1:15" ht="16.5" x14ac:dyDescent="0.25">
      <c r="A353" s="46" t="s">
        <v>326</v>
      </c>
      <c r="B353" s="38" t="s">
        <v>327</v>
      </c>
      <c r="C353" s="39" t="s">
        <v>1377</v>
      </c>
      <c r="D353" s="47" t="s">
        <v>850</v>
      </c>
      <c r="E353" s="49">
        <v>1</v>
      </c>
      <c r="F353" s="48">
        <v>0</v>
      </c>
      <c r="G353" s="48">
        <v>0</v>
      </c>
      <c r="H353" s="48">
        <v>1</v>
      </c>
      <c r="I353" s="48">
        <v>1</v>
      </c>
      <c r="J353" s="48">
        <v>1</v>
      </c>
      <c r="K353" s="48">
        <v>1</v>
      </c>
      <c r="L353" s="48">
        <v>1</v>
      </c>
      <c r="M353" s="51">
        <f t="shared" si="5"/>
        <v>1</v>
      </c>
      <c r="N353" s="39" t="s">
        <v>1127</v>
      </c>
      <c r="O353" s="53" t="s">
        <v>1214</v>
      </c>
    </row>
    <row r="354" spans="1:15" ht="82.5" x14ac:dyDescent="0.25">
      <c r="A354" s="46" t="s">
        <v>643</v>
      </c>
      <c r="B354" s="38" t="s">
        <v>644</v>
      </c>
      <c r="C354" s="39" t="s">
        <v>1378</v>
      </c>
      <c r="D354" s="47" t="s">
        <v>850</v>
      </c>
      <c r="E354" s="49">
        <v>1</v>
      </c>
      <c r="F354" s="48">
        <v>0</v>
      </c>
      <c r="G354" s="48">
        <v>0</v>
      </c>
      <c r="H354" s="48">
        <v>1</v>
      </c>
      <c r="I354" s="48">
        <v>1</v>
      </c>
      <c r="J354" s="49">
        <v>1.1857</v>
      </c>
      <c r="K354" s="48">
        <v>1</v>
      </c>
      <c r="L354" s="48">
        <v>1</v>
      </c>
      <c r="M354" s="51">
        <f t="shared" si="5"/>
        <v>1.1857</v>
      </c>
      <c r="N354" s="39" t="s">
        <v>1379</v>
      </c>
      <c r="O354" s="53" t="s">
        <v>636</v>
      </c>
    </row>
    <row r="355" spans="1:15" ht="33" x14ac:dyDescent="0.25">
      <c r="A355" s="46" t="s">
        <v>1380</v>
      </c>
      <c r="B355" s="38" t="s">
        <v>1381</v>
      </c>
      <c r="C355" s="39" t="s">
        <v>1382</v>
      </c>
      <c r="D355" s="47" t="s">
        <v>850</v>
      </c>
      <c r="E355" s="49">
        <v>1</v>
      </c>
      <c r="F355" s="48">
        <v>0</v>
      </c>
      <c r="G355" s="48">
        <v>0</v>
      </c>
      <c r="H355" s="48">
        <v>1</v>
      </c>
      <c r="I355" s="48">
        <v>1</v>
      </c>
      <c r="J355" s="48">
        <v>1</v>
      </c>
      <c r="K355" s="48">
        <v>1</v>
      </c>
      <c r="L355" s="48">
        <v>1</v>
      </c>
      <c r="M355" s="51">
        <f t="shared" si="5"/>
        <v>1</v>
      </c>
      <c r="N355" s="39" t="s">
        <v>1383</v>
      </c>
      <c r="O355" s="53" t="s">
        <v>636</v>
      </c>
    </row>
    <row r="356" spans="1:15" ht="33" x14ac:dyDescent="0.25">
      <c r="A356" s="46" t="s">
        <v>1384</v>
      </c>
      <c r="B356" s="38" t="s">
        <v>1385</v>
      </c>
      <c r="C356" s="38" t="s">
        <v>1385</v>
      </c>
      <c r="D356" s="47" t="s">
        <v>850</v>
      </c>
      <c r="E356" s="49">
        <v>1</v>
      </c>
      <c r="F356" s="48">
        <v>0</v>
      </c>
      <c r="G356" s="48">
        <v>0</v>
      </c>
      <c r="H356" s="48">
        <v>1</v>
      </c>
      <c r="I356" s="48">
        <v>1</v>
      </c>
      <c r="J356" s="48">
        <v>1</v>
      </c>
      <c r="K356" s="48">
        <v>1</v>
      </c>
      <c r="L356" s="48">
        <v>1</v>
      </c>
      <c r="M356" s="51">
        <f t="shared" si="5"/>
        <v>1</v>
      </c>
      <c r="N356" s="39" t="s">
        <v>1383</v>
      </c>
      <c r="O356" s="53" t="s">
        <v>636</v>
      </c>
    </row>
    <row r="357" spans="1:15" ht="82.5" x14ac:dyDescent="0.25">
      <c r="A357" s="46" t="s">
        <v>659</v>
      </c>
      <c r="B357" s="38" t="s">
        <v>660</v>
      </c>
      <c r="C357" s="39" t="s">
        <v>1386</v>
      </c>
      <c r="D357" s="47" t="s">
        <v>850</v>
      </c>
      <c r="E357" s="49">
        <v>1</v>
      </c>
      <c r="F357" s="48">
        <v>0</v>
      </c>
      <c r="G357" s="48">
        <v>0</v>
      </c>
      <c r="H357" s="48">
        <v>1</v>
      </c>
      <c r="I357" s="48">
        <v>1</v>
      </c>
      <c r="J357" s="49">
        <v>1.1857</v>
      </c>
      <c r="K357" s="48">
        <v>1</v>
      </c>
      <c r="L357" s="48">
        <v>1</v>
      </c>
      <c r="M357" s="51">
        <f t="shared" si="5"/>
        <v>1.1857</v>
      </c>
      <c r="N357" s="39" t="s">
        <v>1379</v>
      </c>
      <c r="O357" s="53" t="s">
        <v>636</v>
      </c>
    </row>
    <row r="358" spans="1:15" ht="16.5" hidden="1" x14ac:dyDescent="0.35">
      <c r="A358" s="11" t="s">
        <v>1387</v>
      </c>
      <c r="B358" s="11" t="s">
        <v>1388</v>
      </c>
      <c r="C358" s="12"/>
      <c r="D358" s="13" t="s">
        <v>997</v>
      </c>
      <c r="E358" s="12"/>
      <c r="F358" s="12"/>
      <c r="G358" s="12"/>
      <c r="H358" s="12"/>
      <c r="I358" s="12"/>
      <c r="J358" s="12"/>
      <c r="K358" s="12"/>
      <c r="L358" s="12"/>
      <c r="M358" s="14"/>
      <c r="N358" s="16" t="s">
        <v>1013</v>
      </c>
      <c r="O358" s="15"/>
    </row>
    <row r="359" spans="1:15" ht="16.5" hidden="1" x14ac:dyDescent="0.35">
      <c r="A359" s="11" t="s">
        <v>647</v>
      </c>
      <c r="B359" s="11" t="s">
        <v>648</v>
      </c>
      <c r="C359" s="12" t="s">
        <v>1389</v>
      </c>
      <c r="D359" s="13" t="s">
        <v>997</v>
      </c>
      <c r="E359" s="12"/>
      <c r="F359" s="12"/>
      <c r="G359" s="12"/>
      <c r="H359" s="12"/>
      <c r="I359" s="12"/>
      <c r="J359" s="12"/>
      <c r="K359" s="12"/>
      <c r="L359" s="12"/>
      <c r="M359" s="14"/>
      <c r="N359" s="12" t="s">
        <v>1390</v>
      </c>
      <c r="O359" s="15"/>
    </row>
    <row r="360" spans="1:15" ht="16.5" hidden="1" x14ac:dyDescent="0.35">
      <c r="A360" s="11" t="s">
        <v>655</v>
      </c>
      <c r="B360" s="11" t="s">
        <v>656</v>
      </c>
      <c r="C360" s="12" t="s">
        <v>1391</v>
      </c>
      <c r="D360" s="13" t="s">
        <v>997</v>
      </c>
      <c r="E360" s="12"/>
      <c r="F360" s="12"/>
      <c r="G360" s="12"/>
      <c r="H360" s="12"/>
      <c r="I360" s="12"/>
      <c r="J360" s="12"/>
      <c r="K360" s="12"/>
      <c r="L360" s="12"/>
      <c r="M360" s="14"/>
      <c r="N360" s="12" t="s">
        <v>1392</v>
      </c>
      <c r="O360" s="15"/>
    </row>
    <row r="361" spans="1:15" ht="16.5" hidden="1" x14ac:dyDescent="0.35">
      <c r="A361" s="11" t="s">
        <v>653</v>
      </c>
      <c r="B361" s="11" t="s">
        <v>654</v>
      </c>
      <c r="C361" s="12" t="s">
        <v>1393</v>
      </c>
      <c r="D361" s="13" t="s">
        <v>997</v>
      </c>
      <c r="E361" s="12"/>
      <c r="F361" s="12"/>
      <c r="G361" s="12"/>
      <c r="H361" s="12"/>
      <c r="I361" s="12"/>
      <c r="J361" s="12"/>
      <c r="K361" s="12"/>
      <c r="L361" s="12"/>
      <c r="M361" s="14"/>
      <c r="N361" s="12" t="s">
        <v>1394</v>
      </c>
      <c r="O361" s="15"/>
    </row>
    <row r="362" spans="1:15" ht="16.5" hidden="1" x14ac:dyDescent="0.35">
      <c r="A362" s="11" t="s">
        <v>634</v>
      </c>
      <c r="B362" s="11" t="s">
        <v>635</v>
      </c>
      <c r="C362" s="12" t="s">
        <v>1395</v>
      </c>
      <c r="D362" s="13" t="s">
        <v>997</v>
      </c>
      <c r="E362" s="12"/>
      <c r="F362" s="12"/>
      <c r="G362" s="12"/>
      <c r="H362" s="12"/>
      <c r="I362" s="12"/>
      <c r="J362" s="12"/>
      <c r="K362" s="12"/>
      <c r="L362" s="12"/>
      <c r="M362" s="14"/>
      <c r="N362" s="12" t="s">
        <v>1001</v>
      </c>
      <c r="O362" s="15"/>
    </row>
    <row r="363" spans="1:15" ht="16.5" hidden="1" x14ac:dyDescent="0.35">
      <c r="A363" s="11" t="s">
        <v>1396</v>
      </c>
      <c r="B363" s="11" t="s">
        <v>1397</v>
      </c>
      <c r="C363" s="12"/>
      <c r="D363" s="13" t="s">
        <v>997</v>
      </c>
      <c r="E363" s="12"/>
      <c r="F363" s="12"/>
      <c r="G363" s="12"/>
      <c r="H363" s="12"/>
      <c r="I363" s="12"/>
      <c r="J363" s="12"/>
      <c r="K363" s="12"/>
      <c r="L363" s="12"/>
      <c r="M363" s="14"/>
      <c r="N363" s="12" t="s">
        <v>1398</v>
      </c>
      <c r="O363" s="15"/>
    </row>
    <row r="364" spans="1:15" ht="16.5" hidden="1" x14ac:dyDescent="0.35">
      <c r="A364" s="11" t="s">
        <v>651</v>
      </c>
      <c r="B364" s="11" t="s">
        <v>652</v>
      </c>
      <c r="C364" s="12" t="s">
        <v>1399</v>
      </c>
      <c r="D364" s="13" t="s">
        <v>997</v>
      </c>
      <c r="E364" s="12"/>
      <c r="F364" s="12"/>
      <c r="G364" s="12"/>
      <c r="H364" s="12"/>
      <c r="I364" s="12"/>
      <c r="J364" s="12"/>
      <c r="K364" s="12"/>
      <c r="L364" s="12"/>
      <c r="M364" s="14"/>
      <c r="N364" s="16" t="s">
        <v>1013</v>
      </c>
      <c r="O364" s="15"/>
    </row>
    <row r="365" spans="1:15" ht="82.5" x14ac:dyDescent="0.25">
      <c r="A365" s="46" t="s">
        <v>637</v>
      </c>
      <c r="B365" s="38" t="s">
        <v>638</v>
      </c>
      <c r="C365" s="39" t="s">
        <v>1400</v>
      </c>
      <c r="D365" s="47" t="s">
        <v>850</v>
      </c>
      <c r="E365" s="49">
        <v>1</v>
      </c>
      <c r="F365" s="48">
        <v>0</v>
      </c>
      <c r="G365" s="48">
        <v>0</v>
      </c>
      <c r="H365" s="48">
        <v>1</v>
      </c>
      <c r="I365" s="48">
        <v>1</v>
      </c>
      <c r="J365" s="48">
        <v>1</v>
      </c>
      <c r="K365" s="48">
        <v>1</v>
      </c>
      <c r="L365" s="48">
        <v>1</v>
      </c>
      <c r="M365" s="51">
        <f>(E365+F365+G365)*H365*I365*J365*K365*L365</f>
        <v>1</v>
      </c>
      <c r="N365" s="39" t="s">
        <v>1379</v>
      </c>
      <c r="O365" s="53" t="s">
        <v>636</v>
      </c>
    </row>
    <row r="366" spans="1:15" ht="82.5" x14ac:dyDescent="0.25">
      <c r="A366" s="46" t="s">
        <v>645</v>
      </c>
      <c r="B366" s="38" t="s">
        <v>646</v>
      </c>
      <c r="C366" s="39" t="s">
        <v>1401</v>
      </c>
      <c r="D366" s="47" t="s">
        <v>850</v>
      </c>
      <c r="E366" s="49">
        <v>1</v>
      </c>
      <c r="F366" s="48">
        <v>0</v>
      </c>
      <c r="G366" s="48">
        <v>0</v>
      </c>
      <c r="H366" s="48">
        <v>1</v>
      </c>
      <c r="I366" s="48">
        <v>1</v>
      </c>
      <c r="J366" s="48">
        <v>1</v>
      </c>
      <c r="K366" s="48">
        <v>1</v>
      </c>
      <c r="L366" s="48">
        <v>1</v>
      </c>
      <c r="M366" s="51">
        <f>(E366+F366+G366)*H366*I366*J366*K366*L366</f>
        <v>1</v>
      </c>
      <c r="N366" s="39" t="s">
        <v>1379</v>
      </c>
      <c r="O366" s="53" t="s">
        <v>1214</v>
      </c>
    </row>
    <row r="367" spans="1:15" ht="16.5" x14ac:dyDescent="0.25">
      <c r="A367" s="46" t="s">
        <v>1402</v>
      </c>
      <c r="B367" s="38" t="s">
        <v>1403</v>
      </c>
      <c r="C367" s="39" t="s">
        <v>1404</v>
      </c>
      <c r="D367" s="47" t="s">
        <v>850</v>
      </c>
      <c r="E367" s="49">
        <v>1</v>
      </c>
      <c r="F367" s="48">
        <v>0</v>
      </c>
      <c r="G367" s="48">
        <v>0</v>
      </c>
      <c r="H367" s="48">
        <v>1</v>
      </c>
      <c r="I367" s="48">
        <v>1</v>
      </c>
      <c r="J367" s="48">
        <v>1</v>
      </c>
      <c r="K367" s="48">
        <v>1</v>
      </c>
      <c r="L367" s="48">
        <v>1</v>
      </c>
      <c r="M367" s="51">
        <f>(E367+F367+G367)*H367*I367*J367*K367*L367</f>
        <v>1</v>
      </c>
      <c r="N367" s="39" t="s">
        <v>1213</v>
      </c>
      <c r="O367" s="53" t="s">
        <v>1214</v>
      </c>
    </row>
    <row r="368" spans="1:15" ht="82.5" x14ac:dyDescent="0.25">
      <c r="A368" s="46" t="s">
        <v>657</v>
      </c>
      <c r="B368" s="38" t="s">
        <v>658</v>
      </c>
      <c r="C368" s="39" t="s">
        <v>1405</v>
      </c>
      <c r="D368" s="47" t="s">
        <v>850</v>
      </c>
      <c r="E368" s="49">
        <v>1</v>
      </c>
      <c r="F368" s="48">
        <v>0</v>
      </c>
      <c r="G368" s="48">
        <v>0</v>
      </c>
      <c r="H368" s="48">
        <v>1</v>
      </c>
      <c r="I368" s="48">
        <v>1</v>
      </c>
      <c r="J368" s="48">
        <v>1</v>
      </c>
      <c r="K368" s="48">
        <v>1</v>
      </c>
      <c r="L368" s="48">
        <v>1</v>
      </c>
      <c r="M368" s="51">
        <f>(E368+F368+G368)*H368*I368*J368*K368*L368</f>
        <v>1</v>
      </c>
      <c r="N368" s="39" t="s">
        <v>1379</v>
      </c>
      <c r="O368" s="53" t="s">
        <v>636</v>
      </c>
    </row>
    <row r="369" spans="1:15" ht="16.5" x14ac:dyDescent="0.25">
      <c r="A369" s="46" t="s">
        <v>1406</v>
      </c>
      <c r="B369" s="38" t="s">
        <v>1407</v>
      </c>
      <c r="C369" s="39" t="s">
        <v>1408</v>
      </c>
      <c r="D369" s="47" t="s">
        <v>850</v>
      </c>
      <c r="E369" s="49">
        <v>1</v>
      </c>
      <c r="F369" s="48">
        <v>0</v>
      </c>
      <c r="G369" s="48">
        <v>0</v>
      </c>
      <c r="H369" s="48">
        <v>1</v>
      </c>
      <c r="I369" s="48">
        <v>1</v>
      </c>
      <c r="J369" s="48">
        <v>1</v>
      </c>
      <c r="K369" s="48">
        <v>1</v>
      </c>
      <c r="L369" s="48">
        <v>1</v>
      </c>
      <c r="M369" s="51">
        <f>(E369+F369+G369)*H369*I369*J369*K369*L369</f>
        <v>1</v>
      </c>
      <c r="N369" s="39" t="s">
        <v>1213</v>
      </c>
      <c r="O369" s="53" t="s">
        <v>636</v>
      </c>
    </row>
    <row r="370" spans="1:15" ht="16.5" hidden="1" x14ac:dyDescent="0.35">
      <c r="A370" s="11" t="s">
        <v>1409</v>
      </c>
      <c r="B370" s="11" t="s">
        <v>1410</v>
      </c>
      <c r="C370" s="12"/>
      <c r="D370" s="13" t="s">
        <v>997</v>
      </c>
      <c r="E370" s="12"/>
      <c r="F370" s="12"/>
      <c r="G370" s="12"/>
      <c r="H370" s="12"/>
      <c r="I370" s="12"/>
      <c r="J370" s="12"/>
      <c r="K370" s="12"/>
      <c r="L370" s="12"/>
      <c r="M370" s="14"/>
      <c r="N370" s="12" t="s">
        <v>1394</v>
      </c>
      <c r="O370" s="15"/>
    </row>
    <row r="371" spans="1:15" ht="82.5" x14ac:dyDescent="0.25">
      <c r="A371" s="46" t="s">
        <v>649</v>
      </c>
      <c r="B371" s="38" t="s">
        <v>650</v>
      </c>
      <c r="C371" s="39" t="s">
        <v>1411</v>
      </c>
      <c r="D371" s="47" t="s">
        <v>850</v>
      </c>
      <c r="E371" s="49">
        <v>1</v>
      </c>
      <c r="F371" s="48">
        <v>0</v>
      </c>
      <c r="G371" s="48">
        <v>0</v>
      </c>
      <c r="H371" s="48">
        <v>1</v>
      </c>
      <c r="I371" s="48">
        <v>1</v>
      </c>
      <c r="J371" s="49">
        <v>1.1857</v>
      </c>
      <c r="K371" s="48">
        <v>1</v>
      </c>
      <c r="L371" s="48">
        <v>1</v>
      </c>
      <c r="M371" s="51">
        <f>(E371+F371+G371)*H371*I371*J371*K371*L371</f>
        <v>1.1857</v>
      </c>
      <c r="N371" s="39" t="s">
        <v>1379</v>
      </c>
      <c r="O371" s="53" t="s">
        <v>636</v>
      </c>
    </row>
    <row r="372" spans="1:15" ht="16.5" hidden="1" x14ac:dyDescent="0.35">
      <c r="A372" s="11" t="s">
        <v>641</v>
      </c>
      <c r="B372" s="11" t="s">
        <v>642</v>
      </c>
      <c r="C372" s="12" t="s">
        <v>642</v>
      </c>
      <c r="D372" s="13" t="s">
        <v>997</v>
      </c>
      <c r="E372" s="12"/>
      <c r="F372" s="12"/>
      <c r="G372" s="12"/>
      <c r="H372" s="12"/>
      <c r="I372" s="12"/>
      <c r="J372" s="12"/>
      <c r="K372" s="12"/>
      <c r="L372" s="12"/>
      <c r="M372" s="14"/>
      <c r="N372" s="16" t="s">
        <v>1013</v>
      </c>
      <c r="O372" s="15"/>
    </row>
    <row r="373" spans="1:15" ht="16.5" hidden="1" x14ac:dyDescent="0.35">
      <c r="A373" s="11" t="s">
        <v>1412</v>
      </c>
      <c r="B373" s="11" t="s">
        <v>1413</v>
      </c>
      <c r="C373" s="12"/>
      <c r="D373" s="13" t="s">
        <v>997</v>
      </c>
      <c r="E373" s="12"/>
      <c r="F373" s="12"/>
      <c r="G373" s="12"/>
      <c r="H373" s="12"/>
      <c r="I373" s="12"/>
      <c r="J373" s="12"/>
      <c r="K373" s="12"/>
      <c r="L373" s="12"/>
      <c r="M373" s="14"/>
      <c r="N373" s="12" t="s">
        <v>2536</v>
      </c>
      <c r="O373" s="15"/>
    </row>
    <row r="374" spans="1:15" ht="16.5" hidden="1" x14ac:dyDescent="0.35">
      <c r="A374" s="11" t="s">
        <v>639</v>
      </c>
      <c r="B374" s="11" t="s">
        <v>640</v>
      </c>
      <c r="C374" s="12" t="s">
        <v>1414</v>
      </c>
      <c r="D374" s="13" t="s">
        <v>997</v>
      </c>
      <c r="E374" s="12"/>
      <c r="F374" s="12"/>
      <c r="G374" s="12"/>
      <c r="H374" s="12"/>
      <c r="I374" s="12"/>
      <c r="J374" s="12"/>
      <c r="K374" s="12"/>
      <c r="L374" s="12"/>
      <c r="M374" s="14"/>
      <c r="N374" s="12" t="s">
        <v>2535</v>
      </c>
      <c r="O374" s="15"/>
    </row>
    <row r="375" spans="1:15" ht="16.5" x14ac:dyDescent="0.25">
      <c r="A375" s="46" t="s">
        <v>1415</v>
      </c>
      <c r="B375" s="38" t="s">
        <v>1416</v>
      </c>
      <c r="C375" s="39" t="s">
        <v>1417</v>
      </c>
      <c r="D375" s="47" t="s">
        <v>850</v>
      </c>
      <c r="E375" s="49">
        <v>1</v>
      </c>
      <c r="F375" s="48">
        <v>0</v>
      </c>
      <c r="G375" s="48">
        <v>0</v>
      </c>
      <c r="H375" s="48">
        <v>1</v>
      </c>
      <c r="I375" s="48">
        <v>1</v>
      </c>
      <c r="J375" s="49">
        <v>1.133</v>
      </c>
      <c r="K375" s="48">
        <v>1</v>
      </c>
      <c r="L375" s="48">
        <v>1</v>
      </c>
      <c r="M375" s="51">
        <f t="shared" ref="M375:M408" si="6">(E375+F375+G375)*H375*I375*J375*K375*L375</f>
        <v>1.133</v>
      </c>
      <c r="N375" s="39" t="s">
        <v>1418</v>
      </c>
      <c r="O375" s="53" t="s">
        <v>549</v>
      </c>
    </row>
    <row r="376" spans="1:15" ht="16.5" x14ac:dyDescent="0.25">
      <c r="A376" s="46" t="s">
        <v>1419</v>
      </c>
      <c r="B376" s="38" t="s">
        <v>1420</v>
      </c>
      <c r="C376" s="39" t="s">
        <v>1421</v>
      </c>
      <c r="D376" s="47" t="s">
        <v>850</v>
      </c>
      <c r="E376" s="49">
        <v>1</v>
      </c>
      <c r="F376" s="48">
        <v>0</v>
      </c>
      <c r="G376" s="48">
        <v>0</v>
      </c>
      <c r="H376" s="48">
        <v>1</v>
      </c>
      <c r="I376" s="48">
        <v>1</v>
      </c>
      <c r="J376" s="49">
        <v>1.133</v>
      </c>
      <c r="K376" s="49">
        <v>1.25</v>
      </c>
      <c r="L376" s="48">
        <v>1</v>
      </c>
      <c r="M376" s="51">
        <f t="shared" si="6"/>
        <v>1.41625</v>
      </c>
      <c r="N376" s="39" t="s">
        <v>1418</v>
      </c>
      <c r="O376" s="53" t="s">
        <v>549</v>
      </c>
    </row>
    <row r="377" spans="1:15" ht="16.5" x14ac:dyDescent="0.25">
      <c r="A377" s="46" t="s">
        <v>1422</v>
      </c>
      <c r="B377" s="38" t="s">
        <v>1423</v>
      </c>
      <c r="C377" s="39" t="s">
        <v>1424</v>
      </c>
      <c r="D377" s="47" t="s">
        <v>850</v>
      </c>
      <c r="E377" s="49">
        <v>1</v>
      </c>
      <c r="F377" s="48">
        <v>0</v>
      </c>
      <c r="G377" s="48">
        <v>0</v>
      </c>
      <c r="H377" s="48">
        <v>1</v>
      </c>
      <c r="I377" s="48">
        <v>1</v>
      </c>
      <c r="J377" s="49">
        <v>1.133</v>
      </c>
      <c r="K377" s="48">
        <v>1</v>
      </c>
      <c r="L377" s="48">
        <v>1</v>
      </c>
      <c r="M377" s="51">
        <f t="shared" si="6"/>
        <v>1.133</v>
      </c>
      <c r="N377" s="39" t="s">
        <v>1418</v>
      </c>
      <c r="O377" s="53" t="s">
        <v>549</v>
      </c>
    </row>
    <row r="378" spans="1:15" ht="16.5" x14ac:dyDescent="0.25">
      <c r="A378" s="46" t="s">
        <v>1425</v>
      </c>
      <c r="B378" s="38" t="s">
        <v>1426</v>
      </c>
      <c r="C378" s="39" t="s">
        <v>1427</v>
      </c>
      <c r="D378" s="47" t="s">
        <v>850</v>
      </c>
      <c r="E378" s="49">
        <v>0.67400000000000004</v>
      </c>
      <c r="F378" s="48">
        <v>0</v>
      </c>
      <c r="G378" s="48">
        <v>0</v>
      </c>
      <c r="H378" s="48">
        <v>1</v>
      </c>
      <c r="I378" s="48">
        <v>1</v>
      </c>
      <c r="J378" s="48">
        <v>1</v>
      </c>
      <c r="K378" s="48">
        <v>1</v>
      </c>
      <c r="L378" s="48">
        <v>1</v>
      </c>
      <c r="M378" s="51">
        <f t="shared" si="6"/>
        <v>0.67400000000000004</v>
      </c>
      <c r="N378" s="39" t="s">
        <v>1418</v>
      </c>
      <c r="O378" s="53" t="s">
        <v>1152</v>
      </c>
    </row>
    <row r="379" spans="1:15" ht="16.5" x14ac:dyDescent="0.25">
      <c r="A379" s="46" t="s">
        <v>1425</v>
      </c>
      <c r="B379" s="38" t="s">
        <v>1426</v>
      </c>
      <c r="C379" s="39" t="s">
        <v>1427</v>
      </c>
      <c r="D379" s="47" t="s">
        <v>850</v>
      </c>
      <c r="E379" s="49">
        <v>4.2999999999999997E-2</v>
      </c>
      <c r="F379" s="48">
        <v>0</v>
      </c>
      <c r="G379" s="48">
        <v>0</v>
      </c>
      <c r="H379" s="48">
        <v>1</v>
      </c>
      <c r="I379" s="48">
        <v>1</v>
      </c>
      <c r="J379" s="48">
        <v>1</v>
      </c>
      <c r="K379" s="48">
        <v>1</v>
      </c>
      <c r="L379" s="48">
        <v>1</v>
      </c>
      <c r="M379" s="51">
        <f t="shared" si="6"/>
        <v>4.2999999999999997E-2</v>
      </c>
      <c r="N379" s="39" t="s">
        <v>1418</v>
      </c>
      <c r="O379" s="53" t="s">
        <v>1200</v>
      </c>
    </row>
    <row r="380" spans="1:15" ht="16.5" x14ac:dyDescent="0.25">
      <c r="A380" s="46" t="s">
        <v>1425</v>
      </c>
      <c r="B380" s="38" t="s">
        <v>1426</v>
      </c>
      <c r="C380" s="39" t="s">
        <v>1427</v>
      </c>
      <c r="D380" s="47" t="s">
        <v>850</v>
      </c>
      <c r="E380" s="49">
        <v>1.4999999999999999E-2</v>
      </c>
      <c r="F380" s="48">
        <v>0</v>
      </c>
      <c r="G380" s="48">
        <v>0</v>
      </c>
      <c r="H380" s="48">
        <v>1</v>
      </c>
      <c r="I380" s="48">
        <v>1</v>
      </c>
      <c r="J380" s="48">
        <v>1</v>
      </c>
      <c r="K380" s="48">
        <v>1</v>
      </c>
      <c r="L380" s="48">
        <v>1</v>
      </c>
      <c r="M380" s="51">
        <f t="shared" si="6"/>
        <v>1.4999999999999999E-2</v>
      </c>
      <c r="N380" s="39" t="s">
        <v>1418</v>
      </c>
      <c r="O380" s="53" t="s">
        <v>1207</v>
      </c>
    </row>
    <row r="381" spans="1:15" ht="16.5" x14ac:dyDescent="0.25">
      <c r="A381" s="46" t="s">
        <v>1425</v>
      </c>
      <c r="B381" s="38" t="s">
        <v>1426</v>
      </c>
      <c r="C381" s="39" t="s">
        <v>1427</v>
      </c>
      <c r="D381" s="47" t="s">
        <v>850</v>
      </c>
      <c r="E381" s="49">
        <v>0.26800000000000002</v>
      </c>
      <c r="F381" s="48">
        <v>0</v>
      </c>
      <c r="G381" s="48">
        <v>0</v>
      </c>
      <c r="H381" s="48">
        <v>1</v>
      </c>
      <c r="I381" s="48">
        <v>1</v>
      </c>
      <c r="J381" s="48">
        <v>1</v>
      </c>
      <c r="K381" s="48">
        <v>1</v>
      </c>
      <c r="L381" s="48">
        <v>1</v>
      </c>
      <c r="M381" s="51">
        <f t="shared" si="6"/>
        <v>0.26800000000000002</v>
      </c>
      <c r="N381" s="39" t="s">
        <v>1418</v>
      </c>
      <c r="O381" s="53" t="s">
        <v>1177</v>
      </c>
    </row>
    <row r="382" spans="1:15" ht="16.5" x14ac:dyDescent="0.25">
      <c r="A382" s="46" t="s">
        <v>610</v>
      </c>
      <c r="B382" s="38" t="s">
        <v>611</v>
      </c>
      <c r="C382" s="39" t="s">
        <v>1428</v>
      </c>
      <c r="D382" s="47" t="s">
        <v>850</v>
      </c>
      <c r="E382" s="49">
        <v>1</v>
      </c>
      <c r="F382" s="48">
        <v>0</v>
      </c>
      <c r="G382" s="48">
        <v>0</v>
      </c>
      <c r="H382" s="48">
        <v>1</v>
      </c>
      <c r="I382" s="48">
        <v>1</v>
      </c>
      <c r="J382" s="48">
        <v>1</v>
      </c>
      <c r="K382" s="49">
        <v>1.02</v>
      </c>
      <c r="L382" s="48">
        <v>1</v>
      </c>
      <c r="M382" s="51">
        <f t="shared" si="6"/>
        <v>1.02</v>
      </c>
      <c r="N382" s="39" t="s">
        <v>1429</v>
      </c>
      <c r="O382" s="53" t="s">
        <v>549</v>
      </c>
    </row>
    <row r="383" spans="1:15" ht="33" x14ac:dyDescent="0.25">
      <c r="A383" s="46" t="s">
        <v>612</v>
      </c>
      <c r="B383" s="38" t="s">
        <v>613</v>
      </c>
      <c r="C383" s="39" t="s">
        <v>1430</v>
      </c>
      <c r="D383" s="47" t="s">
        <v>850</v>
      </c>
      <c r="E383" s="49">
        <v>1</v>
      </c>
      <c r="F383" s="48">
        <v>0</v>
      </c>
      <c r="G383" s="48">
        <v>0</v>
      </c>
      <c r="H383" s="48">
        <v>1</v>
      </c>
      <c r="I383" s="48">
        <v>1</v>
      </c>
      <c r="J383" s="48">
        <v>1</v>
      </c>
      <c r="K383" s="49">
        <v>1.25</v>
      </c>
      <c r="L383" s="48">
        <v>1</v>
      </c>
      <c r="M383" s="51">
        <f t="shared" si="6"/>
        <v>1.25</v>
      </c>
      <c r="N383" s="39" t="s">
        <v>1431</v>
      </c>
      <c r="O383" s="53" t="s">
        <v>549</v>
      </c>
    </row>
    <row r="384" spans="1:15" ht="33" x14ac:dyDescent="0.25">
      <c r="A384" s="46" t="s">
        <v>614</v>
      </c>
      <c r="B384" s="38" t="s">
        <v>615</v>
      </c>
      <c r="C384" s="39" t="s">
        <v>1432</v>
      </c>
      <c r="D384" s="47" t="s">
        <v>850</v>
      </c>
      <c r="E384" s="49">
        <v>1</v>
      </c>
      <c r="F384" s="48">
        <v>0</v>
      </c>
      <c r="G384" s="48">
        <v>0</v>
      </c>
      <c r="H384" s="48">
        <v>1</v>
      </c>
      <c r="I384" s="48">
        <v>1</v>
      </c>
      <c r="J384" s="48">
        <v>1</v>
      </c>
      <c r="K384" s="49">
        <v>1.25</v>
      </c>
      <c r="L384" s="48">
        <v>1</v>
      </c>
      <c r="M384" s="51">
        <f t="shared" si="6"/>
        <v>1.25</v>
      </c>
      <c r="N384" s="39" t="s">
        <v>1431</v>
      </c>
      <c r="O384" s="53" t="s">
        <v>549</v>
      </c>
    </row>
    <row r="385" spans="1:15" ht="16.5" x14ac:dyDescent="0.25">
      <c r="A385" s="46" t="s">
        <v>296</v>
      </c>
      <c r="B385" s="38" t="s">
        <v>297</v>
      </c>
      <c r="C385" s="39" t="s">
        <v>1433</v>
      </c>
      <c r="D385" s="47" t="s">
        <v>850</v>
      </c>
      <c r="E385" s="49">
        <v>0.67400000000000004</v>
      </c>
      <c r="F385" s="48">
        <v>0</v>
      </c>
      <c r="G385" s="48">
        <v>0</v>
      </c>
      <c r="H385" s="48">
        <v>1</v>
      </c>
      <c r="I385" s="48">
        <v>1</v>
      </c>
      <c r="J385" s="48">
        <v>1</v>
      </c>
      <c r="K385" s="48">
        <v>1</v>
      </c>
      <c r="L385" s="48">
        <v>1</v>
      </c>
      <c r="M385" s="51">
        <f t="shared" si="6"/>
        <v>0.67400000000000004</v>
      </c>
      <c r="N385" s="39" t="s">
        <v>2534</v>
      </c>
      <c r="O385" s="53" t="s">
        <v>1152</v>
      </c>
    </row>
    <row r="386" spans="1:15" ht="16.5" x14ac:dyDescent="0.25">
      <c r="A386" s="46" t="s">
        <v>296</v>
      </c>
      <c r="B386" s="38" t="s">
        <v>297</v>
      </c>
      <c r="C386" s="39" t="s">
        <v>1433</v>
      </c>
      <c r="D386" s="47" t="s">
        <v>850</v>
      </c>
      <c r="E386" s="49">
        <v>4.2999999999999997E-2</v>
      </c>
      <c r="F386" s="48">
        <v>0</v>
      </c>
      <c r="G386" s="48">
        <v>0</v>
      </c>
      <c r="H386" s="48">
        <v>1</v>
      </c>
      <c r="I386" s="48">
        <v>1</v>
      </c>
      <c r="J386" s="48">
        <v>1</v>
      </c>
      <c r="K386" s="48">
        <v>1</v>
      </c>
      <c r="L386" s="48">
        <v>1</v>
      </c>
      <c r="M386" s="51">
        <f t="shared" si="6"/>
        <v>4.2999999999999997E-2</v>
      </c>
      <c r="N386" s="39" t="s">
        <v>2534</v>
      </c>
      <c r="O386" s="53" t="s">
        <v>1200</v>
      </c>
    </row>
    <row r="387" spans="1:15" ht="16.5" x14ac:dyDescent="0.25">
      <c r="A387" s="46" t="s">
        <v>296</v>
      </c>
      <c r="B387" s="38" t="s">
        <v>297</v>
      </c>
      <c r="C387" s="39" t="s">
        <v>1433</v>
      </c>
      <c r="D387" s="47" t="s">
        <v>850</v>
      </c>
      <c r="E387" s="49">
        <v>1.4999999999999999E-2</v>
      </c>
      <c r="F387" s="48">
        <v>0</v>
      </c>
      <c r="G387" s="48">
        <v>0</v>
      </c>
      <c r="H387" s="48">
        <v>1</v>
      </c>
      <c r="I387" s="48">
        <v>1</v>
      </c>
      <c r="J387" s="48">
        <v>1</v>
      </c>
      <c r="K387" s="48">
        <v>1</v>
      </c>
      <c r="L387" s="48">
        <v>1</v>
      </c>
      <c r="M387" s="51">
        <f t="shared" si="6"/>
        <v>1.4999999999999999E-2</v>
      </c>
      <c r="N387" s="39" t="s">
        <v>2534</v>
      </c>
      <c r="O387" s="53" t="s">
        <v>1207</v>
      </c>
    </row>
    <row r="388" spans="1:15" ht="16.5" x14ac:dyDescent="0.25">
      <c r="A388" s="46" t="s">
        <v>296</v>
      </c>
      <c r="B388" s="38" t="s">
        <v>297</v>
      </c>
      <c r="C388" s="39" t="s">
        <v>1433</v>
      </c>
      <c r="D388" s="47" t="s">
        <v>850</v>
      </c>
      <c r="E388" s="49">
        <v>0.26800000000000002</v>
      </c>
      <c r="F388" s="48">
        <v>0</v>
      </c>
      <c r="G388" s="48">
        <v>0</v>
      </c>
      <c r="H388" s="48">
        <v>1</v>
      </c>
      <c r="I388" s="48">
        <v>1</v>
      </c>
      <c r="J388" s="48">
        <v>1</v>
      </c>
      <c r="K388" s="48">
        <v>1</v>
      </c>
      <c r="L388" s="48">
        <v>1</v>
      </c>
      <c r="M388" s="51">
        <f t="shared" si="6"/>
        <v>0.26800000000000002</v>
      </c>
      <c r="N388" s="39" t="s">
        <v>2534</v>
      </c>
      <c r="O388" s="53" t="s">
        <v>1177</v>
      </c>
    </row>
    <row r="389" spans="1:15" ht="16.5" x14ac:dyDescent="0.25">
      <c r="A389" s="46" t="s">
        <v>547</v>
      </c>
      <c r="B389" s="38" t="s">
        <v>548</v>
      </c>
      <c r="C389" s="39" t="s">
        <v>1434</v>
      </c>
      <c r="D389" s="47" t="s">
        <v>850</v>
      </c>
      <c r="E389" s="49">
        <v>1</v>
      </c>
      <c r="F389" s="48">
        <v>0</v>
      </c>
      <c r="G389" s="48">
        <v>0</v>
      </c>
      <c r="H389" s="48">
        <v>1</v>
      </c>
      <c r="I389" s="48">
        <v>1</v>
      </c>
      <c r="J389" s="48">
        <v>1</v>
      </c>
      <c r="K389" s="49">
        <v>1.02</v>
      </c>
      <c r="L389" s="48">
        <v>1</v>
      </c>
      <c r="M389" s="51">
        <f t="shared" si="6"/>
        <v>1.02</v>
      </c>
      <c r="N389" s="39" t="s">
        <v>1435</v>
      </c>
      <c r="O389" s="53" t="s">
        <v>549</v>
      </c>
    </row>
    <row r="390" spans="1:15" ht="16.5" x14ac:dyDescent="0.25">
      <c r="A390" s="46" t="s">
        <v>550</v>
      </c>
      <c r="B390" s="38" t="s">
        <v>551</v>
      </c>
      <c r="C390" s="39" t="s">
        <v>1436</v>
      </c>
      <c r="D390" s="47" t="s">
        <v>850</v>
      </c>
      <c r="E390" s="49">
        <v>1</v>
      </c>
      <c r="F390" s="48">
        <v>0</v>
      </c>
      <c r="G390" s="48">
        <v>0</v>
      </c>
      <c r="H390" s="48">
        <v>1</v>
      </c>
      <c r="I390" s="48">
        <v>1</v>
      </c>
      <c r="J390" s="48">
        <v>1</v>
      </c>
      <c r="K390" s="49">
        <v>1.02</v>
      </c>
      <c r="L390" s="48">
        <v>1</v>
      </c>
      <c r="M390" s="51">
        <f t="shared" si="6"/>
        <v>1.02</v>
      </c>
      <c r="N390" s="39" t="s">
        <v>1435</v>
      </c>
      <c r="O390" s="53" t="s">
        <v>549</v>
      </c>
    </row>
    <row r="391" spans="1:15" ht="33" x14ac:dyDescent="0.25">
      <c r="A391" s="46" t="s">
        <v>552</v>
      </c>
      <c r="B391" s="38" t="s">
        <v>553</v>
      </c>
      <c r="C391" s="39" t="s">
        <v>1437</v>
      </c>
      <c r="D391" s="47" t="s">
        <v>850</v>
      </c>
      <c r="E391" s="49">
        <v>1</v>
      </c>
      <c r="F391" s="48">
        <v>0</v>
      </c>
      <c r="G391" s="48">
        <v>0</v>
      </c>
      <c r="H391" s="48">
        <v>1</v>
      </c>
      <c r="I391" s="48">
        <v>1</v>
      </c>
      <c r="J391" s="48">
        <v>1</v>
      </c>
      <c r="K391" s="49">
        <v>1.25</v>
      </c>
      <c r="L391" s="48">
        <v>1</v>
      </c>
      <c r="M391" s="51">
        <f t="shared" si="6"/>
        <v>1.25</v>
      </c>
      <c r="N391" s="39" t="s">
        <v>1438</v>
      </c>
      <c r="O391" s="53" t="s">
        <v>549</v>
      </c>
    </row>
    <row r="392" spans="1:15" ht="33" x14ac:dyDescent="0.25">
      <c r="A392" s="46" t="s">
        <v>554</v>
      </c>
      <c r="B392" s="38" t="s">
        <v>555</v>
      </c>
      <c r="C392" s="39" t="s">
        <v>1439</v>
      </c>
      <c r="D392" s="47" t="s">
        <v>850</v>
      </c>
      <c r="E392" s="49">
        <v>1</v>
      </c>
      <c r="F392" s="48">
        <v>0</v>
      </c>
      <c r="G392" s="48">
        <v>0</v>
      </c>
      <c r="H392" s="48">
        <v>1</v>
      </c>
      <c r="I392" s="48">
        <v>1</v>
      </c>
      <c r="J392" s="48">
        <v>1</v>
      </c>
      <c r="K392" s="49">
        <v>1.25</v>
      </c>
      <c r="L392" s="48">
        <v>1</v>
      </c>
      <c r="M392" s="51">
        <f t="shared" si="6"/>
        <v>1.25</v>
      </c>
      <c r="N392" s="39" t="s">
        <v>1438</v>
      </c>
      <c r="O392" s="53" t="s">
        <v>549</v>
      </c>
    </row>
    <row r="393" spans="1:15" ht="33" x14ac:dyDescent="0.25">
      <c r="A393" s="46" t="s">
        <v>673</v>
      </c>
      <c r="B393" s="38" t="s">
        <v>674</v>
      </c>
      <c r="C393" s="39" t="s">
        <v>1440</v>
      </c>
      <c r="D393" s="47" t="s">
        <v>850</v>
      </c>
      <c r="E393" s="49">
        <v>1</v>
      </c>
      <c r="F393" s="48">
        <v>0</v>
      </c>
      <c r="G393" s="48">
        <v>0</v>
      </c>
      <c r="H393" s="48">
        <v>1</v>
      </c>
      <c r="I393" s="48">
        <v>1</v>
      </c>
      <c r="J393" s="48">
        <v>1</v>
      </c>
      <c r="K393" s="49">
        <v>1.25</v>
      </c>
      <c r="L393" s="48">
        <v>1</v>
      </c>
      <c r="M393" s="51">
        <f t="shared" si="6"/>
        <v>1.25</v>
      </c>
      <c r="N393" s="39" t="s">
        <v>1438</v>
      </c>
      <c r="O393" s="53" t="s">
        <v>549</v>
      </c>
    </row>
    <row r="394" spans="1:15" ht="16.5" x14ac:dyDescent="0.25">
      <c r="A394" s="46" t="s">
        <v>556</v>
      </c>
      <c r="B394" s="38" t="s">
        <v>557</v>
      </c>
      <c r="C394" s="39" t="s">
        <v>1441</v>
      </c>
      <c r="D394" s="47" t="s">
        <v>850</v>
      </c>
      <c r="E394" s="49">
        <v>1</v>
      </c>
      <c r="F394" s="48">
        <v>0</v>
      </c>
      <c r="G394" s="48">
        <v>0</v>
      </c>
      <c r="H394" s="48">
        <v>1</v>
      </c>
      <c r="I394" s="48">
        <v>1</v>
      </c>
      <c r="J394" s="48">
        <v>1</v>
      </c>
      <c r="K394" s="49">
        <v>1.02</v>
      </c>
      <c r="L394" s="48">
        <v>1</v>
      </c>
      <c r="M394" s="51">
        <f t="shared" si="6"/>
        <v>1.02</v>
      </c>
      <c r="N394" s="39" t="s">
        <v>1435</v>
      </c>
      <c r="O394" s="53" t="s">
        <v>549</v>
      </c>
    </row>
    <row r="395" spans="1:15" ht="33" x14ac:dyDescent="0.25">
      <c r="A395" s="46" t="s">
        <v>558</v>
      </c>
      <c r="B395" s="38" t="s">
        <v>559</v>
      </c>
      <c r="C395" s="39" t="s">
        <v>1442</v>
      </c>
      <c r="D395" s="47" t="s">
        <v>850</v>
      </c>
      <c r="E395" s="49">
        <v>1</v>
      </c>
      <c r="F395" s="48">
        <v>0</v>
      </c>
      <c r="G395" s="48">
        <v>0</v>
      </c>
      <c r="H395" s="48">
        <v>1</v>
      </c>
      <c r="I395" s="48">
        <v>1</v>
      </c>
      <c r="J395" s="48">
        <v>1</v>
      </c>
      <c r="K395" s="49">
        <v>1.25</v>
      </c>
      <c r="L395" s="48">
        <v>1</v>
      </c>
      <c r="M395" s="51">
        <f t="shared" si="6"/>
        <v>1.25</v>
      </c>
      <c r="N395" s="39" t="s">
        <v>1438</v>
      </c>
      <c r="O395" s="53" t="s">
        <v>549</v>
      </c>
    </row>
    <row r="396" spans="1:15" ht="33" x14ac:dyDescent="0.25">
      <c r="A396" s="46" t="s">
        <v>675</v>
      </c>
      <c r="B396" s="38" t="s">
        <v>676</v>
      </c>
      <c r="C396" s="39" t="s">
        <v>1443</v>
      </c>
      <c r="D396" s="47" t="s">
        <v>850</v>
      </c>
      <c r="E396" s="49">
        <v>1</v>
      </c>
      <c r="F396" s="48">
        <v>0</v>
      </c>
      <c r="G396" s="48">
        <v>0</v>
      </c>
      <c r="H396" s="48">
        <v>1</v>
      </c>
      <c r="I396" s="48">
        <v>1</v>
      </c>
      <c r="J396" s="48">
        <v>1</v>
      </c>
      <c r="K396" s="49">
        <v>1.25</v>
      </c>
      <c r="L396" s="48">
        <v>1</v>
      </c>
      <c r="M396" s="51">
        <f t="shared" si="6"/>
        <v>1.25</v>
      </c>
      <c r="N396" s="39" t="s">
        <v>1438</v>
      </c>
      <c r="O396" s="53" t="s">
        <v>549</v>
      </c>
    </row>
    <row r="397" spans="1:15" ht="33" x14ac:dyDescent="0.25">
      <c r="A397" s="46" t="s">
        <v>560</v>
      </c>
      <c r="B397" s="38" t="s">
        <v>561</v>
      </c>
      <c r="C397" s="39" t="s">
        <v>1444</v>
      </c>
      <c r="D397" s="47" t="s">
        <v>850</v>
      </c>
      <c r="E397" s="49">
        <v>1</v>
      </c>
      <c r="F397" s="48">
        <v>0</v>
      </c>
      <c r="G397" s="48">
        <v>0</v>
      </c>
      <c r="H397" s="48">
        <v>1</v>
      </c>
      <c r="I397" s="48">
        <v>1</v>
      </c>
      <c r="J397" s="49">
        <v>1.133</v>
      </c>
      <c r="K397" s="49">
        <v>1.02</v>
      </c>
      <c r="L397" s="48">
        <v>1</v>
      </c>
      <c r="M397" s="51">
        <f t="shared" si="6"/>
        <v>1.1556600000000001</v>
      </c>
      <c r="N397" s="39" t="s">
        <v>1445</v>
      </c>
      <c r="O397" s="53" t="s">
        <v>549</v>
      </c>
    </row>
    <row r="398" spans="1:15" ht="16.5" x14ac:dyDescent="0.25">
      <c r="A398" s="46" t="s">
        <v>562</v>
      </c>
      <c r="B398" s="38" t="s">
        <v>563</v>
      </c>
      <c r="C398" s="39" t="s">
        <v>1446</v>
      </c>
      <c r="D398" s="47" t="s">
        <v>850</v>
      </c>
      <c r="E398" s="49">
        <v>1</v>
      </c>
      <c r="F398" s="48">
        <v>0</v>
      </c>
      <c r="G398" s="48">
        <v>0</v>
      </c>
      <c r="H398" s="48">
        <v>1</v>
      </c>
      <c r="I398" s="48">
        <v>1</v>
      </c>
      <c r="J398" s="48">
        <v>1</v>
      </c>
      <c r="K398" s="49">
        <v>1.02</v>
      </c>
      <c r="L398" s="48">
        <v>1</v>
      </c>
      <c r="M398" s="51">
        <f t="shared" si="6"/>
        <v>1.02</v>
      </c>
      <c r="N398" s="39" t="s">
        <v>1435</v>
      </c>
      <c r="O398" s="53" t="s">
        <v>549</v>
      </c>
    </row>
    <row r="399" spans="1:15" ht="16.5" x14ac:dyDescent="0.25">
      <c r="A399" s="46" t="s">
        <v>564</v>
      </c>
      <c r="B399" s="38" t="s">
        <v>565</v>
      </c>
      <c r="C399" s="39" t="s">
        <v>1447</v>
      </c>
      <c r="D399" s="47" t="s">
        <v>850</v>
      </c>
      <c r="E399" s="49">
        <v>1</v>
      </c>
      <c r="F399" s="48">
        <v>0</v>
      </c>
      <c r="G399" s="48">
        <v>0</v>
      </c>
      <c r="H399" s="48">
        <v>1</v>
      </c>
      <c r="I399" s="48">
        <v>1</v>
      </c>
      <c r="J399" s="48">
        <v>1</v>
      </c>
      <c r="K399" s="49">
        <v>1.02</v>
      </c>
      <c r="L399" s="48">
        <v>1</v>
      </c>
      <c r="M399" s="51">
        <f t="shared" si="6"/>
        <v>1.02</v>
      </c>
      <c r="N399" s="39" t="s">
        <v>1435</v>
      </c>
      <c r="O399" s="53" t="s">
        <v>549</v>
      </c>
    </row>
    <row r="400" spans="1:15" ht="16.5" x14ac:dyDescent="0.25">
      <c r="A400" s="46" t="s">
        <v>566</v>
      </c>
      <c r="B400" s="38" t="s">
        <v>567</v>
      </c>
      <c r="C400" s="39" t="s">
        <v>1448</v>
      </c>
      <c r="D400" s="47" t="s">
        <v>850</v>
      </c>
      <c r="E400" s="49">
        <v>1</v>
      </c>
      <c r="F400" s="48">
        <v>0</v>
      </c>
      <c r="G400" s="48">
        <v>0</v>
      </c>
      <c r="H400" s="48">
        <v>1</v>
      </c>
      <c r="I400" s="48">
        <v>1</v>
      </c>
      <c r="J400" s="48">
        <v>1</v>
      </c>
      <c r="K400" s="49">
        <v>1.02</v>
      </c>
      <c r="L400" s="48">
        <v>1</v>
      </c>
      <c r="M400" s="51">
        <f t="shared" si="6"/>
        <v>1.02</v>
      </c>
      <c r="N400" s="39" t="s">
        <v>1435</v>
      </c>
      <c r="O400" s="53" t="s">
        <v>549</v>
      </c>
    </row>
    <row r="401" spans="1:15" ht="33" x14ac:dyDescent="0.25">
      <c r="A401" s="46" t="s">
        <v>568</v>
      </c>
      <c r="B401" s="38" t="s">
        <v>569</v>
      </c>
      <c r="C401" s="39" t="s">
        <v>1449</v>
      </c>
      <c r="D401" s="47" t="s">
        <v>850</v>
      </c>
      <c r="E401" s="49">
        <v>1</v>
      </c>
      <c r="F401" s="48">
        <v>0</v>
      </c>
      <c r="G401" s="48">
        <v>0</v>
      </c>
      <c r="H401" s="48">
        <v>1</v>
      </c>
      <c r="I401" s="48">
        <v>1</v>
      </c>
      <c r="J401" s="49">
        <v>1.133</v>
      </c>
      <c r="K401" s="49">
        <v>1.02</v>
      </c>
      <c r="L401" s="48">
        <v>1</v>
      </c>
      <c r="M401" s="51">
        <f t="shared" si="6"/>
        <v>1.1556600000000001</v>
      </c>
      <c r="N401" s="39" t="s">
        <v>1450</v>
      </c>
      <c r="O401" s="53" t="s">
        <v>549</v>
      </c>
    </row>
    <row r="402" spans="1:15" ht="33" x14ac:dyDescent="0.25">
      <c r="A402" s="46" t="s">
        <v>570</v>
      </c>
      <c r="B402" s="38" t="s">
        <v>571</v>
      </c>
      <c r="C402" s="39" t="s">
        <v>1451</v>
      </c>
      <c r="D402" s="47" t="s">
        <v>850</v>
      </c>
      <c r="E402" s="49">
        <v>1</v>
      </c>
      <c r="F402" s="48">
        <v>0</v>
      </c>
      <c r="G402" s="48">
        <v>0</v>
      </c>
      <c r="H402" s="48">
        <v>1</v>
      </c>
      <c r="I402" s="48">
        <v>1</v>
      </c>
      <c r="J402" s="48">
        <v>1</v>
      </c>
      <c r="K402" s="49">
        <v>1.25</v>
      </c>
      <c r="L402" s="48">
        <v>1</v>
      </c>
      <c r="M402" s="51">
        <f t="shared" si="6"/>
        <v>1.25</v>
      </c>
      <c r="N402" s="39" t="s">
        <v>1438</v>
      </c>
      <c r="O402" s="53" t="s">
        <v>549</v>
      </c>
    </row>
    <row r="403" spans="1:15" ht="33" x14ac:dyDescent="0.25">
      <c r="A403" s="46" t="s">
        <v>572</v>
      </c>
      <c r="B403" s="38" t="s">
        <v>573</v>
      </c>
      <c r="C403" s="39" t="s">
        <v>1452</v>
      </c>
      <c r="D403" s="47" t="s">
        <v>850</v>
      </c>
      <c r="E403" s="49">
        <v>1</v>
      </c>
      <c r="F403" s="48">
        <v>0</v>
      </c>
      <c r="G403" s="48">
        <v>0</v>
      </c>
      <c r="H403" s="48">
        <v>1</v>
      </c>
      <c r="I403" s="48">
        <v>1</v>
      </c>
      <c r="J403" s="48">
        <v>1</v>
      </c>
      <c r="K403" s="49">
        <v>1.25</v>
      </c>
      <c r="L403" s="48">
        <v>1</v>
      </c>
      <c r="M403" s="51">
        <f t="shared" si="6"/>
        <v>1.25</v>
      </c>
      <c r="N403" s="39" t="s">
        <v>1438</v>
      </c>
      <c r="O403" s="53" t="s">
        <v>549</v>
      </c>
    </row>
    <row r="404" spans="1:15" ht="33" x14ac:dyDescent="0.25">
      <c r="A404" s="46" t="s">
        <v>574</v>
      </c>
      <c r="B404" s="38" t="s">
        <v>575</v>
      </c>
      <c r="C404" s="39" t="s">
        <v>1453</v>
      </c>
      <c r="D404" s="47" t="s">
        <v>850</v>
      </c>
      <c r="E404" s="49">
        <v>1</v>
      </c>
      <c r="F404" s="48">
        <v>0</v>
      </c>
      <c r="G404" s="48">
        <v>0</v>
      </c>
      <c r="H404" s="48">
        <v>1</v>
      </c>
      <c r="I404" s="48">
        <v>1</v>
      </c>
      <c r="J404" s="49">
        <v>1.133</v>
      </c>
      <c r="K404" s="49">
        <v>1.25</v>
      </c>
      <c r="L404" s="48">
        <v>1</v>
      </c>
      <c r="M404" s="51">
        <f t="shared" si="6"/>
        <v>1.41625</v>
      </c>
      <c r="N404" s="39" t="s">
        <v>1438</v>
      </c>
      <c r="O404" s="53" t="s">
        <v>549</v>
      </c>
    </row>
    <row r="405" spans="1:15" ht="33" x14ac:dyDescent="0.25">
      <c r="A405" s="46" t="s">
        <v>576</v>
      </c>
      <c r="B405" s="38" t="s">
        <v>577</v>
      </c>
      <c r="C405" s="39" t="s">
        <v>1454</v>
      </c>
      <c r="D405" s="47" t="s">
        <v>850</v>
      </c>
      <c r="E405" s="49">
        <v>1</v>
      </c>
      <c r="F405" s="48">
        <v>0</v>
      </c>
      <c r="G405" s="48">
        <v>0</v>
      </c>
      <c r="H405" s="48">
        <v>1</v>
      </c>
      <c r="I405" s="48">
        <v>1</v>
      </c>
      <c r="J405" s="48">
        <v>1</v>
      </c>
      <c r="K405" s="49">
        <v>1.25</v>
      </c>
      <c r="L405" s="48">
        <v>1</v>
      </c>
      <c r="M405" s="51">
        <f t="shared" si="6"/>
        <v>1.25</v>
      </c>
      <c r="N405" s="39" t="s">
        <v>1438</v>
      </c>
      <c r="O405" s="53" t="s">
        <v>549</v>
      </c>
    </row>
    <row r="406" spans="1:15" ht="33" x14ac:dyDescent="0.25">
      <c r="A406" s="46" t="s">
        <v>677</v>
      </c>
      <c r="B406" s="38" t="s">
        <v>678</v>
      </c>
      <c r="C406" s="39" t="s">
        <v>1455</v>
      </c>
      <c r="D406" s="47" t="s">
        <v>850</v>
      </c>
      <c r="E406" s="49">
        <v>1</v>
      </c>
      <c r="F406" s="48">
        <v>0</v>
      </c>
      <c r="G406" s="48">
        <v>0</v>
      </c>
      <c r="H406" s="48">
        <v>1</v>
      </c>
      <c r="I406" s="48">
        <v>1</v>
      </c>
      <c r="J406" s="49">
        <v>1.133</v>
      </c>
      <c r="K406" s="49">
        <v>1.25</v>
      </c>
      <c r="L406" s="48">
        <v>1</v>
      </c>
      <c r="M406" s="51">
        <f t="shared" si="6"/>
        <v>1.41625</v>
      </c>
      <c r="N406" s="39" t="s">
        <v>1445</v>
      </c>
      <c r="O406" s="53" t="s">
        <v>636</v>
      </c>
    </row>
    <row r="407" spans="1:15" ht="33" x14ac:dyDescent="0.25">
      <c r="A407" s="46" t="s">
        <v>466</v>
      </c>
      <c r="B407" s="38" t="s">
        <v>467</v>
      </c>
      <c r="C407" s="39" t="s">
        <v>1456</v>
      </c>
      <c r="D407" s="47" t="s">
        <v>850</v>
      </c>
      <c r="E407" s="49">
        <v>1</v>
      </c>
      <c r="F407" s="48">
        <v>0</v>
      </c>
      <c r="G407" s="48">
        <v>0</v>
      </c>
      <c r="H407" s="48">
        <v>1</v>
      </c>
      <c r="I407" s="48">
        <v>1</v>
      </c>
      <c r="J407" s="48">
        <v>1</v>
      </c>
      <c r="K407" s="49">
        <v>1.25</v>
      </c>
      <c r="L407" s="48">
        <v>1</v>
      </c>
      <c r="M407" s="51">
        <f t="shared" si="6"/>
        <v>1.25</v>
      </c>
      <c r="N407" s="39" t="s">
        <v>1438</v>
      </c>
      <c r="O407" s="53" t="s">
        <v>437</v>
      </c>
    </row>
    <row r="408" spans="1:15" ht="33" x14ac:dyDescent="0.25">
      <c r="A408" s="46" t="s">
        <v>464</v>
      </c>
      <c r="B408" s="38" t="s">
        <v>465</v>
      </c>
      <c r="C408" s="39" t="s">
        <v>1457</v>
      </c>
      <c r="D408" s="47" t="s">
        <v>850</v>
      </c>
      <c r="E408" s="49">
        <v>1</v>
      </c>
      <c r="F408" s="48">
        <v>0</v>
      </c>
      <c r="G408" s="48">
        <v>0</v>
      </c>
      <c r="H408" s="48">
        <v>1</v>
      </c>
      <c r="I408" s="48">
        <v>1</v>
      </c>
      <c r="J408" s="49">
        <v>1.1739999999999999</v>
      </c>
      <c r="K408" s="49">
        <v>1.25</v>
      </c>
      <c r="L408" s="48">
        <v>1</v>
      </c>
      <c r="M408" s="51">
        <f t="shared" si="6"/>
        <v>1.4674999999999998</v>
      </c>
      <c r="N408" s="39" t="s">
        <v>1445</v>
      </c>
      <c r="O408" s="53" t="s">
        <v>437</v>
      </c>
    </row>
    <row r="409" spans="1:15" ht="16.5" hidden="1" x14ac:dyDescent="0.35">
      <c r="A409" s="11" t="s">
        <v>685</v>
      </c>
      <c r="B409" s="11" t="s">
        <v>686</v>
      </c>
      <c r="C409" s="12" t="s">
        <v>1458</v>
      </c>
      <c r="D409" s="13" t="s">
        <v>997</v>
      </c>
      <c r="E409" s="12"/>
      <c r="F409" s="12"/>
      <c r="G409" s="12"/>
      <c r="H409" s="12"/>
      <c r="I409" s="12"/>
      <c r="J409" s="12"/>
      <c r="K409" s="12"/>
      <c r="L409" s="12"/>
      <c r="M409" s="14"/>
      <c r="N409" s="12" t="s">
        <v>1390</v>
      </c>
      <c r="O409" s="15"/>
    </row>
    <row r="410" spans="1:15" ht="16.5" hidden="1" x14ac:dyDescent="0.35">
      <c r="A410" s="11" t="s">
        <v>1459</v>
      </c>
      <c r="B410" s="11" t="s">
        <v>1460</v>
      </c>
      <c r="C410" s="12"/>
      <c r="D410" s="13" t="s">
        <v>997</v>
      </c>
      <c r="E410" s="12"/>
      <c r="F410" s="12"/>
      <c r="G410" s="12"/>
      <c r="H410" s="12"/>
      <c r="I410" s="12"/>
      <c r="J410" s="12"/>
      <c r="K410" s="12"/>
      <c r="L410" s="12"/>
      <c r="M410" s="14"/>
      <c r="N410" s="12" t="s">
        <v>1461</v>
      </c>
      <c r="O410" s="15"/>
    </row>
    <row r="411" spans="1:15" ht="16.5" hidden="1" x14ac:dyDescent="0.35">
      <c r="A411" s="11" t="s">
        <v>687</v>
      </c>
      <c r="B411" s="11" t="s">
        <v>688</v>
      </c>
      <c r="C411" s="12" t="s">
        <v>1462</v>
      </c>
      <c r="D411" s="13" t="s">
        <v>997</v>
      </c>
      <c r="E411" s="12"/>
      <c r="F411" s="12"/>
      <c r="G411" s="12"/>
      <c r="H411" s="12"/>
      <c r="I411" s="12"/>
      <c r="J411" s="12"/>
      <c r="K411" s="12"/>
      <c r="L411" s="12"/>
      <c r="M411" s="14"/>
      <c r="N411" s="12" t="s">
        <v>1001</v>
      </c>
      <c r="O411" s="15"/>
    </row>
    <row r="412" spans="1:15" ht="16.5" hidden="1" x14ac:dyDescent="0.35">
      <c r="A412" s="11" t="s">
        <v>689</v>
      </c>
      <c r="B412" s="11" t="s">
        <v>690</v>
      </c>
      <c r="C412" s="12" t="s">
        <v>1463</v>
      </c>
      <c r="D412" s="13" t="s">
        <v>997</v>
      </c>
      <c r="E412" s="12"/>
      <c r="F412" s="12"/>
      <c r="G412" s="12"/>
      <c r="H412" s="12"/>
      <c r="I412" s="12"/>
      <c r="J412" s="12"/>
      <c r="K412" s="12"/>
      <c r="L412" s="12"/>
      <c r="M412" s="14"/>
      <c r="N412" s="12" t="s">
        <v>1464</v>
      </c>
      <c r="O412" s="15"/>
    </row>
    <row r="413" spans="1:15" ht="16.5" hidden="1" x14ac:dyDescent="0.35">
      <c r="A413" s="11" t="s">
        <v>1465</v>
      </c>
      <c r="B413" s="11" t="s">
        <v>1466</v>
      </c>
      <c r="C413" s="12" t="s">
        <v>1467</v>
      </c>
      <c r="D413" s="13" t="s">
        <v>997</v>
      </c>
      <c r="E413" s="12"/>
      <c r="F413" s="12"/>
      <c r="G413" s="12"/>
      <c r="H413" s="12"/>
      <c r="I413" s="12"/>
      <c r="J413" s="12"/>
      <c r="K413" s="12"/>
      <c r="L413" s="12"/>
      <c r="M413" s="14"/>
      <c r="N413" s="12" t="s">
        <v>1468</v>
      </c>
      <c r="O413" s="15"/>
    </row>
    <row r="414" spans="1:15" ht="16.5" hidden="1" x14ac:dyDescent="0.35">
      <c r="A414" s="11" t="s">
        <v>1469</v>
      </c>
      <c r="B414" s="11" t="s">
        <v>1470</v>
      </c>
      <c r="C414" s="12" t="s">
        <v>1471</v>
      </c>
      <c r="D414" s="13" t="s">
        <v>997</v>
      </c>
      <c r="E414" s="12"/>
      <c r="F414" s="12"/>
      <c r="G414" s="12"/>
      <c r="H414" s="12"/>
      <c r="I414" s="12"/>
      <c r="J414" s="12"/>
      <c r="K414" s="12"/>
      <c r="L414" s="12"/>
      <c r="M414" s="14"/>
      <c r="N414" s="12" t="s">
        <v>1468</v>
      </c>
      <c r="O414" s="15"/>
    </row>
    <row r="415" spans="1:15" ht="16.5" hidden="1" x14ac:dyDescent="0.35">
      <c r="A415" s="11" t="s">
        <v>691</v>
      </c>
      <c r="B415" s="11" t="s">
        <v>692</v>
      </c>
      <c r="C415" s="12" t="s">
        <v>1472</v>
      </c>
      <c r="D415" s="13" t="s">
        <v>997</v>
      </c>
      <c r="E415" s="12"/>
      <c r="F415" s="12"/>
      <c r="G415" s="12"/>
      <c r="H415" s="12"/>
      <c r="I415" s="12"/>
      <c r="J415" s="12"/>
      <c r="K415" s="12"/>
      <c r="L415" s="12"/>
      <c r="M415" s="14"/>
      <c r="N415" s="16" t="s">
        <v>1013</v>
      </c>
      <c r="O415" s="15"/>
    </row>
    <row r="416" spans="1:15" ht="33" x14ac:dyDescent="0.25">
      <c r="A416" s="46" t="s">
        <v>131</v>
      </c>
      <c r="B416" s="38" t="s">
        <v>132</v>
      </c>
      <c r="C416" s="39" t="s">
        <v>1473</v>
      </c>
      <c r="D416" s="47" t="s">
        <v>850</v>
      </c>
      <c r="E416" s="49">
        <v>1</v>
      </c>
      <c r="F416" s="48">
        <v>0</v>
      </c>
      <c r="G416" s="48">
        <v>0</v>
      </c>
      <c r="H416" s="48">
        <v>1</v>
      </c>
      <c r="I416" s="48">
        <v>1</v>
      </c>
      <c r="J416" s="48">
        <v>1</v>
      </c>
      <c r="K416" s="49">
        <v>1.25</v>
      </c>
      <c r="L416" s="48">
        <v>1</v>
      </c>
      <c r="M416" s="51">
        <f t="shared" ref="M416:M430" si="7">(E416+F416+G416)*H416*I416*J416*K416*L416</f>
        <v>1.25</v>
      </c>
      <c r="N416" s="39" t="s">
        <v>1464</v>
      </c>
      <c r="O416" s="53" t="s">
        <v>128</v>
      </c>
    </row>
    <row r="417" spans="1:15" ht="33" x14ac:dyDescent="0.25">
      <c r="A417" s="46" t="s">
        <v>484</v>
      </c>
      <c r="B417" s="38" t="s">
        <v>485</v>
      </c>
      <c r="C417" s="39" t="s">
        <v>1474</v>
      </c>
      <c r="D417" s="47" t="s">
        <v>850</v>
      </c>
      <c r="E417" s="49">
        <v>1</v>
      </c>
      <c r="F417" s="48">
        <v>0</v>
      </c>
      <c r="G417" s="48">
        <v>0</v>
      </c>
      <c r="H417" s="48">
        <v>1</v>
      </c>
      <c r="I417" s="48">
        <v>1</v>
      </c>
      <c r="J417" s="48">
        <v>1</v>
      </c>
      <c r="K417" s="49">
        <v>1.25</v>
      </c>
      <c r="L417" s="48">
        <v>1</v>
      </c>
      <c r="M417" s="51">
        <f t="shared" si="7"/>
        <v>1.25</v>
      </c>
      <c r="N417" s="39" t="s">
        <v>1464</v>
      </c>
      <c r="O417" s="53" t="s">
        <v>486</v>
      </c>
    </row>
    <row r="418" spans="1:15" ht="132" x14ac:dyDescent="0.25">
      <c r="A418" s="46" t="s">
        <v>487</v>
      </c>
      <c r="B418" s="38" t="s">
        <v>488</v>
      </c>
      <c r="C418" s="39" t="s">
        <v>1475</v>
      </c>
      <c r="D418" s="47" t="s">
        <v>850</v>
      </c>
      <c r="E418" s="49">
        <v>1</v>
      </c>
      <c r="F418" s="48">
        <v>0</v>
      </c>
      <c r="G418" s="48">
        <v>0</v>
      </c>
      <c r="H418" s="48">
        <v>1</v>
      </c>
      <c r="I418" s="48">
        <v>1</v>
      </c>
      <c r="J418" s="49">
        <v>1.1739999999999999</v>
      </c>
      <c r="K418" s="49">
        <v>1.25</v>
      </c>
      <c r="L418" s="48">
        <v>1</v>
      </c>
      <c r="M418" s="51">
        <f t="shared" si="7"/>
        <v>1.4674999999999998</v>
      </c>
      <c r="N418" s="39" t="s">
        <v>2533</v>
      </c>
      <c r="O418" s="53" t="s">
        <v>486</v>
      </c>
    </row>
    <row r="419" spans="1:15" ht="33" x14ac:dyDescent="0.25">
      <c r="A419" s="46" t="s">
        <v>693</v>
      </c>
      <c r="B419" s="38" t="s">
        <v>694</v>
      </c>
      <c r="C419" s="39" t="s">
        <v>1476</v>
      </c>
      <c r="D419" s="47" t="s">
        <v>850</v>
      </c>
      <c r="E419" s="49">
        <v>1</v>
      </c>
      <c r="F419" s="48">
        <v>0</v>
      </c>
      <c r="G419" s="48">
        <v>0</v>
      </c>
      <c r="H419" s="48">
        <v>1</v>
      </c>
      <c r="I419" s="48">
        <v>1</v>
      </c>
      <c r="J419" s="48">
        <v>1</v>
      </c>
      <c r="K419" s="49">
        <v>1.25</v>
      </c>
      <c r="L419" s="48">
        <v>1</v>
      </c>
      <c r="M419" s="51">
        <f t="shared" si="7"/>
        <v>1.25</v>
      </c>
      <c r="N419" s="39" t="s">
        <v>1464</v>
      </c>
      <c r="O419" s="53" t="s">
        <v>636</v>
      </c>
    </row>
    <row r="420" spans="1:15" ht="49.5" x14ac:dyDescent="0.25">
      <c r="A420" s="46" t="s">
        <v>695</v>
      </c>
      <c r="B420" s="38" t="s">
        <v>696</v>
      </c>
      <c r="C420" s="39" t="s">
        <v>1477</v>
      </c>
      <c r="D420" s="47" t="s">
        <v>850</v>
      </c>
      <c r="E420" s="49">
        <v>1</v>
      </c>
      <c r="F420" s="48">
        <v>0</v>
      </c>
      <c r="G420" s="48">
        <v>0</v>
      </c>
      <c r="H420" s="48">
        <v>1</v>
      </c>
      <c r="I420" s="48">
        <v>1</v>
      </c>
      <c r="J420" s="48">
        <v>1</v>
      </c>
      <c r="K420" s="49">
        <v>1.25</v>
      </c>
      <c r="L420" s="48">
        <v>1</v>
      </c>
      <c r="M420" s="51">
        <f t="shared" si="7"/>
        <v>1.25</v>
      </c>
      <c r="N420" s="39" t="s">
        <v>1445</v>
      </c>
      <c r="O420" s="53" t="s">
        <v>636</v>
      </c>
    </row>
    <row r="421" spans="1:15" ht="33" x14ac:dyDescent="0.25">
      <c r="A421" s="46" t="s">
        <v>423</v>
      </c>
      <c r="B421" s="38" t="s">
        <v>424</v>
      </c>
      <c r="C421" s="39" t="s">
        <v>1478</v>
      </c>
      <c r="D421" s="47" t="s">
        <v>850</v>
      </c>
      <c r="E421" s="48">
        <v>0</v>
      </c>
      <c r="F421" s="49">
        <v>1</v>
      </c>
      <c r="G421" s="48">
        <v>0</v>
      </c>
      <c r="H421" s="48">
        <v>1</v>
      </c>
      <c r="I421" s="48">
        <v>1</v>
      </c>
      <c r="J421" s="48">
        <v>1</v>
      </c>
      <c r="K421" s="49">
        <v>1.25</v>
      </c>
      <c r="L421" s="48">
        <v>1</v>
      </c>
      <c r="M421" s="51">
        <f t="shared" si="7"/>
        <v>1.25</v>
      </c>
      <c r="N421" s="39" t="s">
        <v>1438</v>
      </c>
      <c r="O421" s="53" t="s">
        <v>1120</v>
      </c>
    </row>
    <row r="422" spans="1:15" ht="33" x14ac:dyDescent="0.25">
      <c r="A422" s="46" t="s">
        <v>425</v>
      </c>
      <c r="B422" s="38" t="s">
        <v>426</v>
      </c>
      <c r="C422" s="39" t="s">
        <v>1479</v>
      </c>
      <c r="D422" s="47" t="s">
        <v>850</v>
      </c>
      <c r="E422" s="49">
        <v>1</v>
      </c>
      <c r="F422" s="48">
        <v>0</v>
      </c>
      <c r="G422" s="48">
        <v>0</v>
      </c>
      <c r="H422" s="48">
        <v>1</v>
      </c>
      <c r="I422" s="48">
        <v>1</v>
      </c>
      <c r="J422" s="48">
        <v>1</v>
      </c>
      <c r="K422" s="49">
        <v>1.25</v>
      </c>
      <c r="L422" s="48">
        <v>1</v>
      </c>
      <c r="M422" s="51">
        <f t="shared" si="7"/>
        <v>1.25</v>
      </c>
      <c r="N422" s="39" t="s">
        <v>1438</v>
      </c>
      <c r="O422" s="53" t="s">
        <v>549</v>
      </c>
    </row>
    <row r="423" spans="1:15" ht="33" x14ac:dyDescent="0.25">
      <c r="A423" s="46" t="s">
        <v>427</v>
      </c>
      <c r="B423" s="38" t="s">
        <v>428</v>
      </c>
      <c r="C423" s="39" t="s">
        <v>1480</v>
      </c>
      <c r="D423" s="47" t="s">
        <v>850</v>
      </c>
      <c r="E423" s="48">
        <v>0</v>
      </c>
      <c r="F423" s="49">
        <v>1</v>
      </c>
      <c r="G423" s="48">
        <v>0</v>
      </c>
      <c r="H423" s="48">
        <v>1</v>
      </c>
      <c r="I423" s="48">
        <v>1</v>
      </c>
      <c r="J423" s="48">
        <v>1</v>
      </c>
      <c r="K423" s="49">
        <v>1.25</v>
      </c>
      <c r="L423" s="48">
        <v>1</v>
      </c>
      <c r="M423" s="51">
        <f t="shared" si="7"/>
        <v>1.25</v>
      </c>
      <c r="N423" s="39" t="s">
        <v>1438</v>
      </c>
      <c r="O423" s="53" t="s">
        <v>1120</v>
      </c>
    </row>
    <row r="424" spans="1:15" ht="33" x14ac:dyDescent="0.25">
      <c r="A424" s="46" t="s">
        <v>429</v>
      </c>
      <c r="B424" s="38" t="s">
        <v>430</v>
      </c>
      <c r="C424" s="39" t="s">
        <v>1481</v>
      </c>
      <c r="D424" s="47" t="s">
        <v>850</v>
      </c>
      <c r="E424" s="49">
        <v>1</v>
      </c>
      <c r="F424" s="48">
        <v>0</v>
      </c>
      <c r="G424" s="48">
        <v>0</v>
      </c>
      <c r="H424" s="48">
        <v>1</v>
      </c>
      <c r="I424" s="48">
        <v>1</v>
      </c>
      <c r="J424" s="48">
        <v>1</v>
      </c>
      <c r="K424" s="49">
        <v>1.25</v>
      </c>
      <c r="L424" s="48">
        <v>1</v>
      </c>
      <c r="M424" s="51">
        <f t="shared" si="7"/>
        <v>1.25</v>
      </c>
      <c r="N424" s="39" t="s">
        <v>1438</v>
      </c>
      <c r="O424" s="53" t="s">
        <v>437</v>
      </c>
    </row>
    <row r="425" spans="1:15" ht="16.5" x14ac:dyDescent="0.25">
      <c r="A425" s="46" t="s">
        <v>1482</v>
      </c>
      <c r="B425" s="38" t="s">
        <v>1483</v>
      </c>
      <c r="C425" s="39" t="s">
        <v>1484</v>
      </c>
      <c r="D425" s="47" t="s">
        <v>850</v>
      </c>
      <c r="E425" s="49">
        <v>1</v>
      </c>
      <c r="F425" s="48">
        <v>0</v>
      </c>
      <c r="G425" s="48">
        <v>0</v>
      </c>
      <c r="H425" s="48">
        <v>1</v>
      </c>
      <c r="I425" s="48">
        <v>1</v>
      </c>
      <c r="J425" s="48">
        <v>1</v>
      </c>
      <c r="K425" s="49">
        <v>1.02</v>
      </c>
      <c r="L425" s="48">
        <v>1</v>
      </c>
      <c r="M425" s="51">
        <f t="shared" si="7"/>
        <v>1.02</v>
      </c>
      <c r="N425" s="39" t="s">
        <v>1485</v>
      </c>
      <c r="O425" s="53" t="s">
        <v>486</v>
      </c>
    </row>
    <row r="426" spans="1:15" ht="16.5" x14ac:dyDescent="0.25">
      <c r="A426" s="46" t="s">
        <v>246</v>
      </c>
      <c r="B426" s="38" t="s">
        <v>247</v>
      </c>
      <c r="C426" s="39" t="s">
        <v>1486</v>
      </c>
      <c r="D426" s="47" t="s">
        <v>850</v>
      </c>
      <c r="E426" s="48">
        <v>0</v>
      </c>
      <c r="F426" s="49">
        <v>1</v>
      </c>
      <c r="G426" s="48">
        <v>0</v>
      </c>
      <c r="H426" s="48">
        <v>1</v>
      </c>
      <c r="I426" s="48">
        <v>1</v>
      </c>
      <c r="J426" s="48">
        <v>1</v>
      </c>
      <c r="K426" s="49">
        <v>1.02</v>
      </c>
      <c r="L426" s="48">
        <v>1</v>
      </c>
      <c r="M426" s="51">
        <f t="shared" si="7"/>
        <v>1.02</v>
      </c>
      <c r="N426" s="39" t="s">
        <v>1435</v>
      </c>
      <c r="O426" s="53" t="s">
        <v>1120</v>
      </c>
    </row>
    <row r="427" spans="1:15" ht="33" x14ac:dyDescent="0.25">
      <c r="A427" s="46" t="s">
        <v>298</v>
      </c>
      <c r="B427" s="38" t="s">
        <v>299</v>
      </c>
      <c r="C427" s="39" t="s">
        <v>1487</v>
      </c>
      <c r="D427" s="47" t="s">
        <v>850</v>
      </c>
      <c r="E427" s="48">
        <v>0</v>
      </c>
      <c r="F427" s="49">
        <v>1</v>
      </c>
      <c r="G427" s="48">
        <v>0</v>
      </c>
      <c r="H427" s="48">
        <v>1</v>
      </c>
      <c r="I427" s="48">
        <v>1</v>
      </c>
      <c r="J427" s="48">
        <v>1</v>
      </c>
      <c r="K427" s="49">
        <v>1.25</v>
      </c>
      <c r="L427" s="48">
        <v>1</v>
      </c>
      <c r="M427" s="51">
        <f t="shared" si="7"/>
        <v>1.25</v>
      </c>
      <c r="N427" s="39" t="s">
        <v>1438</v>
      </c>
      <c r="O427" s="53" t="s">
        <v>1120</v>
      </c>
    </row>
    <row r="428" spans="1:15" ht="33" x14ac:dyDescent="0.25">
      <c r="A428" s="46" t="s">
        <v>1488</v>
      </c>
      <c r="B428" s="38" t="s">
        <v>1489</v>
      </c>
      <c r="C428" s="39" t="s">
        <v>1490</v>
      </c>
      <c r="D428" s="47" t="s">
        <v>850</v>
      </c>
      <c r="E428" s="49">
        <v>1</v>
      </c>
      <c r="F428" s="48">
        <v>0</v>
      </c>
      <c r="G428" s="48">
        <v>0</v>
      </c>
      <c r="H428" s="48">
        <v>1</v>
      </c>
      <c r="I428" s="48">
        <v>1</v>
      </c>
      <c r="J428" s="48">
        <v>1</v>
      </c>
      <c r="K428" s="49">
        <v>1.02</v>
      </c>
      <c r="L428" s="48">
        <v>1</v>
      </c>
      <c r="M428" s="51">
        <f t="shared" si="7"/>
        <v>1.02</v>
      </c>
      <c r="N428" s="39" t="s">
        <v>1418</v>
      </c>
      <c r="O428" s="53" t="s">
        <v>636</v>
      </c>
    </row>
    <row r="429" spans="1:15" ht="49.5" x14ac:dyDescent="0.25">
      <c r="A429" s="46" t="s">
        <v>431</v>
      </c>
      <c r="B429" s="38" t="s">
        <v>432</v>
      </c>
      <c r="C429" s="39" t="s">
        <v>1491</v>
      </c>
      <c r="D429" s="47" t="s">
        <v>850</v>
      </c>
      <c r="E429" s="49">
        <v>1</v>
      </c>
      <c r="F429" s="48">
        <v>0</v>
      </c>
      <c r="G429" s="48">
        <v>0</v>
      </c>
      <c r="H429" s="48">
        <v>1</v>
      </c>
      <c r="I429" s="48">
        <v>1</v>
      </c>
      <c r="J429" s="48">
        <v>1</v>
      </c>
      <c r="K429" s="49">
        <v>1.25</v>
      </c>
      <c r="L429" s="48">
        <v>1</v>
      </c>
      <c r="M429" s="51">
        <f t="shared" si="7"/>
        <v>1.25</v>
      </c>
      <c r="N429" s="39" t="s">
        <v>1438</v>
      </c>
      <c r="O429" s="53" t="s">
        <v>636</v>
      </c>
    </row>
    <row r="430" spans="1:15" ht="33" x14ac:dyDescent="0.25">
      <c r="A430" s="46" t="s">
        <v>433</v>
      </c>
      <c r="B430" s="38" t="s">
        <v>434</v>
      </c>
      <c r="C430" s="39" t="s">
        <v>1492</v>
      </c>
      <c r="D430" s="47" t="s">
        <v>850</v>
      </c>
      <c r="E430" s="49">
        <v>1</v>
      </c>
      <c r="F430" s="48">
        <v>0</v>
      </c>
      <c r="G430" s="48">
        <v>0</v>
      </c>
      <c r="H430" s="48">
        <v>1</v>
      </c>
      <c r="I430" s="48">
        <v>1</v>
      </c>
      <c r="J430" s="49">
        <v>1.1857</v>
      </c>
      <c r="K430" s="48">
        <v>1</v>
      </c>
      <c r="L430" s="48">
        <v>1</v>
      </c>
      <c r="M430" s="51">
        <f t="shared" si="7"/>
        <v>1.1857</v>
      </c>
      <c r="N430" s="39" t="s">
        <v>1493</v>
      </c>
      <c r="O430" s="53" t="s">
        <v>636</v>
      </c>
    </row>
    <row r="431" spans="1:15" ht="16.5" hidden="1" x14ac:dyDescent="0.35">
      <c r="A431" s="11" t="s">
        <v>1494</v>
      </c>
      <c r="B431" s="11" t="s">
        <v>1495</v>
      </c>
      <c r="C431" s="12"/>
      <c r="D431" s="13" t="s">
        <v>997</v>
      </c>
      <c r="E431" s="12"/>
      <c r="F431" s="12"/>
      <c r="G431" s="12"/>
      <c r="H431" s="12"/>
      <c r="I431" s="12"/>
      <c r="J431" s="12"/>
      <c r="K431" s="12"/>
      <c r="L431" s="12"/>
      <c r="M431" s="14"/>
      <c r="N431" s="12" t="s">
        <v>1033</v>
      </c>
      <c r="O431" s="15"/>
    </row>
    <row r="432" spans="1:15" ht="16.5" hidden="1" x14ac:dyDescent="0.35">
      <c r="A432" s="11" t="s">
        <v>1496</v>
      </c>
      <c r="B432" s="11" t="s">
        <v>1497</v>
      </c>
      <c r="C432" s="12"/>
      <c r="D432" s="13" t="s">
        <v>997</v>
      </c>
      <c r="E432" s="12"/>
      <c r="F432" s="12"/>
      <c r="G432" s="12"/>
      <c r="H432" s="12"/>
      <c r="I432" s="12"/>
      <c r="J432" s="12"/>
      <c r="K432" s="12"/>
      <c r="L432" s="12"/>
      <c r="M432" s="14"/>
      <c r="N432" s="12" t="s">
        <v>1033</v>
      </c>
      <c r="O432" s="15"/>
    </row>
    <row r="433" spans="1:15" ht="16.5" hidden="1" x14ac:dyDescent="0.35">
      <c r="A433" s="11" t="s">
        <v>1498</v>
      </c>
      <c r="B433" s="11" t="s">
        <v>1499</v>
      </c>
      <c r="C433" s="12"/>
      <c r="D433" s="13" t="s">
        <v>997</v>
      </c>
      <c r="E433" s="12"/>
      <c r="F433" s="12"/>
      <c r="G433" s="12"/>
      <c r="H433" s="12"/>
      <c r="I433" s="12"/>
      <c r="J433" s="12"/>
      <c r="K433" s="12"/>
      <c r="L433" s="12"/>
      <c r="M433" s="14"/>
      <c r="N433" s="12" t="s">
        <v>1033</v>
      </c>
      <c r="O433" s="15"/>
    </row>
    <row r="434" spans="1:15" ht="33" x14ac:dyDescent="0.25">
      <c r="A434" s="46" t="s">
        <v>382</v>
      </c>
      <c r="B434" s="38" t="s">
        <v>383</v>
      </c>
      <c r="C434" s="39" t="s">
        <v>1500</v>
      </c>
      <c r="D434" s="47" t="s">
        <v>850</v>
      </c>
      <c r="E434" s="48">
        <v>0</v>
      </c>
      <c r="F434" s="49">
        <v>1</v>
      </c>
      <c r="G434" s="48">
        <v>0</v>
      </c>
      <c r="H434" s="48">
        <v>1</v>
      </c>
      <c r="I434" s="48">
        <v>1</v>
      </c>
      <c r="J434" s="48">
        <v>1</v>
      </c>
      <c r="K434" s="49">
        <v>0.75</v>
      </c>
      <c r="L434" s="48">
        <v>1</v>
      </c>
      <c r="M434" s="51">
        <f t="shared" ref="M434:M497" si="8">(E434+F434+G434)*H434*I434*J434*K434*L434</f>
        <v>0.75</v>
      </c>
      <c r="N434" s="39" t="s">
        <v>1501</v>
      </c>
      <c r="O434" s="53" t="s">
        <v>1120</v>
      </c>
    </row>
    <row r="435" spans="1:15" ht="49.5" x14ac:dyDescent="0.25">
      <c r="A435" s="46" t="s">
        <v>480</v>
      </c>
      <c r="B435" s="38" t="s">
        <v>481</v>
      </c>
      <c r="C435" s="39" t="s">
        <v>1502</v>
      </c>
      <c r="D435" s="47" t="s">
        <v>850</v>
      </c>
      <c r="E435" s="49">
        <v>1</v>
      </c>
      <c r="F435" s="48">
        <v>0</v>
      </c>
      <c r="G435" s="48">
        <v>0</v>
      </c>
      <c r="H435" s="49">
        <v>0.17</v>
      </c>
      <c r="I435" s="48">
        <v>1</v>
      </c>
      <c r="J435" s="48">
        <v>1</v>
      </c>
      <c r="K435" s="49">
        <v>0.75</v>
      </c>
      <c r="L435" s="48">
        <v>1</v>
      </c>
      <c r="M435" s="51">
        <f t="shared" si="8"/>
        <v>0.1275</v>
      </c>
      <c r="N435" s="39" t="s">
        <v>1503</v>
      </c>
      <c r="O435" s="53" t="s">
        <v>437</v>
      </c>
    </row>
    <row r="436" spans="1:15" ht="49.5" x14ac:dyDescent="0.25">
      <c r="A436" s="46" t="s">
        <v>480</v>
      </c>
      <c r="B436" s="38" t="s">
        <v>481</v>
      </c>
      <c r="C436" s="39" t="s">
        <v>1502</v>
      </c>
      <c r="D436" s="47" t="s">
        <v>850</v>
      </c>
      <c r="E436" s="49">
        <v>1</v>
      </c>
      <c r="F436" s="48">
        <v>0</v>
      </c>
      <c r="G436" s="48">
        <v>0</v>
      </c>
      <c r="H436" s="49">
        <v>0.54</v>
      </c>
      <c r="I436" s="48">
        <v>1</v>
      </c>
      <c r="J436" s="48">
        <v>1</v>
      </c>
      <c r="K436" s="49">
        <v>0.75</v>
      </c>
      <c r="L436" s="48">
        <v>1</v>
      </c>
      <c r="M436" s="51">
        <f t="shared" si="8"/>
        <v>0.40500000000000003</v>
      </c>
      <c r="N436" s="39" t="s">
        <v>1504</v>
      </c>
      <c r="O436" s="53" t="s">
        <v>549</v>
      </c>
    </row>
    <row r="437" spans="1:15" ht="49.5" x14ac:dyDescent="0.25">
      <c r="A437" s="46" t="s">
        <v>480</v>
      </c>
      <c r="B437" s="38" t="s">
        <v>481</v>
      </c>
      <c r="C437" s="39" t="s">
        <v>1502</v>
      </c>
      <c r="D437" s="47" t="s">
        <v>850</v>
      </c>
      <c r="E437" s="49">
        <v>1</v>
      </c>
      <c r="F437" s="48">
        <v>0</v>
      </c>
      <c r="G437" s="48">
        <v>0</v>
      </c>
      <c r="H437" s="49">
        <v>0.19500000000000001</v>
      </c>
      <c r="I437" s="48">
        <v>1</v>
      </c>
      <c r="J437" s="48">
        <v>1</v>
      </c>
      <c r="K437" s="49">
        <v>0.75</v>
      </c>
      <c r="L437" s="48">
        <v>1</v>
      </c>
      <c r="M437" s="51">
        <f t="shared" si="8"/>
        <v>0.14624999999999999</v>
      </c>
      <c r="N437" s="39" t="s">
        <v>1505</v>
      </c>
      <c r="O437" s="53" t="s">
        <v>1152</v>
      </c>
    </row>
    <row r="438" spans="1:15" ht="49.5" x14ac:dyDescent="0.25">
      <c r="A438" s="46" t="s">
        <v>480</v>
      </c>
      <c r="B438" s="38" t="s">
        <v>481</v>
      </c>
      <c r="C438" s="39" t="s">
        <v>1502</v>
      </c>
      <c r="D438" s="47" t="s">
        <v>850</v>
      </c>
      <c r="E438" s="49">
        <v>1</v>
      </c>
      <c r="F438" s="48">
        <v>0</v>
      </c>
      <c r="G438" s="48">
        <v>0</v>
      </c>
      <c r="H438" s="49">
        <v>1.2E-2</v>
      </c>
      <c r="I438" s="48">
        <v>1</v>
      </c>
      <c r="J438" s="48">
        <v>1</v>
      </c>
      <c r="K438" s="49">
        <v>0.75</v>
      </c>
      <c r="L438" s="48">
        <v>1</v>
      </c>
      <c r="M438" s="51">
        <f t="shared" si="8"/>
        <v>9.0000000000000011E-3</v>
      </c>
      <c r="N438" s="39" t="s">
        <v>1505</v>
      </c>
      <c r="O438" s="53" t="s">
        <v>1200</v>
      </c>
    </row>
    <row r="439" spans="1:15" ht="49.5" x14ac:dyDescent="0.25">
      <c r="A439" s="46" t="s">
        <v>480</v>
      </c>
      <c r="B439" s="38" t="s">
        <v>481</v>
      </c>
      <c r="C439" s="39" t="s">
        <v>1502</v>
      </c>
      <c r="D439" s="47" t="s">
        <v>850</v>
      </c>
      <c r="E439" s="49">
        <v>1</v>
      </c>
      <c r="F439" s="48">
        <v>0</v>
      </c>
      <c r="G439" s="48">
        <v>0</v>
      </c>
      <c r="H439" s="54">
        <v>4.0000000000000001E-3</v>
      </c>
      <c r="I439" s="48">
        <v>1</v>
      </c>
      <c r="J439" s="48">
        <v>1</v>
      </c>
      <c r="K439" s="49">
        <v>0.75</v>
      </c>
      <c r="L439" s="48">
        <v>1</v>
      </c>
      <c r="M439" s="51">
        <f t="shared" si="8"/>
        <v>3.0000000000000001E-3</v>
      </c>
      <c r="N439" s="39" t="s">
        <v>1505</v>
      </c>
      <c r="O439" s="53" t="s">
        <v>1207</v>
      </c>
    </row>
    <row r="440" spans="1:15" ht="49.5" x14ac:dyDescent="0.25">
      <c r="A440" s="46" t="s">
        <v>480</v>
      </c>
      <c r="B440" s="38" t="s">
        <v>481</v>
      </c>
      <c r="C440" s="39" t="s">
        <v>1502</v>
      </c>
      <c r="D440" s="47" t="s">
        <v>850</v>
      </c>
      <c r="E440" s="49">
        <v>1</v>
      </c>
      <c r="F440" s="48">
        <v>0</v>
      </c>
      <c r="G440" s="48">
        <v>0</v>
      </c>
      <c r="H440" s="49">
        <v>7.8E-2</v>
      </c>
      <c r="I440" s="48">
        <v>1</v>
      </c>
      <c r="J440" s="48">
        <v>1</v>
      </c>
      <c r="K440" s="49">
        <v>0.75</v>
      </c>
      <c r="L440" s="48">
        <v>1</v>
      </c>
      <c r="M440" s="51">
        <f t="shared" si="8"/>
        <v>5.8499999999999996E-2</v>
      </c>
      <c r="N440" s="39" t="s">
        <v>1505</v>
      </c>
      <c r="O440" s="53" t="s">
        <v>1177</v>
      </c>
    </row>
    <row r="441" spans="1:15" ht="49.5" x14ac:dyDescent="0.25">
      <c r="A441" s="46" t="s">
        <v>482</v>
      </c>
      <c r="B441" s="38" t="s">
        <v>483</v>
      </c>
      <c r="C441" s="39" t="s">
        <v>1506</v>
      </c>
      <c r="D441" s="47" t="s">
        <v>850</v>
      </c>
      <c r="E441" s="49">
        <v>1</v>
      </c>
      <c r="F441" s="48">
        <v>0</v>
      </c>
      <c r="G441" s="48">
        <v>0</v>
      </c>
      <c r="H441" s="49">
        <v>0.17</v>
      </c>
      <c r="I441" s="48">
        <v>1</v>
      </c>
      <c r="J441" s="48">
        <v>1</v>
      </c>
      <c r="K441" s="49">
        <v>0.75</v>
      </c>
      <c r="L441" s="48">
        <v>1</v>
      </c>
      <c r="M441" s="51">
        <f t="shared" si="8"/>
        <v>0.1275</v>
      </c>
      <c r="N441" s="39" t="s">
        <v>1503</v>
      </c>
      <c r="O441" s="53" t="s">
        <v>437</v>
      </c>
    </row>
    <row r="442" spans="1:15" ht="49.5" x14ac:dyDescent="0.25">
      <c r="A442" s="46" t="s">
        <v>482</v>
      </c>
      <c r="B442" s="38" t="s">
        <v>483</v>
      </c>
      <c r="C442" s="39" t="s">
        <v>1506</v>
      </c>
      <c r="D442" s="47" t="s">
        <v>850</v>
      </c>
      <c r="E442" s="49">
        <v>1</v>
      </c>
      <c r="F442" s="48">
        <v>0</v>
      </c>
      <c r="G442" s="48">
        <v>0</v>
      </c>
      <c r="H442" s="49">
        <v>0.54</v>
      </c>
      <c r="I442" s="48">
        <v>1</v>
      </c>
      <c r="J442" s="48">
        <v>1</v>
      </c>
      <c r="K442" s="49">
        <v>0.75</v>
      </c>
      <c r="L442" s="48">
        <v>1</v>
      </c>
      <c r="M442" s="51">
        <f t="shared" si="8"/>
        <v>0.40500000000000003</v>
      </c>
      <c r="N442" s="39" t="s">
        <v>1504</v>
      </c>
      <c r="O442" s="53" t="s">
        <v>549</v>
      </c>
    </row>
    <row r="443" spans="1:15" ht="49.5" x14ac:dyDescent="0.25">
      <c r="A443" s="46" t="s">
        <v>482</v>
      </c>
      <c r="B443" s="38" t="s">
        <v>483</v>
      </c>
      <c r="C443" s="39" t="s">
        <v>1506</v>
      </c>
      <c r="D443" s="47" t="s">
        <v>850</v>
      </c>
      <c r="E443" s="49">
        <v>1</v>
      </c>
      <c r="F443" s="48">
        <v>0</v>
      </c>
      <c r="G443" s="48">
        <v>0</v>
      </c>
      <c r="H443" s="49">
        <v>0.19500000000000001</v>
      </c>
      <c r="I443" s="48">
        <v>1</v>
      </c>
      <c r="J443" s="48">
        <v>1</v>
      </c>
      <c r="K443" s="49">
        <v>0.75</v>
      </c>
      <c r="L443" s="48">
        <v>1</v>
      </c>
      <c r="M443" s="51">
        <f t="shared" si="8"/>
        <v>0.14624999999999999</v>
      </c>
      <c r="N443" s="39" t="s">
        <v>1505</v>
      </c>
      <c r="O443" s="53" t="s">
        <v>1152</v>
      </c>
    </row>
    <row r="444" spans="1:15" ht="49.5" x14ac:dyDescent="0.25">
      <c r="A444" s="46" t="s">
        <v>482</v>
      </c>
      <c r="B444" s="38" t="s">
        <v>483</v>
      </c>
      <c r="C444" s="39" t="s">
        <v>1506</v>
      </c>
      <c r="D444" s="47" t="s">
        <v>850</v>
      </c>
      <c r="E444" s="49">
        <v>1</v>
      </c>
      <c r="F444" s="48">
        <v>0</v>
      </c>
      <c r="G444" s="48">
        <v>0</v>
      </c>
      <c r="H444" s="49">
        <v>1.2E-2</v>
      </c>
      <c r="I444" s="48">
        <v>1</v>
      </c>
      <c r="J444" s="48">
        <v>1</v>
      </c>
      <c r="K444" s="49">
        <v>0.75</v>
      </c>
      <c r="L444" s="48">
        <v>1</v>
      </c>
      <c r="M444" s="51">
        <f t="shared" si="8"/>
        <v>9.0000000000000011E-3</v>
      </c>
      <c r="N444" s="39" t="s">
        <v>1505</v>
      </c>
      <c r="O444" s="53" t="s">
        <v>1200</v>
      </c>
    </row>
    <row r="445" spans="1:15" ht="49.5" x14ac:dyDescent="0.25">
      <c r="A445" s="46" t="s">
        <v>482</v>
      </c>
      <c r="B445" s="38" t="s">
        <v>483</v>
      </c>
      <c r="C445" s="39" t="s">
        <v>1506</v>
      </c>
      <c r="D445" s="47" t="s">
        <v>850</v>
      </c>
      <c r="E445" s="49">
        <v>1</v>
      </c>
      <c r="F445" s="48">
        <v>0</v>
      </c>
      <c r="G445" s="48">
        <v>0</v>
      </c>
      <c r="H445" s="54">
        <v>4.0000000000000001E-3</v>
      </c>
      <c r="I445" s="48">
        <v>1</v>
      </c>
      <c r="J445" s="48">
        <v>1</v>
      </c>
      <c r="K445" s="49">
        <v>0.75</v>
      </c>
      <c r="L445" s="48">
        <v>1</v>
      </c>
      <c r="M445" s="51">
        <f t="shared" si="8"/>
        <v>3.0000000000000001E-3</v>
      </c>
      <c r="N445" s="39" t="s">
        <v>1505</v>
      </c>
      <c r="O445" s="53" t="s">
        <v>1207</v>
      </c>
    </row>
    <row r="446" spans="1:15" ht="49.5" x14ac:dyDescent="0.25">
      <c r="A446" s="46" t="s">
        <v>482</v>
      </c>
      <c r="B446" s="38" t="s">
        <v>483</v>
      </c>
      <c r="C446" s="39" t="s">
        <v>1506</v>
      </c>
      <c r="D446" s="47" t="s">
        <v>850</v>
      </c>
      <c r="E446" s="49">
        <v>1</v>
      </c>
      <c r="F446" s="48">
        <v>0</v>
      </c>
      <c r="G446" s="48">
        <v>0</v>
      </c>
      <c r="H446" s="49">
        <v>7.8E-2</v>
      </c>
      <c r="I446" s="48">
        <v>1</v>
      </c>
      <c r="J446" s="48">
        <v>1</v>
      </c>
      <c r="K446" s="49">
        <v>0.75</v>
      </c>
      <c r="L446" s="48">
        <v>1</v>
      </c>
      <c r="M446" s="51">
        <f t="shared" si="8"/>
        <v>5.8499999999999996E-2</v>
      </c>
      <c r="N446" s="39" t="s">
        <v>1505</v>
      </c>
      <c r="O446" s="53" t="s">
        <v>1177</v>
      </c>
    </row>
    <row r="447" spans="1:15" ht="49.5" x14ac:dyDescent="0.25">
      <c r="A447" s="46" t="s">
        <v>468</v>
      </c>
      <c r="B447" s="38" t="s">
        <v>469</v>
      </c>
      <c r="C447" s="39" t="s">
        <v>1507</v>
      </c>
      <c r="D447" s="47" t="s">
        <v>850</v>
      </c>
      <c r="E447" s="49">
        <v>1</v>
      </c>
      <c r="F447" s="48">
        <v>0</v>
      </c>
      <c r="G447" s="48">
        <v>0</v>
      </c>
      <c r="H447" s="49">
        <v>0.17</v>
      </c>
      <c r="I447" s="48">
        <v>1</v>
      </c>
      <c r="J447" s="49">
        <v>1.1739999999999999</v>
      </c>
      <c r="K447" s="49">
        <v>0.75</v>
      </c>
      <c r="L447" s="48">
        <v>1</v>
      </c>
      <c r="M447" s="51">
        <f t="shared" si="8"/>
        <v>0.14968500000000001</v>
      </c>
      <c r="N447" s="39" t="s">
        <v>1508</v>
      </c>
      <c r="O447" s="53" t="s">
        <v>437</v>
      </c>
    </row>
    <row r="448" spans="1:15" ht="49.5" x14ac:dyDescent="0.25">
      <c r="A448" s="46" t="s">
        <v>468</v>
      </c>
      <c r="B448" s="38" t="s">
        <v>469</v>
      </c>
      <c r="C448" s="39" t="s">
        <v>1507</v>
      </c>
      <c r="D448" s="47" t="s">
        <v>850</v>
      </c>
      <c r="E448" s="49">
        <v>1</v>
      </c>
      <c r="F448" s="48">
        <v>0</v>
      </c>
      <c r="G448" s="48">
        <v>0</v>
      </c>
      <c r="H448" s="49">
        <v>0.54</v>
      </c>
      <c r="I448" s="48">
        <v>1</v>
      </c>
      <c r="J448" s="49">
        <v>1.133</v>
      </c>
      <c r="K448" s="49">
        <v>0.75</v>
      </c>
      <c r="L448" s="48">
        <v>1</v>
      </c>
      <c r="M448" s="51">
        <f t="shared" si="8"/>
        <v>0.45886500000000002</v>
      </c>
      <c r="N448" s="39" t="s">
        <v>1509</v>
      </c>
      <c r="O448" s="53" t="s">
        <v>549</v>
      </c>
    </row>
    <row r="449" spans="1:15" ht="49.5" x14ac:dyDescent="0.25">
      <c r="A449" s="46" t="s">
        <v>468</v>
      </c>
      <c r="B449" s="38" t="s">
        <v>469</v>
      </c>
      <c r="C449" s="39" t="s">
        <v>1507</v>
      </c>
      <c r="D449" s="47" t="s">
        <v>850</v>
      </c>
      <c r="E449" s="49">
        <v>1</v>
      </c>
      <c r="F449" s="48">
        <v>0</v>
      </c>
      <c r="G449" s="48">
        <v>0</v>
      </c>
      <c r="H449" s="49">
        <v>0.19500000000000001</v>
      </c>
      <c r="I449" s="48">
        <v>1</v>
      </c>
      <c r="J449" s="49">
        <v>1.2350000000000001</v>
      </c>
      <c r="K449" s="49">
        <v>0.75</v>
      </c>
      <c r="L449" s="48">
        <v>1</v>
      </c>
      <c r="M449" s="51">
        <f t="shared" si="8"/>
        <v>0.18061875000000002</v>
      </c>
      <c r="N449" s="39" t="s">
        <v>1510</v>
      </c>
      <c r="O449" s="53" t="s">
        <v>1152</v>
      </c>
    </row>
    <row r="450" spans="1:15" ht="49.5" x14ac:dyDescent="0.25">
      <c r="A450" s="46" t="s">
        <v>468</v>
      </c>
      <c r="B450" s="38" t="s">
        <v>469</v>
      </c>
      <c r="C450" s="39" t="s">
        <v>1507</v>
      </c>
      <c r="D450" s="47" t="s">
        <v>850</v>
      </c>
      <c r="E450" s="49">
        <v>1</v>
      </c>
      <c r="F450" s="48">
        <v>0</v>
      </c>
      <c r="G450" s="48">
        <v>0</v>
      </c>
      <c r="H450" s="49">
        <v>1.2E-2</v>
      </c>
      <c r="I450" s="48">
        <v>1</v>
      </c>
      <c r="J450" s="49">
        <v>1.1967000000000001</v>
      </c>
      <c r="K450" s="49">
        <v>0.75</v>
      </c>
      <c r="L450" s="48">
        <v>1</v>
      </c>
      <c r="M450" s="51">
        <f t="shared" si="8"/>
        <v>1.0770300000000002E-2</v>
      </c>
      <c r="N450" s="39" t="s">
        <v>1510</v>
      </c>
      <c r="O450" s="53" t="s">
        <v>1200</v>
      </c>
    </row>
    <row r="451" spans="1:15" ht="49.5" x14ac:dyDescent="0.25">
      <c r="A451" s="46" t="s">
        <v>468</v>
      </c>
      <c r="B451" s="38" t="s">
        <v>469</v>
      </c>
      <c r="C451" s="39" t="s">
        <v>1507</v>
      </c>
      <c r="D451" s="47" t="s">
        <v>850</v>
      </c>
      <c r="E451" s="49">
        <v>1</v>
      </c>
      <c r="F451" s="48">
        <v>0</v>
      </c>
      <c r="G451" s="48">
        <v>0</v>
      </c>
      <c r="H451" s="54">
        <v>4.0000000000000001E-3</v>
      </c>
      <c r="I451" s="48">
        <v>1</v>
      </c>
      <c r="J451" s="49">
        <v>1.23</v>
      </c>
      <c r="K451" s="49">
        <v>0.75</v>
      </c>
      <c r="L451" s="48">
        <v>1</v>
      </c>
      <c r="M451" s="51">
        <f t="shared" si="8"/>
        <v>3.6899999999999997E-3</v>
      </c>
      <c r="N451" s="39" t="s">
        <v>1510</v>
      </c>
      <c r="O451" s="53" t="s">
        <v>1207</v>
      </c>
    </row>
    <row r="452" spans="1:15" ht="49.5" x14ac:dyDescent="0.25">
      <c r="A452" s="46" t="s">
        <v>468</v>
      </c>
      <c r="B452" s="38" t="s">
        <v>469</v>
      </c>
      <c r="C452" s="39" t="s">
        <v>1507</v>
      </c>
      <c r="D452" s="47" t="s">
        <v>850</v>
      </c>
      <c r="E452" s="49">
        <v>1</v>
      </c>
      <c r="F452" s="48">
        <v>0</v>
      </c>
      <c r="G452" s="48">
        <v>0</v>
      </c>
      <c r="H452" s="49">
        <v>7.8E-2</v>
      </c>
      <c r="I452" s="48">
        <v>1</v>
      </c>
      <c r="J452" s="49">
        <v>1.2</v>
      </c>
      <c r="K452" s="49">
        <v>0.75</v>
      </c>
      <c r="L452" s="48">
        <v>1</v>
      </c>
      <c r="M452" s="51">
        <f t="shared" si="8"/>
        <v>7.0199999999999999E-2</v>
      </c>
      <c r="N452" s="39" t="s">
        <v>1510</v>
      </c>
      <c r="O452" s="53" t="s">
        <v>1177</v>
      </c>
    </row>
    <row r="453" spans="1:15" ht="49.5" x14ac:dyDescent="0.25">
      <c r="A453" s="46" t="s">
        <v>248</v>
      </c>
      <c r="B453" s="38" t="s">
        <v>249</v>
      </c>
      <c r="C453" s="39" t="s">
        <v>1511</v>
      </c>
      <c r="D453" s="47" t="s">
        <v>850</v>
      </c>
      <c r="E453" s="48">
        <v>0</v>
      </c>
      <c r="F453" s="49">
        <v>1</v>
      </c>
      <c r="G453" s="48">
        <v>0</v>
      </c>
      <c r="H453" s="48">
        <v>1</v>
      </c>
      <c r="I453" s="48">
        <v>1</v>
      </c>
      <c r="J453" s="48">
        <v>1</v>
      </c>
      <c r="K453" s="49">
        <v>1.02</v>
      </c>
      <c r="L453" s="48">
        <v>1</v>
      </c>
      <c r="M453" s="51">
        <f t="shared" si="8"/>
        <v>1.02</v>
      </c>
      <c r="N453" s="39" t="s">
        <v>1512</v>
      </c>
      <c r="O453" s="53" t="s">
        <v>1120</v>
      </c>
    </row>
    <row r="454" spans="1:15" ht="33" x14ac:dyDescent="0.25">
      <c r="A454" s="46" t="s">
        <v>1513</v>
      </c>
      <c r="B454" s="38" t="s">
        <v>1514</v>
      </c>
      <c r="C454" s="39" t="s">
        <v>1515</v>
      </c>
      <c r="D454" s="47" t="s">
        <v>850</v>
      </c>
      <c r="E454" s="48">
        <v>0</v>
      </c>
      <c r="F454" s="49">
        <v>1</v>
      </c>
      <c r="G454" s="48">
        <v>0</v>
      </c>
      <c r="H454" s="48">
        <v>1</v>
      </c>
      <c r="I454" s="48">
        <v>1</v>
      </c>
      <c r="J454" s="48">
        <v>1</v>
      </c>
      <c r="K454" s="49">
        <v>1.02</v>
      </c>
      <c r="L454" s="48">
        <v>1</v>
      </c>
      <c r="M454" s="51">
        <f t="shared" si="8"/>
        <v>1.02</v>
      </c>
      <c r="N454" s="39" t="s">
        <v>1119</v>
      </c>
      <c r="O454" s="53" t="s">
        <v>1120</v>
      </c>
    </row>
    <row r="455" spans="1:15" ht="33" x14ac:dyDescent="0.25">
      <c r="A455" s="46" t="s">
        <v>1516</v>
      </c>
      <c r="B455" s="38" t="s">
        <v>1517</v>
      </c>
      <c r="C455" s="39" t="s">
        <v>1518</v>
      </c>
      <c r="D455" s="47" t="s">
        <v>850</v>
      </c>
      <c r="E455" s="48">
        <v>0</v>
      </c>
      <c r="F455" s="49">
        <v>1</v>
      </c>
      <c r="G455" s="48">
        <v>0</v>
      </c>
      <c r="H455" s="48">
        <v>1</v>
      </c>
      <c r="I455" s="48">
        <v>1</v>
      </c>
      <c r="J455" s="48">
        <v>1</v>
      </c>
      <c r="K455" s="49">
        <v>1.02</v>
      </c>
      <c r="L455" s="48">
        <v>1</v>
      </c>
      <c r="M455" s="51">
        <f t="shared" si="8"/>
        <v>1.02</v>
      </c>
      <c r="N455" s="39" t="s">
        <v>1119</v>
      </c>
      <c r="O455" s="53" t="s">
        <v>1120</v>
      </c>
    </row>
    <row r="456" spans="1:15" ht="33" x14ac:dyDescent="0.25">
      <c r="A456" s="46" t="s">
        <v>385</v>
      </c>
      <c r="B456" s="38" t="s">
        <v>386</v>
      </c>
      <c r="C456" s="39" t="s">
        <v>1519</v>
      </c>
      <c r="D456" s="47" t="s">
        <v>850</v>
      </c>
      <c r="E456" s="48">
        <v>0</v>
      </c>
      <c r="F456" s="49">
        <v>1</v>
      </c>
      <c r="G456" s="48">
        <v>0</v>
      </c>
      <c r="H456" s="48">
        <v>1</v>
      </c>
      <c r="I456" s="48">
        <v>1</v>
      </c>
      <c r="J456" s="48">
        <v>1</v>
      </c>
      <c r="K456" s="49">
        <v>1.02</v>
      </c>
      <c r="L456" s="48">
        <v>1</v>
      </c>
      <c r="M456" s="51">
        <f t="shared" si="8"/>
        <v>1.02</v>
      </c>
      <c r="N456" s="39" t="s">
        <v>1520</v>
      </c>
      <c r="O456" s="53" t="s">
        <v>1120</v>
      </c>
    </row>
    <row r="457" spans="1:15" ht="49.5" x14ac:dyDescent="0.25">
      <c r="A457" s="46" t="s">
        <v>376</v>
      </c>
      <c r="B457" s="38" t="s">
        <v>377</v>
      </c>
      <c r="C457" s="39" t="s">
        <v>1521</v>
      </c>
      <c r="D457" s="47" t="s">
        <v>850</v>
      </c>
      <c r="E457" s="49">
        <v>1</v>
      </c>
      <c r="F457" s="48">
        <v>0</v>
      </c>
      <c r="G457" s="48">
        <v>0</v>
      </c>
      <c r="H457" s="48">
        <v>1</v>
      </c>
      <c r="I457" s="48">
        <v>1</v>
      </c>
      <c r="J457" s="49">
        <v>1</v>
      </c>
      <c r="K457" s="49">
        <v>1.02</v>
      </c>
      <c r="L457" s="48">
        <v>1</v>
      </c>
      <c r="M457" s="51">
        <f t="shared" si="8"/>
        <v>1.02</v>
      </c>
      <c r="N457" s="39" t="s">
        <v>1522</v>
      </c>
      <c r="O457" s="53" t="s">
        <v>1177</v>
      </c>
    </row>
    <row r="458" spans="1:15" ht="49.5" x14ac:dyDescent="0.25">
      <c r="A458" s="46" t="s">
        <v>378</v>
      </c>
      <c r="B458" s="38" t="s">
        <v>379</v>
      </c>
      <c r="C458" s="39" t="s">
        <v>1523</v>
      </c>
      <c r="D458" s="47" t="s">
        <v>850</v>
      </c>
      <c r="E458" s="49">
        <v>1</v>
      </c>
      <c r="F458" s="48">
        <v>0</v>
      </c>
      <c r="G458" s="48">
        <v>0</v>
      </c>
      <c r="H458" s="48">
        <v>1</v>
      </c>
      <c r="I458" s="49">
        <v>0.56999999999999995</v>
      </c>
      <c r="J458" s="49">
        <v>1.2</v>
      </c>
      <c r="K458" s="49">
        <v>1.02</v>
      </c>
      <c r="L458" s="48">
        <v>1</v>
      </c>
      <c r="M458" s="51">
        <f t="shared" si="8"/>
        <v>0.69767999999999997</v>
      </c>
      <c r="N458" s="39" t="s">
        <v>1524</v>
      </c>
      <c r="O458" s="53" t="s">
        <v>1177</v>
      </c>
    </row>
    <row r="459" spans="1:15" ht="49.5" x14ac:dyDescent="0.25">
      <c r="A459" s="46" t="s">
        <v>1525</v>
      </c>
      <c r="B459" s="38" t="s">
        <v>1526</v>
      </c>
      <c r="C459" s="39" t="s">
        <v>1527</v>
      </c>
      <c r="D459" s="47" t="s">
        <v>850</v>
      </c>
      <c r="E459" s="49">
        <v>1</v>
      </c>
      <c r="F459" s="48">
        <v>0</v>
      </c>
      <c r="G459" s="48">
        <v>0</v>
      </c>
      <c r="H459" s="48">
        <v>1</v>
      </c>
      <c r="I459" s="49">
        <v>0.56999999999999995</v>
      </c>
      <c r="J459" s="49">
        <v>1.2</v>
      </c>
      <c r="K459" s="49">
        <v>1.02</v>
      </c>
      <c r="L459" s="48">
        <v>1</v>
      </c>
      <c r="M459" s="51">
        <f t="shared" si="8"/>
        <v>0.69767999999999997</v>
      </c>
      <c r="N459" s="39" t="s">
        <v>1524</v>
      </c>
      <c r="O459" s="53" t="s">
        <v>1177</v>
      </c>
    </row>
    <row r="460" spans="1:15" ht="49.5" x14ac:dyDescent="0.25">
      <c r="A460" s="46" t="s">
        <v>380</v>
      </c>
      <c r="B460" s="38" t="s">
        <v>381</v>
      </c>
      <c r="C460" s="39" t="s">
        <v>1528</v>
      </c>
      <c r="D460" s="47" t="s">
        <v>850</v>
      </c>
      <c r="E460" s="49">
        <v>1</v>
      </c>
      <c r="F460" s="48">
        <v>0</v>
      </c>
      <c r="G460" s="48">
        <v>0</v>
      </c>
      <c r="H460" s="48">
        <v>1</v>
      </c>
      <c r="I460" s="49">
        <v>0.56999999999999995</v>
      </c>
      <c r="J460" s="49">
        <v>1.2</v>
      </c>
      <c r="K460" s="49">
        <v>1.02</v>
      </c>
      <c r="L460" s="48">
        <v>1</v>
      </c>
      <c r="M460" s="51">
        <f t="shared" si="8"/>
        <v>0.69767999999999997</v>
      </c>
      <c r="N460" s="39" t="s">
        <v>1529</v>
      </c>
      <c r="O460" s="53" t="s">
        <v>1177</v>
      </c>
    </row>
    <row r="461" spans="1:15" ht="49.5" x14ac:dyDescent="0.25">
      <c r="A461" s="46" t="s">
        <v>1530</v>
      </c>
      <c r="B461" s="38" t="s">
        <v>1531</v>
      </c>
      <c r="C461" s="39" t="s">
        <v>1532</v>
      </c>
      <c r="D461" s="47" t="s">
        <v>850</v>
      </c>
      <c r="E461" s="49">
        <v>1</v>
      </c>
      <c r="F461" s="48">
        <v>0</v>
      </c>
      <c r="G461" s="48">
        <v>0</v>
      </c>
      <c r="H461" s="48">
        <v>1</v>
      </c>
      <c r="I461" s="49">
        <v>0.25</v>
      </c>
      <c r="J461" s="49">
        <v>1.2</v>
      </c>
      <c r="K461" s="49">
        <v>1.02</v>
      </c>
      <c r="L461" s="48">
        <v>1</v>
      </c>
      <c r="M461" s="51">
        <f t="shared" si="8"/>
        <v>0.30599999999999999</v>
      </c>
      <c r="N461" s="39" t="s">
        <v>1524</v>
      </c>
      <c r="O461" s="53" t="s">
        <v>1177</v>
      </c>
    </row>
    <row r="462" spans="1:15" ht="49.5" x14ac:dyDescent="0.25">
      <c r="A462" s="46" t="s">
        <v>300</v>
      </c>
      <c r="B462" s="38" t="s">
        <v>301</v>
      </c>
      <c r="C462" s="39" t="s">
        <v>1533</v>
      </c>
      <c r="D462" s="47" t="s">
        <v>850</v>
      </c>
      <c r="E462" s="49">
        <v>1</v>
      </c>
      <c r="F462" s="48">
        <v>0</v>
      </c>
      <c r="G462" s="48">
        <v>0</v>
      </c>
      <c r="H462" s="48">
        <v>1</v>
      </c>
      <c r="I462" s="49">
        <v>0.56999999999999995</v>
      </c>
      <c r="J462" s="49">
        <v>1.2350000000000001</v>
      </c>
      <c r="K462" s="49">
        <v>1.02</v>
      </c>
      <c r="L462" s="48">
        <v>1</v>
      </c>
      <c r="M462" s="51">
        <f t="shared" si="8"/>
        <v>0.71802900000000003</v>
      </c>
      <c r="N462" s="39" t="s">
        <v>1534</v>
      </c>
      <c r="O462" s="53" t="s">
        <v>1152</v>
      </c>
    </row>
    <row r="463" spans="1:15" ht="49.5" x14ac:dyDescent="0.25">
      <c r="A463" s="46" t="s">
        <v>302</v>
      </c>
      <c r="B463" s="38" t="s">
        <v>303</v>
      </c>
      <c r="C463" s="39" t="s">
        <v>1535</v>
      </c>
      <c r="D463" s="47" t="s">
        <v>850</v>
      </c>
      <c r="E463" s="49">
        <v>1</v>
      </c>
      <c r="F463" s="48">
        <v>0</v>
      </c>
      <c r="G463" s="48">
        <v>0</v>
      </c>
      <c r="H463" s="48">
        <v>1</v>
      </c>
      <c r="I463" s="49">
        <v>0.56999999999999995</v>
      </c>
      <c r="J463" s="49">
        <v>1.2350000000000001</v>
      </c>
      <c r="K463" s="49">
        <v>1.25</v>
      </c>
      <c r="L463" s="48">
        <v>1</v>
      </c>
      <c r="M463" s="51">
        <f t="shared" si="8"/>
        <v>0.87993749999999993</v>
      </c>
      <c r="N463" s="39" t="s">
        <v>1534</v>
      </c>
      <c r="O463" s="53" t="s">
        <v>1152</v>
      </c>
    </row>
    <row r="464" spans="1:15" ht="49.5" x14ac:dyDescent="0.25">
      <c r="A464" s="46" t="s">
        <v>304</v>
      </c>
      <c r="B464" s="38" t="s">
        <v>305</v>
      </c>
      <c r="C464" s="39" t="s">
        <v>1536</v>
      </c>
      <c r="D464" s="47" t="s">
        <v>850</v>
      </c>
      <c r="E464" s="49">
        <v>1</v>
      </c>
      <c r="F464" s="48">
        <v>0</v>
      </c>
      <c r="G464" s="48">
        <v>0</v>
      </c>
      <c r="H464" s="48">
        <v>1</v>
      </c>
      <c r="I464" s="49">
        <v>0.41</v>
      </c>
      <c r="J464" s="49">
        <v>1.2350000000000001</v>
      </c>
      <c r="K464" s="49">
        <v>1.25</v>
      </c>
      <c r="L464" s="48">
        <v>1</v>
      </c>
      <c r="M464" s="51">
        <f t="shared" si="8"/>
        <v>0.63293749999999993</v>
      </c>
      <c r="N464" s="39" t="s">
        <v>1537</v>
      </c>
      <c r="O464" s="53" t="s">
        <v>1152</v>
      </c>
    </row>
    <row r="465" spans="1:15" ht="49.5" x14ac:dyDescent="0.25">
      <c r="A465" s="46" t="s">
        <v>306</v>
      </c>
      <c r="B465" s="38" t="s">
        <v>307</v>
      </c>
      <c r="C465" s="39" t="s">
        <v>1538</v>
      </c>
      <c r="D465" s="47" t="s">
        <v>850</v>
      </c>
      <c r="E465" s="49">
        <v>1</v>
      </c>
      <c r="F465" s="48">
        <v>0</v>
      </c>
      <c r="G465" s="48">
        <v>0</v>
      </c>
      <c r="H465" s="48">
        <v>1</v>
      </c>
      <c r="I465" s="49">
        <v>0.25</v>
      </c>
      <c r="J465" s="49">
        <v>1.2350000000000001</v>
      </c>
      <c r="K465" s="49">
        <v>1.25</v>
      </c>
      <c r="L465" s="48">
        <v>1</v>
      </c>
      <c r="M465" s="51">
        <f t="shared" si="8"/>
        <v>0.38593750000000004</v>
      </c>
      <c r="N465" s="39" t="s">
        <v>1539</v>
      </c>
      <c r="O465" s="53" t="s">
        <v>1152</v>
      </c>
    </row>
    <row r="466" spans="1:15" ht="49.5" x14ac:dyDescent="0.25">
      <c r="A466" s="46" t="s">
        <v>133</v>
      </c>
      <c r="B466" s="38" t="s">
        <v>134</v>
      </c>
      <c r="C466" s="39" t="s">
        <v>1540</v>
      </c>
      <c r="D466" s="47" t="s">
        <v>850</v>
      </c>
      <c r="E466" s="49">
        <v>1</v>
      </c>
      <c r="F466" s="48">
        <v>0</v>
      </c>
      <c r="G466" s="48">
        <v>0</v>
      </c>
      <c r="H466" s="48">
        <v>1</v>
      </c>
      <c r="I466" s="49">
        <v>0.19</v>
      </c>
      <c r="J466" s="49">
        <v>1.1967000000000001</v>
      </c>
      <c r="K466" s="49">
        <v>1.25</v>
      </c>
      <c r="L466" s="48">
        <v>1</v>
      </c>
      <c r="M466" s="51">
        <f t="shared" si="8"/>
        <v>0.28421625</v>
      </c>
      <c r="N466" s="39" t="s">
        <v>1534</v>
      </c>
      <c r="O466" s="53" t="s">
        <v>1200</v>
      </c>
    </row>
    <row r="467" spans="1:15" ht="49.5" x14ac:dyDescent="0.25">
      <c r="A467" s="46" t="s">
        <v>133</v>
      </c>
      <c r="B467" s="38" t="s">
        <v>134</v>
      </c>
      <c r="C467" s="39" t="s">
        <v>1540</v>
      </c>
      <c r="D467" s="47" t="s">
        <v>850</v>
      </c>
      <c r="E467" s="49">
        <v>1</v>
      </c>
      <c r="F467" s="48">
        <v>0</v>
      </c>
      <c r="G467" s="48">
        <v>0</v>
      </c>
      <c r="H467" s="48">
        <v>1</v>
      </c>
      <c r="I467" s="49">
        <v>0.19</v>
      </c>
      <c r="J467" s="49">
        <v>1.23</v>
      </c>
      <c r="K467" s="49">
        <v>1.25</v>
      </c>
      <c r="L467" s="48">
        <v>1</v>
      </c>
      <c r="M467" s="51">
        <f t="shared" si="8"/>
        <v>0.29212499999999997</v>
      </c>
      <c r="N467" s="39" t="s">
        <v>1534</v>
      </c>
      <c r="O467" s="53" t="s">
        <v>1207</v>
      </c>
    </row>
    <row r="468" spans="1:15" ht="49.5" x14ac:dyDescent="0.25">
      <c r="A468" s="46" t="s">
        <v>133</v>
      </c>
      <c r="B468" s="38" t="s">
        <v>134</v>
      </c>
      <c r="C468" s="39" t="s">
        <v>1540</v>
      </c>
      <c r="D468" s="47" t="s">
        <v>850</v>
      </c>
      <c r="E468" s="49">
        <v>1</v>
      </c>
      <c r="F468" s="48">
        <v>0</v>
      </c>
      <c r="G468" s="48">
        <v>0</v>
      </c>
      <c r="H468" s="48">
        <v>1</v>
      </c>
      <c r="I468" s="49">
        <v>0.19</v>
      </c>
      <c r="J468" s="49">
        <v>1.2270000000000001</v>
      </c>
      <c r="K468" s="49">
        <v>1.25</v>
      </c>
      <c r="L468" s="48">
        <v>1</v>
      </c>
      <c r="M468" s="51">
        <f t="shared" si="8"/>
        <v>0.29141250000000002</v>
      </c>
      <c r="N468" s="39" t="s">
        <v>1534</v>
      </c>
      <c r="O468" s="53" t="s">
        <v>1214</v>
      </c>
    </row>
    <row r="469" spans="1:15" ht="49.5" x14ac:dyDescent="0.25">
      <c r="A469" s="46" t="s">
        <v>136</v>
      </c>
      <c r="B469" s="38" t="s">
        <v>137</v>
      </c>
      <c r="C469" s="39" t="s">
        <v>1541</v>
      </c>
      <c r="D469" s="47" t="s">
        <v>850</v>
      </c>
      <c r="E469" s="49">
        <v>1</v>
      </c>
      <c r="F469" s="48">
        <v>0</v>
      </c>
      <c r="G469" s="48">
        <v>0</v>
      </c>
      <c r="H469" s="48">
        <v>1</v>
      </c>
      <c r="I469" s="49">
        <v>0.19</v>
      </c>
      <c r="J469" s="49">
        <v>1.1967000000000001</v>
      </c>
      <c r="K469" s="49">
        <v>1.25</v>
      </c>
      <c r="L469" s="48">
        <v>1</v>
      </c>
      <c r="M469" s="51">
        <f t="shared" si="8"/>
        <v>0.28421625</v>
      </c>
      <c r="N469" s="39" t="s">
        <v>1534</v>
      </c>
      <c r="O469" s="53" t="s">
        <v>1200</v>
      </c>
    </row>
    <row r="470" spans="1:15" ht="49.5" x14ac:dyDescent="0.25">
      <c r="A470" s="46" t="s">
        <v>136</v>
      </c>
      <c r="B470" s="38" t="s">
        <v>137</v>
      </c>
      <c r="C470" s="39" t="s">
        <v>1541</v>
      </c>
      <c r="D470" s="47" t="s">
        <v>850</v>
      </c>
      <c r="E470" s="49">
        <v>1</v>
      </c>
      <c r="F470" s="48">
        <v>0</v>
      </c>
      <c r="G470" s="48">
        <v>0</v>
      </c>
      <c r="H470" s="48">
        <v>1</v>
      </c>
      <c r="I470" s="49">
        <v>0.19</v>
      </c>
      <c r="J470" s="49">
        <v>1.23</v>
      </c>
      <c r="K470" s="49">
        <v>1.25</v>
      </c>
      <c r="L470" s="48">
        <v>1</v>
      </c>
      <c r="M470" s="51">
        <f t="shared" si="8"/>
        <v>0.29212499999999997</v>
      </c>
      <c r="N470" s="39" t="s">
        <v>1534</v>
      </c>
      <c r="O470" s="53" t="s">
        <v>1207</v>
      </c>
    </row>
    <row r="471" spans="1:15" ht="49.5" x14ac:dyDescent="0.25">
      <c r="A471" s="46" t="s">
        <v>136</v>
      </c>
      <c r="B471" s="38" t="s">
        <v>137</v>
      </c>
      <c r="C471" s="39" t="s">
        <v>1541</v>
      </c>
      <c r="D471" s="47" t="s">
        <v>850</v>
      </c>
      <c r="E471" s="49">
        <v>1</v>
      </c>
      <c r="F471" s="48">
        <v>0</v>
      </c>
      <c r="G471" s="48">
        <v>0</v>
      </c>
      <c r="H471" s="48">
        <v>1</v>
      </c>
      <c r="I471" s="49">
        <v>0.19</v>
      </c>
      <c r="J471" s="49">
        <v>1.2270000000000001</v>
      </c>
      <c r="K471" s="49">
        <v>1.25</v>
      </c>
      <c r="L471" s="48">
        <v>1</v>
      </c>
      <c r="M471" s="51">
        <f t="shared" si="8"/>
        <v>0.29141250000000002</v>
      </c>
      <c r="N471" s="39" t="s">
        <v>1534</v>
      </c>
      <c r="O471" s="53" t="s">
        <v>1214</v>
      </c>
    </row>
    <row r="472" spans="1:15" ht="49.5" x14ac:dyDescent="0.25">
      <c r="A472" s="46" t="s">
        <v>1542</v>
      </c>
      <c r="B472" s="38" t="s">
        <v>1543</v>
      </c>
      <c r="C472" s="40" t="s">
        <v>1544</v>
      </c>
      <c r="D472" s="47" t="s">
        <v>850</v>
      </c>
      <c r="E472" s="49">
        <v>1</v>
      </c>
      <c r="F472" s="48">
        <v>0</v>
      </c>
      <c r="G472" s="48">
        <v>0</v>
      </c>
      <c r="H472" s="48">
        <v>1</v>
      </c>
      <c r="I472" s="49">
        <v>0.41</v>
      </c>
      <c r="J472" s="49">
        <v>1.2350000000000001</v>
      </c>
      <c r="K472" s="49">
        <v>1.2350000000000001</v>
      </c>
      <c r="L472" s="48">
        <v>1</v>
      </c>
      <c r="M472" s="51">
        <f t="shared" si="8"/>
        <v>0.62534224999999999</v>
      </c>
      <c r="N472" s="39" t="s">
        <v>1524</v>
      </c>
      <c r="O472" s="53" t="s">
        <v>1152</v>
      </c>
    </row>
    <row r="473" spans="1:15" ht="49.5" x14ac:dyDescent="0.25">
      <c r="A473" s="46" t="s">
        <v>1545</v>
      </c>
      <c r="B473" s="38" t="s">
        <v>1546</v>
      </c>
      <c r="C473" s="39" t="s">
        <v>1547</v>
      </c>
      <c r="D473" s="47" t="s">
        <v>850</v>
      </c>
      <c r="E473" s="49">
        <v>1</v>
      </c>
      <c r="F473" s="48">
        <v>0</v>
      </c>
      <c r="G473" s="48">
        <v>0</v>
      </c>
      <c r="H473" s="48">
        <v>1</v>
      </c>
      <c r="I473" s="49">
        <v>0.08</v>
      </c>
      <c r="J473" s="49">
        <v>1.1967000000000001</v>
      </c>
      <c r="K473" s="49">
        <v>1.25</v>
      </c>
      <c r="L473" s="48">
        <v>1</v>
      </c>
      <c r="M473" s="51">
        <f t="shared" si="8"/>
        <v>0.11967000000000003</v>
      </c>
      <c r="N473" s="39" t="s">
        <v>1524</v>
      </c>
      <c r="O473" s="53" t="s">
        <v>1200</v>
      </c>
    </row>
    <row r="474" spans="1:15" ht="49.5" x14ac:dyDescent="0.25">
      <c r="A474" s="46" t="s">
        <v>1545</v>
      </c>
      <c r="B474" s="38" t="s">
        <v>1546</v>
      </c>
      <c r="C474" s="39" t="s">
        <v>1547</v>
      </c>
      <c r="D474" s="47" t="s">
        <v>850</v>
      </c>
      <c r="E474" s="49">
        <v>1</v>
      </c>
      <c r="F474" s="48">
        <v>0</v>
      </c>
      <c r="G474" s="48">
        <v>0</v>
      </c>
      <c r="H474" s="48">
        <v>1</v>
      </c>
      <c r="I474" s="49">
        <v>0.08</v>
      </c>
      <c r="J474" s="49">
        <v>1.23</v>
      </c>
      <c r="K474" s="49">
        <v>1.25</v>
      </c>
      <c r="L474" s="48">
        <v>1</v>
      </c>
      <c r="M474" s="51">
        <f t="shared" si="8"/>
        <v>0.123</v>
      </c>
      <c r="N474" s="39" t="s">
        <v>1524</v>
      </c>
      <c r="O474" s="53" t="s">
        <v>1207</v>
      </c>
    </row>
    <row r="475" spans="1:15" ht="49.5" x14ac:dyDescent="0.25">
      <c r="A475" s="46" t="s">
        <v>1545</v>
      </c>
      <c r="B475" s="38" t="s">
        <v>1546</v>
      </c>
      <c r="C475" s="39" t="s">
        <v>1547</v>
      </c>
      <c r="D475" s="47" t="s">
        <v>850</v>
      </c>
      <c r="E475" s="49">
        <v>1</v>
      </c>
      <c r="F475" s="48">
        <v>0</v>
      </c>
      <c r="G475" s="48">
        <v>0</v>
      </c>
      <c r="H475" s="48">
        <v>1</v>
      </c>
      <c r="I475" s="49">
        <v>0.08</v>
      </c>
      <c r="J475" s="49">
        <v>1.2270000000000001</v>
      </c>
      <c r="K475" s="49">
        <v>1.25</v>
      </c>
      <c r="L475" s="48">
        <v>1</v>
      </c>
      <c r="M475" s="51">
        <f t="shared" si="8"/>
        <v>0.12270000000000002</v>
      </c>
      <c r="N475" s="39" t="s">
        <v>1524</v>
      </c>
      <c r="O475" s="53" t="s">
        <v>1214</v>
      </c>
    </row>
    <row r="476" spans="1:15" ht="49.5" x14ac:dyDescent="0.25">
      <c r="A476" s="46" t="s">
        <v>138</v>
      </c>
      <c r="B476" s="38" t="s">
        <v>139</v>
      </c>
      <c r="C476" s="39" t="s">
        <v>1548</v>
      </c>
      <c r="D476" s="47" t="s">
        <v>850</v>
      </c>
      <c r="E476" s="49">
        <v>1</v>
      </c>
      <c r="F476" s="48">
        <v>0</v>
      </c>
      <c r="G476" s="48">
        <v>0</v>
      </c>
      <c r="H476" s="48">
        <v>1</v>
      </c>
      <c r="I476" s="49">
        <v>0.56000000000000005</v>
      </c>
      <c r="J476" s="49">
        <v>1.1967000000000001</v>
      </c>
      <c r="K476" s="49">
        <v>1.25</v>
      </c>
      <c r="L476" s="48">
        <v>1</v>
      </c>
      <c r="M476" s="51">
        <f t="shared" si="8"/>
        <v>0.83769000000000005</v>
      </c>
      <c r="N476" s="39" t="s">
        <v>1534</v>
      </c>
      <c r="O476" s="53" t="s">
        <v>1200</v>
      </c>
    </row>
    <row r="477" spans="1:15" ht="49.5" x14ac:dyDescent="0.25">
      <c r="A477" s="46" t="s">
        <v>138</v>
      </c>
      <c r="B477" s="38" t="s">
        <v>139</v>
      </c>
      <c r="C477" s="39" t="s">
        <v>1548</v>
      </c>
      <c r="D477" s="47" t="s">
        <v>850</v>
      </c>
      <c r="E477" s="49">
        <v>1</v>
      </c>
      <c r="F477" s="48">
        <v>0</v>
      </c>
      <c r="G477" s="48">
        <v>0</v>
      </c>
      <c r="H477" s="48">
        <v>1</v>
      </c>
      <c r="I477" s="49">
        <v>0.56000000000000005</v>
      </c>
      <c r="J477" s="49">
        <v>1.23</v>
      </c>
      <c r="K477" s="49">
        <v>1.25</v>
      </c>
      <c r="L477" s="48">
        <v>1</v>
      </c>
      <c r="M477" s="51">
        <f t="shared" si="8"/>
        <v>0.8610000000000001</v>
      </c>
      <c r="N477" s="39" t="s">
        <v>1534</v>
      </c>
      <c r="O477" s="53" t="s">
        <v>1207</v>
      </c>
    </row>
    <row r="478" spans="1:15" ht="49.5" x14ac:dyDescent="0.25">
      <c r="A478" s="46" t="s">
        <v>138</v>
      </c>
      <c r="B478" s="38" t="s">
        <v>139</v>
      </c>
      <c r="C478" s="39" t="s">
        <v>1548</v>
      </c>
      <c r="D478" s="47" t="s">
        <v>850</v>
      </c>
      <c r="E478" s="49">
        <v>1</v>
      </c>
      <c r="F478" s="48">
        <v>0</v>
      </c>
      <c r="G478" s="48">
        <v>0</v>
      </c>
      <c r="H478" s="48">
        <v>1</v>
      </c>
      <c r="I478" s="49">
        <v>0.56000000000000005</v>
      </c>
      <c r="J478" s="49">
        <v>1.2270000000000001</v>
      </c>
      <c r="K478" s="49">
        <v>1.25</v>
      </c>
      <c r="L478" s="48">
        <v>1</v>
      </c>
      <c r="M478" s="51">
        <f t="shared" si="8"/>
        <v>0.85890000000000011</v>
      </c>
      <c r="N478" s="39" t="s">
        <v>1534</v>
      </c>
      <c r="O478" s="53" t="s">
        <v>1214</v>
      </c>
    </row>
    <row r="479" spans="1:15" ht="33" x14ac:dyDescent="0.25">
      <c r="A479" s="46" t="s">
        <v>616</v>
      </c>
      <c r="B479" s="38" t="s">
        <v>617</v>
      </c>
      <c r="C479" s="39" t="s">
        <v>1549</v>
      </c>
      <c r="D479" s="47" t="s">
        <v>850</v>
      </c>
      <c r="E479" s="49">
        <v>1</v>
      </c>
      <c r="F479" s="48">
        <v>0</v>
      </c>
      <c r="G479" s="48">
        <v>0</v>
      </c>
      <c r="H479" s="48">
        <v>1</v>
      </c>
      <c r="I479" s="48">
        <v>1</v>
      </c>
      <c r="J479" s="49">
        <v>1.133</v>
      </c>
      <c r="K479" s="49">
        <v>1.25</v>
      </c>
      <c r="L479" s="48">
        <v>1</v>
      </c>
      <c r="M479" s="51">
        <f t="shared" si="8"/>
        <v>1.41625</v>
      </c>
      <c r="N479" s="39" t="s">
        <v>1550</v>
      </c>
      <c r="O479" s="53" t="s">
        <v>549</v>
      </c>
    </row>
    <row r="480" spans="1:15" ht="33" x14ac:dyDescent="0.25">
      <c r="A480" s="46" t="s">
        <v>679</v>
      </c>
      <c r="B480" s="38" t="s">
        <v>680</v>
      </c>
      <c r="C480" s="39" t="s">
        <v>1551</v>
      </c>
      <c r="D480" s="47" t="s">
        <v>850</v>
      </c>
      <c r="E480" s="49">
        <v>1</v>
      </c>
      <c r="F480" s="48">
        <v>0</v>
      </c>
      <c r="G480" s="48">
        <v>0</v>
      </c>
      <c r="H480" s="48">
        <v>1</v>
      </c>
      <c r="I480" s="48">
        <v>1</v>
      </c>
      <c r="J480" s="49">
        <v>1.133</v>
      </c>
      <c r="K480" s="49">
        <v>1.25</v>
      </c>
      <c r="L480" s="48">
        <v>1</v>
      </c>
      <c r="M480" s="51">
        <f t="shared" si="8"/>
        <v>1.41625</v>
      </c>
      <c r="N480" s="39" t="s">
        <v>1550</v>
      </c>
      <c r="O480" s="53" t="s">
        <v>636</v>
      </c>
    </row>
    <row r="481" spans="1:15" ht="33" x14ac:dyDescent="0.25">
      <c r="A481" s="46" t="s">
        <v>618</v>
      </c>
      <c r="B481" s="38" t="s">
        <v>619</v>
      </c>
      <c r="C481" s="39" t="s">
        <v>1552</v>
      </c>
      <c r="D481" s="47" t="s">
        <v>850</v>
      </c>
      <c r="E481" s="49">
        <v>1</v>
      </c>
      <c r="F481" s="48">
        <v>0</v>
      </c>
      <c r="G481" s="48">
        <v>0</v>
      </c>
      <c r="H481" s="48">
        <v>1</v>
      </c>
      <c r="I481" s="48">
        <v>1</v>
      </c>
      <c r="J481" s="49">
        <v>1.133</v>
      </c>
      <c r="K481" s="49">
        <v>1.25</v>
      </c>
      <c r="L481" s="48">
        <v>1</v>
      </c>
      <c r="M481" s="51">
        <f t="shared" si="8"/>
        <v>1.41625</v>
      </c>
      <c r="N481" s="39" t="s">
        <v>1550</v>
      </c>
      <c r="O481" s="53" t="s">
        <v>549</v>
      </c>
    </row>
    <row r="482" spans="1:15" ht="33" x14ac:dyDescent="0.25">
      <c r="A482" s="46" t="s">
        <v>681</v>
      </c>
      <c r="B482" s="38" t="s">
        <v>682</v>
      </c>
      <c r="C482" s="39" t="s">
        <v>1553</v>
      </c>
      <c r="D482" s="47" t="s">
        <v>850</v>
      </c>
      <c r="E482" s="49">
        <v>1</v>
      </c>
      <c r="F482" s="48">
        <v>0</v>
      </c>
      <c r="G482" s="48">
        <v>0</v>
      </c>
      <c r="H482" s="48">
        <v>1</v>
      </c>
      <c r="I482" s="48">
        <v>1</v>
      </c>
      <c r="J482" s="49">
        <v>1.133</v>
      </c>
      <c r="K482" s="49">
        <v>1.25</v>
      </c>
      <c r="L482" s="48">
        <v>1</v>
      </c>
      <c r="M482" s="51">
        <f t="shared" si="8"/>
        <v>1.41625</v>
      </c>
      <c r="N482" s="39" t="s">
        <v>1550</v>
      </c>
      <c r="O482" s="53" t="s">
        <v>636</v>
      </c>
    </row>
    <row r="483" spans="1:15" ht="33" x14ac:dyDescent="0.25">
      <c r="A483" s="46" t="s">
        <v>620</v>
      </c>
      <c r="B483" s="38" t="s">
        <v>621</v>
      </c>
      <c r="C483" s="39" t="s">
        <v>1554</v>
      </c>
      <c r="D483" s="47" t="s">
        <v>850</v>
      </c>
      <c r="E483" s="49">
        <v>1</v>
      </c>
      <c r="F483" s="48">
        <v>0</v>
      </c>
      <c r="G483" s="48">
        <v>0</v>
      </c>
      <c r="H483" s="48">
        <v>1</v>
      </c>
      <c r="I483" s="48">
        <v>1</v>
      </c>
      <c r="J483" s="48">
        <v>1</v>
      </c>
      <c r="K483" s="49">
        <v>1.25</v>
      </c>
      <c r="L483" s="48">
        <v>1</v>
      </c>
      <c r="M483" s="51">
        <f t="shared" si="8"/>
        <v>1.25</v>
      </c>
      <c r="N483" s="39" t="s">
        <v>1555</v>
      </c>
      <c r="O483" s="53" t="s">
        <v>549</v>
      </c>
    </row>
    <row r="484" spans="1:15" ht="33" x14ac:dyDescent="0.25">
      <c r="A484" s="46" t="s">
        <v>622</v>
      </c>
      <c r="B484" s="38" t="s">
        <v>623</v>
      </c>
      <c r="C484" s="39" t="s">
        <v>1556</v>
      </c>
      <c r="D484" s="47" t="s">
        <v>850</v>
      </c>
      <c r="E484" s="49">
        <v>1</v>
      </c>
      <c r="F484" s="48">
        <v>0</v>
      </c>
      <c r="G484" s="48">
        <v>0</v>
      </c>
      <c r="H484" s="48">
        <v>1</v>
      </c>
      <c r="I484" s="48">
        <v>1</v>
      </c>
      <c r="J484" s="49">
        <v>1.133</v>
      </c>
      <c r="K484" s="49">
        <v>1.25</v>
      </c>
      <c r="L484" s="48">
        <v>1</v>
      </c>
      <c r="M484" s="51">
        <f t="shared" si="8"/>
        <v>1.41625</v>
      </c>
      <c r="N484" s="39" t="s">
        <v>1550</v>
      </c>
      <c r="O484" s="53" t="s">
        <v>549</v>
      </c>
    </row>
    <row r="485" spans="1:15" ht="33" x14ac:dyDescent="0.25">
      <c r="A485" s="46" t="s">
        <v>624</v>
      </c>
      <c r="B485" s="38" t="s">
        <v>625</v>
      </c>
      <c r="C485" s="39" t="s">
        <v>1557</v>
      </c>
      <c r="D485" s="47" t="s">
        <v>850</v>
      </c>
      <c r="E485" s="49">
        <v>1</v>
      </c>
      <c r="F485" s="48">
        <v>0</v>
      </c>
      <c r="G485" s="48">
        <v>0</v>
      </c>
      <c r="H485" s="48">
        <v>1</v>
      </c>
      <c r="I485" s="48">
        <v>1</v>
      </c>
      <c r="J485" s="48">
        <v>1</v>
      </c>
      <c r="K485" s="49">
        <v>1.25</v>
      </c>
      <c r="L485" s="48">
        <v>1</v>
      </c>
      <c r="M485" s="51">
        <f t="shared" si="8"/>
        <v>1.25</v>
      </c>
      <c r="N485" s="39" t="s">
        <v>1555</v>
      </c>
      <c r="O485" s="53" t="s">
        <v>549</v>
      </c>
    </row>
    <row r="486" spans="1:15" ht="66" x14ac:dyDescent="0.25">
      <c r="A486" s="46" t="s">
        <v>626</v>
      </c>
      <c r="B486" s="38" t="s">
        <v>627</v>
      </c>
      <c r="C486" s="39" t="s">
        <v>1558</v>
      </c>
      <c r="D486" s="47" t="s">
        <v>850</v>
      </c>
      <c r="E486" s="49">
        <v>1</v>
      </c>
      <c r="F486" s="48">
        <v>0</v>
      </c>
      <c r="G486" s="48">
        <v>0</v>
      </c>
      <c r="H486" s="48">
        <v>1</v>
      </c>
      <c r="I486" s="49">
        <v>0.85</v>
      </c>
      <c r="J486" s="48">
        <v>1</v>
      </c>
      <c r="K486" s="49">
        <v>1.25</v>
      </c>
      <c r="L486" s="48">
        <v>1</v>
      </c>
      <c r="M486" s="51">
        <f t="shared" si="8"/>
        <v>1.0625</v>
      </c>
      <c r="N486" s="39" t="s">
        <v>1559</v>
      </c>
      <c r="O486" s="53" t="s">
        <v>549</v>
      </c>
    </row>
    <row r="487" spans="1:15" ht="66" x14ac:dyDescent="0.25">
      <c r="A487" s="46" t="s">
        <v>628</v>
      </c>
      <c r="B487" s="38" t="s">
        <v>629</v>
      </c>
      <c r="C487" s="39" t="s">
        <v>1560</v>
      </c>
      <c r="D487" s="47" t="s">
        <v>850</v>
      </c>
      <c r="E487" s="49">
        <v>1</v>
      </c>
      <c r="F487" s="48">
        <v>0</v>
      </c>
      <c r="G487" s="48">
        <v>0</v>
      </c>
      <c r="H487" s="48">
        <v>1</v>
      </c>
      <c r="I487" s="49">
        <v>0.6</v>
      </c>
      <c r="J487" s="49">
        <v>1.133</v>
      </c>
      <c r="K487" s="49">
        <v>1.25</v>
      </c>
      <c r="L487" s="48">
        <v>1</v>
      </c>
      <c r="M487" s="51">
        <f t="shared" si="8"/>
        <v>0.84975000000000001</v>
      </c>
      <c r="N487" s="39" t="s">
        <v>1561</v>
      </c>
      <c r="O487" s="53" t="s">
        <v>549</v>
      </c>
    </row>
    <row r="488" spans="1:15" ht="66" x14ac:dyDescent="0.25">
      <c r="A488" s="46" t="s">
        <v>630</v>
      </c>
      <c r="B488" s="38" t="s">
        <v>631</v>
      </c>
      <c r="C488" s="39" t="s">
        <v>1562</v>
      </c>
      <c r="D488" s="47" t="s">
        <v>850</v>
      </c>
      <c r="E488" s="49">
        <v>1</v>
      </c>
      <c r="F488" s="48">
        <v>0</v>
      </c>
      <c r="G488" s="48">
        <v>0</v>
      </c>
      <c r="H488" s="48">
        <v>1</v>
      </c>
      <c r="I488" s="49">
        <v>0.39</v>
      </c>
      <c r="J488" s="49">
        <v>1.133</v>
      </c>
      <c r="K488" s="49">
        <v>1.25</v>
      </c>
      <c r="L488" s="48">
        <v>1</v>
      </c>
      <c r="M488" s="51">
        <f t="shared" si="8"/>
        <v>0.55233750000000004</v>
      </c>
      <c r="N488" s="39" t="s">
        <v>1563</v>
      </c>
      <c r="O488" s="53" t="s">
        <v>549</v>
      </c>
    </row>
    <row r="489" spans="1:15" ht="49.5" x14ac:dyDescent="0.25">
      <c r="A489" s="46" t="s">
        <v>683</v>
      </c>
      <c r="B489" s="38" t="s">
        <v>684</v>
      </c>
      <c r="C489" s="39" t="s">
        <v>1564</v>
      </c>
      <c r="D489" s="47" t="s">
        <v>850</v>
      </c>
      <c r="E489" s="49">
        <v>1</v>
      </c>
      <c r="F489" s="48">
        <v>0</v>
      </c>
      <c r="G489" s="48">
        <v>0</v>
      </c>
      <c r="H489" s="48">
        <v>1</v>
      </c>
      <c r="I489" s="48">
        <v>1</v>
      </c>
      <c r="J489" s="49">
        <v>1.133</v>
      </c>
      <c r="K489" s="49">
        <v>1.25</v>
      </c>
      <c r="L489" s="48">
        <v>1</v>
      </c>
      <c r="M489" s="51">
        <f t="shared" si="8"/>
        <v>1.41625</v>
      </c>
      <c r="N489" s="39" t="s">
        <v>1565</v>
      </c>
      <c r="O489" s="53" t="s">
        <v>636</v>
      </c>
    </row>
    <row r="490" spans="1:15" ht="33" x14ac:dyDescent="0.25">
      <c r="A490" s="46" t="s">
        <v>470</v>
      </c>
      <c r="B490" s="38" t="s">
        <v>471</v>
      </c>
      <c r="C490" s="39" t="s">
        <v>1566</v>
      </c>
      <c r="D490" s="47" t="s">
        <v>850</v>
      </c>
      <c r="E490" s="49">
        <v>1</v>
      </c>
      <c r="F490" s="48">
        <v>0</v>
      </c>
      <c r="G490" s="48">
        <v>0</v>
      </c>
      <c r="H490" s="48">
        <v>1</v>
      </c>
      <c r="I490" s="48">
        <v>1</v>
      </c>
      <c r="J490" s="49">
        <v>1.1739999999999999</v>
      </c>
      <c r="K490" s="49">
        <v>1.25</v>
      </c>
      <c r="L490" s="48">
        <v>1</v>
      </c>
      <c r="M490" s="51">
        <f t="shared" si="8"/>
        <v>1.4674999999999998</v>
      </c>
      <c r="N490" s="39" t="s">
        <v>1565</v>
      </c>
      <c r="O490" s="53" t="s">
        <v>437</v>
      </c>
    </row>
    <row r="491" spans="1:15" ht="33" x14ac:dyDescent="0.25">
      <c r="A491" s="46" t="s">
        <v>472</v>
      </c>
      <c r="B491" s="38" t="s">
        <v>473</v>
      </c>
      <c r="C491" s="39" t="s">
        <v>1567</v>
      </c>
      <c r="D491" s="47" t="s">
        <v>850</v>
      </c>
      <c r="E491" s="49">
        <v>1</v>
      </c>
      <c r="F491" s="48">
        <v>0</v>
      </c>
      <c r="G491" s="48">
        <v>0</v>
      </c>
      <c r="H491" s="48">
        <v>1</v>
      </c>
      <c r="I491" s="48">
        <v>1</v>
      </c>
      <c r="J491" s="49">
        <v>1.1739999999999999</v>
      </c>
      <c r="K491" s="49">
        <v>1.25</v>
      </c>
      <c r="L491" s="48">
        <v>1</v>
      </c>
      <c r="M491" s="51">
        <f t="shared" si="8"/>
        <v>1.4674999999999998</v>
      </c>
      <c r="N491" s="39" t="s">
        <v>1565</v>
      </c>
      <c r="O491" s="53" t="s">
        <v>437</v>
      </c>
    </row>
    <row r="492" spans="1:15" ht="49.5" x14ac:dyDescent="0.25">
      <c r="A492" s="46" t="s">
        <v>1568</v>
      </c>
      <c r="B492" s="38" t="s">
        <v>1569</v>
      </c>
      <c r="C492" s="39" t="s">
        <v>1570</v>
      </c>
      <c r="D492" s="47" t="s">
        <v>850</v>
      </c>
      <c r="E492" s="49">
        <v>1</v>
      </c>
      <c r="F492" s="48">
        <v>0</v>
      </c>
      <c r="G492" s="48">
        <v>0</v>
      </c>
      <c r="H492" s="48">
        <v>1</v>
      </c>
      <c r="I492" s="48">
        <v>1</v>
      </c>
      <c r="J492" s="49">
        <v>1.1739999999999999</v>
      </c>
      <c r="K492" s="49">
        <v>1.25</v>
      </c>
      <c r="L492" s="48">
        <v>1</v>
      </c>
      <c r="M492" s="51">
        <f t="shared" si="8"/>
        <v>1.4674999999999998</v>
      </c>
      <c r="N492" s="39" t="s">
        <v>1565</v>
      </c>
      <c r="O492" s="53" t="s">
        <v>437</v>
      </c>
    </row>
    <row r="493" spans="1:15" ht="49.5" x14ac:dyDescent="0.25">
      <c r="A493" s="46" t="s">
        <v>1571</v>
      </c>
      <c r="B493" s="38" t="s">
        <v>1572</v>
      </c>
      <c r="C493" s="39" t="s">
        <v>1573</v>
      </c>
      <c r="D493" s="47" t="s">
        <v>850</v>
      </c>
      <c r="E493" s="49">
        <v>1</v>
      </c>
      <c r="F493" s="48">
        <v>0</v>
      </c>
      <c r="G493" s="48">
        <v>0</v>
      </c>
      <c r="H493" s="48">
        <v>1</v>
      </c>
      <c r="I493" s="48">
        <v>1</v>
      </c>
      <c r="J493" s="49">
        <v>1.1739999999999999</v>
      </c>
      <c r="K493" s="49">
        <v>1.25</v>
      </c>
      <c r="L493" s="48">
        <v>1</v>
      </c>
      <c r="M493" s="51">
        <f t="shared" si="8"/>
        <v>1.4674999999999998</v>
      </c>
      <c r="N493" s="39" t="s">
        <v>1565</v>
      </c>
      <c r="O493" s="53" t="s">
        <v>437</v>
      </c>
    </row>
    <row r="494" spans="1:15" ht="49.5" x14ac:dyDescent="0.25">
      <c r="A494" s="46" t="s">
        <v>474</v>
      </c>
      <c r="B494" s="38" t="s">
        <v>475</v>
      </c>
      <c r="C494" s="39" t="s">
        <v>1574</v>
      </c>
      <c r="D494" s="47" t="s">
        <v>850</v>
      </c>
      <c r="E494" s="49">
        <v>1</v>
      </c>
      <c r="F494" s="48">
        <v>0</v>
      </c>
      <c r="G494" s="48">
        <v>0</v>
      </c>
      <c r="H494" s="48">
        <v>1</v>
      </c>
      <c r="I494" s="48">
        <v>1</v>
      </c>
      <c r="J494" s="49">
        <v>1.1739999999999999</v>
      </c>
      <c r="K494" s="49">
        <v>1.25</v>
      </c>
      <c r="L494" s="48">
        <v>1</v>
      </c>
      <c r="M494" s="51">
        <f t="shared" si="8"/>
        <v>1.4674999999999998</v>
      </c>
      <c r="N494" s="39" t="s">
        <v>1575</v>
      </c>
      <c r="O494" s="53" t="s">
        <v>437</v>
      </c>
    </row>
    <row r="495" spans="1:15" ht="33" x14ac:dyDescent="0.25">
      <c r="A495" s="46" t="s">
        <v>387</v>
      </c>
      <c r="B495" s="38" t="s">
        <v>388</v>
      </c>
      <c r="C495" s="39" t="s">
        <v>1576</v>
      </c>
      <c r="D495" s="47" t="s">
        <v>850</v>
      </c>
      <c r="E495" s="48">
        <v>0</v>
      </c>
      <c r="F495" s="49">
        <v>1</v>
      </c>
      <c r="G495" s="48">
        <v>0</v>
      </c>
      <c r="H495" s="48">
        <v>1</v>
      </c>
      <c r="I495" s="49">
        <v>0.1</v>
      </c>
      <c r="J495" s="48">
        <v>1</v>
      </c>
      <c r="K495" s="49">
        <v>1.1000000000000001</v>
      </c>
      <c r="L495" s="48">
        <v>1</v>
      </c>
      <c r="M495" s="51">
        <f t="shared" si="8"/>
        <v>0.11000000000000001</v>
      </c>
      <c r="N495" s="39" t="s">
        <v>1577</v>
      </c>
      <c r="O495" s="53" t="s">
        <v>1120</v>
      </c>
    </row>
    <row r="496" spans="1:15" ht="49.5" x14ac:dyDescent="0.25">
      <c r="A496" s="46" t="s">
        <v>697</v>
      </c>
      <c r="B496" s="38" t="s">
        <v>698</v>
      </c>
      <c r="C496" s="39" t="s">
        <v>1578</v>
      </c>
      <c r="D496" s="47" t="s">
        <v>850</v>
      </c>
      <c r="E496" s="49">
        <v>1</v>
      </c>
      <c r="F496" s="48">
        <v>0</v>
      </c>
      <c r="G496" s="48">
        <v>0</v>
      </c>
      <c r="H496" s="48">
        <v>1</v>
      </c>
      <c r="I496" s="48">
        <v>1</v>
      </c>
      <c r="J496" s="49">
        <v>1.1857</v>
      </c>
      <c r="K496" s="49">
        <v>1.25</v>
      </c>
      <c r="L496" s="48">
        <v>1</v>
      </c>
      <c r="M496" s="51">
        <f t="shared" si="8"/>
        <v>1.4821249999999999</v>
      </c>
      <c r="N496" s="39" t="s">
        <v>1565</v>
      </c>
      <c r="O496" s="53" t="s">
        <v>636</v>
      </c>
    </row>
    <row r="497" spans="1:15" ht="49.5" x14ac:dyDescent="0.25">
      <c r="A497" s="46" t="s">
        <v>1579</v>
      </c>
      <c r="B497" s="38" t="s">
        <v>1580</v>
      </c>
      <c r="C497" s="39" t="s">
        <v>1581</v>
      </c>
      <c r="D497" s="47" t="s">
        <v>850</v>
      </c>
      <c r="E497" s="49">
        <v>1</v>
      </c>
      <c r="F497" s="48">
        <v>0</v>
      </c>
      <c r="G497" s="48">
        <v>0</v>
      </c>
      <c r="H497" s="48">
        <v>1</v>
      </c>
      <c r="I497" s="48">
        <v>1</v>
      </c>
      <c r="J497" s="49">
        <v>1.1857</v>
      </c>
      <c r="K497" s="49">
        <v>1.25</v>
      </c>
      <c r="L497" s="48">
        <v>1</v>
      </c>
      <c r="M497" s="51">
        <f t="shared" si="8"/>
        <v>1.4821249999999999</v>
      </c>
      <c r="N497" s="39" t="s">
        <v>1565</v>
      </c>
      <c r="O497" s="53" t="s">
        <v>636</v>
      </c>
    </row>
    <row r="498" spans="1:15" ht="49.5" x14ac:dyDescent="0.25">
      <c r="A498" s="46" t="s">
        <v>632</v>
      </c>
      <c r="B498" s="38" t="s">
        <v>633</v>
      </c>
      <c r="C498" s="39" t="s">
        <v>1582</v>
      </c>
      <c r="D498" s="47" t="s">
        <v>850</v>
      </c>
      <c r="E498" s="49">
        <v>1</v>
      </c>
      <c r="F498" s="48">
        <v>0</v>
      </c>
      <c r="G498" s="48">
        <v>0</v>
      </c>
      <c r="H498" s="48">
        <v>1</v>
      </c>
      <c r="I498" s="48">
        <v>1</v>
      </c>
      <c r="J498" s="49">
        <v>1.133</v>
      </c>
      <c r="K498" s="49">
        <v>1.25</v>
      </c>
      <c r="L498" s="48">
        <v>1</v>
      </c>
      <c r="M498" s="51">
        <f t="shared" ref="M498:M508" si="9">(E498+F498+G498)*H498*I498*J498*K498*L498</f>
        <v>1.41625</v>
      </c>
      <c r="N498" s="39" t="s">
        <v>1565</v>
      </c>
      <c r="O498" s="53" t="s">
        <v>549</v>
      </c>
    </row>
    <row r="499" spans="1:15" ht="66" x14ac:dyDescent="0.25">
      <c r="A499" s="46" t="s">
        <v>476</v>
      </c>
      <c r="B499" s="38" t="s">
        <v>477</v>
      </c>
      <c r="C499" s="39" t="s">
        <v>1583</v>
      </c>
      <c r="D499" s="47" t="s">
        <v>850</v>
      </c>
      <c r="E499" s="49">
        <v>1</v>
      </c>
      <c r="F499" s="48">
        <v>0</v>
      </c>
      <c r="G499" s="48">
        <v>0</v>
      </c>
      <c r="H499" s="48">
        <v>1</v>
      </c>
      <c r="I499" s="48">
        <v>1</v>
      </c>
      <c r="J499" s="49">
        <v>1.1739999999999999</v>
      </c>
      <c r="K499" s="49">
        <v>1.25</v>
      </c>
      <c r="L499" s="48">
        <v>1</v>
      </c>
      <c r="M499" s="51">
        <f t="shared" si="9"/>
        <v>1.4674999999999998</v>
      </c>
      <c r="N499" s="39" t="s">
        <v>1565</v>
      </c>
      <c r="O499" s="53" t="s">
        <v>437</v>
      </c>
    </row>
    <row r="500" spans="1:15" ht="49.5" x14ac:dyDescent="0.25">
      <c r="A500" s="46" t="s">
        <v>478</v>
      </c>
      <c r="B500" s="38" t="s">
        <v>479</v>
      </c>
      <c r="C500" s="39" t="s">
        <v>1584</v>
      </c>
      <c r="D500" s="47" t="s">
        <v>850</v>
      </c>
      <c r="E500" s="49">
        <v>1</v>
      </c>
      <c r="F500" s="48">
        <v>0</v>
      </c>
      <c r="G500" s="48">
        <v>0</v>
      </c>
      <c r="H500" s="48">
        <v>1</v>
      </c>
      <c r="I500" s="48">
        <v>1</v>
      </c>
      <c r="J500" s="49">
        <v>1.1739999999999999</v>
      </c>
      <c r="K500" s="49">
        <v>1.25</v>
      </c>
      <c r="L500" s="48">
        <v>1</v>
      </c>
      <c r="M500" s="51">
        <f t="shared" si="9"/>
        <v>1.4674999999999998</v>
      </c>
      <c r="N500" s="39" t="s">
        <v>1585</v>
      </c>
      <c r="O500" s="53" t="s">
        <v>437</v>
      </c>
    </row>
    <row r="501" spans="1:15" ht="33" x14ac:dyDescent="0.25">
      <c r="A501" s="46" t="s">
        <v>1586</v>
      </c>
      <c r="B501" s="38" t="s">
        <v>1587</v>
      </c>
      <c r="C501" s="39" t="s">
        <v>1588</v>
      </c>
      <c r="D501" s="47" t="s">
        <v>850</v>
      </c>
      <c r="E501" s="49">
        <v>1</v>
      </c>
      <c r="F501" s="48">
        <v>0</v>
      </c>
      <c r="G501" s="48">
        <v>0</v>
      </c>
      <c r="H501" s="48">
        <v>1</v>
      </c>
      <c r="I501" s="48">
        <v>1</v>
      </c>
      <c r="J501" s="49">
        <v>1.1739999999999999</v>
      </c>
      <c r="K501" s="49">
        <v>1.25</v>
      </c>
      <c r="L501" s="48">
        <v>1</v>
      </c>
      <c r="M501" s="51">
        <f t="shared" si="9"/>
        <v>1.4674999999999998</v>
      </c>
      <c r="N501" s="39" t="s">
        <v>1585</v>
      </c>
      <c r="O501" s="53" t="s">
        <v>486</v>
      </c>
    </row>
    <row r="502" spans="1:15" ht="33" x14ac:dyDescent="0.25">
      <c r="A502" s="46" t="s">
        <v>1589</v>
      </c>
      <c r="B502" s="38" t="s">
        <v>1590</v>
      </c>
      <c r="C502" s="39" t="s">
        <v>1591</v>
      </c>
      <c r="D502" s="47" t="s">
        <v>850</v>
      </c>
      <c r="E502" s="49">
        <v>1</v>
      </c>
      <c r="F502" s="48">
        <v>0</v>
      </c>
      <c r="G502" s="48">
        <v>0</v>
      </c>
      <c r="H502" s="48">
        <v>1</v>
      </c>
      <c r="I502" s="48">
        <v>1</v>
      </c>
      <c r="J502" s="49">
        <v>1.1739999999999999</v>
      </c>
      <c r="K502" s="49">
        <v>1.25</v>
      </c>
      <c r="L502" s="48">
        <v>1</v>
      </c>
      <c r="M502" s="51">
        <f t="shared" si="9"/>
        <v>1.4674999999999998</v>
      </c>
      <c r="N502" s="39" t="s">
        <v>1585</v>
      </c>
      <c r="O502" s="53" t="s">
        <v>486</v>
      </c>
    </row>
    <row r="503" spans="1:15" ht="49.5" x14ac:dyDescent="0.25">
      <c r="A503" s="46" t="s">
        <v>1592</v>
      </c>
      <c r="B503" s="38" t="s">
        <v>1593</v>
      </c>
      <c r="C503" s="39" t="s">
        <v>1594</v>
      </c>
      <c r="D503" s="47" t="s">
        <v>850</v>
      </c>
      <c r="E503" s="49">
        <v>1</v>
      </c>
      <c r="F503" s="48">
        <v>0</v>
      </c>
      <c r="G503" s="48">
        <v>0</v>
      </c>
      <c r="H503" s="48">
        <v>1</v>
      </c>
      <c r="I503" s="48">
        <v>1</v>
      </c>
      <c r="J503" s="49">
        <v>1.1739999999999999</v>
      </c>
      <c r="K503" s="49">
        <v>1.25</v>
      </c>
      <c r="L503" s="48">
        <v>1</v>
      </c>
      <c r="M503" s="51">
        <f t="shared" si="9"/>
        <v>1.4674999999999998</v>
      </c>
      <c r="N503" s="39" t="s">
        <v>1585</v>
      </c>
      <c r="O503" s="53" t="s">
        <v>486</v>
      </c>
    </row>
    <row r="504" spans="1:15" ht="49.5" x14ac:dyDescent="0.25">
      <c r="A504" s="46" t="s">
        <v>1595</v>
      </c>
      <c r="B504" s="38" t="s">
        <v>1596</v>
      </c>
      <c r="C504" s="39" t="s">
        <v>1597</v>
      </c>
      <c r="D504" s="47" t="s">
        <v>850</v>
      </c>
      <c r="E504" s="49">
        <v>1</v>
      </c>
      <c r="F504" s="48">
        <v>0</v>
      </c>
      <c r="G504" s="48">
        <v>0</v>
      </c>
      <c r="H504" s="48">
        <v>1</v>
      </c>
      <c r="I504" s="48">
        <v>1</v>
      </c>
      <c r="J504" s="49">
        <v>1.1739999999999999</v>
      </c>
      <c r="K504" s="49">
        <v>1.25</v>
      </c>
      <c r="L504" s="48">
        <v>1</v>
      </c>
      <c r="M504" s="51">
        <f t="shared" si="9"/>
        <v>1.4674999999999998</v>
      </c>
      <c r="N504" s="39" t="s">
        <v>1585</v>
      </c>
      <c r="O504" s="53" t="s">
        <v>486</v>
      </c>
    </row>
    <row r="505" spans="1:15" ht="49.5" x14ac:dyDescent="0.25">
      <c r="A505" s="46" t="s">
        <v>489</v>
      </c>
      <c r="B505" s="38" t="s">
        <v>490</v>
      </c>
      <c r="C505" s="39" t="s">
        <v>1598</v>
      </c>
      <c r="D505" s="47" t="s">
        <v>850</v>
      </c>
      <c r="E505" s="49">
        <v>1</v>
      </c>
      <c r="F505" s="48">
        <v>0</v>
      </c>
      <c r="G505" s="48">
        <v>0</v>
      </c>
      <c r="H505" s="48">
        <v>1</v>
      </c>
      <c r="I505" s="48">
        <v>1</v>
      </c>
      <c r="J505" s="49">
        <v>1.1739999999999999</v>
      </c>
      <c r="K505" s="49">
        <v>1.25</v>
      </c>
      <c r="L505" s="48">
        <v>1</v>
      </c>
      <c r="M505" s="51">
        <f t="shared" si="9"/>
        <v>1.4674999999999998</v>
      </c>
      <c r="N505" s="39" t="s">
        <v>1585</v>
      </c>
      <c r="O505" s="53" t="s">
        <v>486</v>
      </c>
    </row>
    <row r="506" spans="1:15" ht="49.5" x14ac:dyDescent="0.25">
      <c r="A506" s="46" t="s">
        <v>491</v>
      </c>
      <c r="B506" s="38" t="s">
        <v>492</v>
      </c>
      <c r="C506" s="39" t="s">
        <v>1599</v>
      </c>
      <c r="D506" s="47" t="s">
        <v>850</v>
      </c>
      <c r="E506" s="49">
        <v>1</v>
      </c>
      <c r="F506" s="48">
        <v>0</v>
      </c>
      <c r="G506" s="48">
        <v>0</v>
      </c>
      <c r="H506" s="48">
        <v>1</v>
      </c>
      <c r="I506" s="48">
        <v>1</v>
      </c>
      <c r="J506" s="49">
        <v>1.1739999999999999</v>
      </c>
      <c r="K506" s="49">
        <v>1.25</v>
      </c>
      <c r="L506" s="48">
        <v>1</v>
      </c>
      <c r="M506" s="51">
        <f t="shared" si="9"/>
        <v>1.4674999999999998</v>
      </c>
      <c r="N506" s="39" t="s">
        <v>1585</v>
      </c>
      <c r="O506" s="53" t="s">
        <v>486</v>
      </c>
    </row>
    <row r="507" spans="1:15" ht="49.5" x14ac:dyDescent="0.25">
      <c r="A507" s="46" t="s">
        <v>1600</v>
      </c>
      <c r="B507" s="38" t="s">
        <v>1601</v>
      </c>
      <c r="C507" s="39" t="s">
        <v>1602</v>
      </c>
      <c r="D507" s="47" t="s">
        <v>850</v>
      </c>
      <c r="E507" s="49">
        <v>1</v>
      </c>
      <c r="F507" s="48">
        <v>0</v>
      </c>
      <c r="G507" s="48">
        <v>0</v>
      </c>
      <c r="H507" s="48">
        <v>1</v>
      </c>
      <c r="I507" s="48">
        <v>1</v>
      </c>
      <c r="J507" s="49">
        <v>1.1857</v>
      </c>
      <c r="K507" s="49">
        <v>1.25</v>
      </c>
      <c r="L507" s="48">
        <v>1</v>
      </c>
      <c r="M507" s="51">
        <f t="shared" si="9"/>
        <v>1.4821249999999999</v>
      </c>
      <c r="N507" s="39" t="s">
        <v>1585</v>
      </c>
      <c r="O507" s="53" t="s">
        <v>636</v>
      </c>
    </row>
    <row r="508" spans="1:15" ht="49.5" x14ac:dyDescent="0.25">
      <c r="A508" s="46" t="s">
        <v>699</v>
      </c>
      <c r="B508" s="38" t="s">
        <v>700</v>
      </c>
      <c r="C508" s="39" t="s">
        <v>1603</v>
      </c>
      <c r="D508" s="47" t="s">
        <v>850</v>
      </c>
      <c r="E508" s="49">
        <v>1</v>
      </c>
      <c r="F508" s="48">
        <v>0</v>
      </c>
      <c r="G508" s="48">
        <v>0</v>
      </c>
      <c r="H508" s="48">
        <v>1</v>
      </c>
      <c r="I508" s="48">
        <v>1</v>
      </c>
      <c r="J508" s="49">
        <v>1.1857</v>
      </c>
      <c r="K508" s="49">
        <v>1.25</v>
      </c>
      <c r="L508" s="48">
        <v>1</v>
      </c>
      <c r="M508" s="51">
        <f t="shared" si="9"/>
        <v>1.4821249999999999</v>
      </c>
      <c r="N508" s="39" t="s">
        <v>1565</v>
      </c>
      <c r="O508" s="53" t="s">
        <v>636</v>
      </c>
    </row>
    <row r="509" spans="1:15" ht="16.5" hidden="1" x14ac:dyDescent="0.35">
      <c r="A509" s="11" t="s">
        <v>1604</v>
      </c>
      <c r="B509" s="11" t="s">
        <v>1605</v>
      </c>
      <c r="C509" s="17" t="s">
        <v>1606</v>
      </c>
      <c r="D509" s="13" t="s">
        <v>997</v>
      </c>
      <c r="E509" s="12"/>
      <c r="F509" s="12"/>
      <c r="G509" s="12"/>
      <c r="H509" s="12"/>
      <c r="I509" s="12"/>
      <c r="J509" s="12"/>
      <c r="K509" s="12"/>
      <c r="L509" s="12"/>
      <c r="M509" s="14"/>
      <c r="N509" s="12" t="s">
        <v>1607</v>
      </c>
      <c r="O509" s="15"/>
    </row>
    <row r="510" spans="1:15" ht="16.5" hidden="1" x14ac:dyDescent="0.35">
      <c r="A510" s="11" t="s">
        <v>1608</v>
      </c>
      <c r="B510" s="11" t="s">
        <v>1609</v>
      </c>
      <c r="C510" s="12"/>
      <c r="D510" s="13" t="s">
        <v>997</v>
      </c>
      <c r="E510" s="12"/>
      <c r="F510" s="12"/>
      <c r="G510" s="12"/>
      <c r="H510" s="12"/>
      <c r="I510" s="12"/>
      <c r="J510" s="12"/>
      <c r="K510" s="12"/>
      <c r="L510" s="12"/>
      <c r="M510" s="14"/>
      <c r="N510" s="16" t="s">
        <v>1013</v>
      </c>
      <c r="O510" s="15"/>
    </row>
    <row r="511" spans="1:15" ht="16.5" hidden="1" x14ac:dyDescent="0.35">
      <c r="A511" s="11" t="s">
        <v>1610</v>
      </c>
      <c r="B511" s="11" t="s">
        <v>1611</v>
      </c>
      <c r="C511" s="12"/>
      <c r="D511" s="13" t="s">
        <v>997</v>
      </c>
      <c r="E511" s="12"/>
      <c r="F511" s="12"/>
      <c r="G511" s="12"/>
      <c r="H511" s="12"/>
      <c r="I511" s="12"/>
      <c r="J511" s="12"/>
      <c r="K511" s="12"/>
      <c r="L511" s="12"/>
      <c r="M511" s="14"/>
      <c r="N511" s="16" t="s">
        <v>1013</v>
      </c>
      <c r="O511" s="15"/>
    </row>
    <row r="512" spans="1:15" ht="16.5" hidden="1" x14ac:dyDescent="0.35">
      <c r="A512" s="11" t="s">
        <v>1612</v>
      </c>
      <c r="B512" s="11" t="s">
        <v>1613</v>
      </c>
      <c r="C512" s="12"/>
      <c r="D512" s="13" t="s">
        <v>997</v>
      </c>
      <c r="E512" s="12"/>
      <c r="F512" s="12"/>
      <c r="G512" s="12"/>
      <c r="H512" s="12"/>
      <c r="I512" s="12"/>
      <c r="J512" s="12"/>
      <c r="K512" s="12"/>
      <c r="L512" s="12"/>
      <c r="M512" s="14"/>
      <c r="N512" s="16" t="s">
        <v>1013</v>
      </c>
      <c r="O512" s="15"/>
    </row>
    <row r="513" spans="1:15" ht="16.5" hidden="1" x14ac:dyDescent="0.35">
      <c r="A513" s="11" t="s">
        <v>1614</v>
      </c>
      <c r="B513" s="11" t="s">
        <v>1615</v>
      </c>
      <c r="C513" s="12"/>
      <c r="D513" s="13" t="s">
        <v>997</v>
      </c>
      <c r="E513" s="12"/>
      <c r="F513" s="12"/>
      <c r="G513" s="12"/>
      <c r="H513" s="12"/>
      <c r="I513" s="12"/>
      <c r="J513" s="12"/>
      <c r="K513" s="12"/>
      <c r="L513" s="12"/>
      <c r="M513" s="14"/>
      <c r="N513" s="16" t="s">
        <v>1013</v>
      </c>
      <c r="O513" s="15"/>
    </row>
    <row r="514" spans="1:15" ht="16.5" hidden="1" x14ac:dyDescent="0.35">
      <c r="A514" s="11" t="s">
        <v>1616</v>
      </c>
      <c r="B514" s="11" t="s">
        <v>1617</v>
      </c>
      <c r="C514" s="12"/>
      <c r="D514" s="13" t="s">
        <v>997</v>
      </c>
      <c r="E514" s="12"/>
      <c r="F514" s="12"/>
      <c r="G514" s="12"/>
      <c r="H514" s="12"/>
      <c r="I514" s="12"/>
      <c r="J514" s="12"/>
      <c r="K514" s="12"/>
      <c r="L514" s="12"/>
      <c r="M514" s="14"/>
      <c r="N514" s="16" t="s">
        <v>1013</v>
      </c>
      <c r="O514" s="15"/>
    </row>
    <row r="515" spans="1:15" ht="16.5" hidden="1" x14ac:dyDescent="0.35">
      <c r="A515" s="11" t="s">
        <v>1618</v>
      </c>
      <c r="B515" s="11" t="s">
        <v>1619</v>
      </c>
      <c r="C515" s="12"/>
      <c r="D515" s="13" t="s">
        <v>997</v>
      </c>
      <c r="E515" s="12"/>
      <c r="F515" s="12"/>
      <c r="G515" s="12"/>
      <c r="H515" s="12"/>
      <c r="I515" s="12"/>
      <c r="J515" s="12"/>
      <c r="K515" s="12"/>
      <c r="L515" s="12"/>
      <c r="M515" s="14"/>
      <c r="N515" s="16" t="s">
        <v>1013</v>
      </c>
      <c r="O515" s="15"/>
    </row>
    <row r="516" spans="1:15" ht="16.5" hidden="1" x14ac:dyDescent="0.35">
      <c r="A516" s="11" t="s">
        <v>1620</v>
      </c>
      <c r="B516" s="11" t="s">
        <v>1621</v>
      </c>
      <c r="C516" s="12"/>
      <c r="D516" s="13" t="s">
        <v>997</v>
      </c>
      <c r="E516" s="12"/>
      <c r="F516" s="12"/>
      <c r="G516" s="12"/>
      <c r="H516" s="12"/>
      <c r="I516" s="12"/>
      <c r="J516" s="12"/>
      <c r="K516" s="12"/>
      <c r="L516" s="12"/>
      <c r="M516" s="14"/>
      <c r="N516" s="16" t="s">
        <v>1013</v>
      </c>
      <c r="O516" s="15"/>
    </row>
    <row r="517" spans="1:15" ht="16.5" hidden="1" x14ac:dyDescent="0.35">
      <c r="A517" s="11" t="s">
        <v>1622</v>
      </c>
      <c r="B517" s="11" t="s">
        <v>1623</v>
      </c>
      <c r="C517" s="12"/>
      <c r="D517" s="13" t="s">
        <v>997</v>
      </c>
      <c r="E517" s="12"/>
      <c r="F517" s="12"/>
      <c r="G517" s="12"/>
      <c r="H517" s="12"/>
      <c r="I517" s="12"/>
      <c r="J517" s="12"/>
      <c r="K517" s="12"/>
      <c r="L517" s="12"/>
      <c r="M517" s="14"/>
      <c r="N517" s="16" t="s">
        <v>1013</v>
      </c>
      <c r="O517" s="15"/>
    </row>
    <row r="518" spans="1:15" ht="16.5" hidden="1" x14ac:dyDescent="0.35">
      <c r="A518" s="11" t="s">
        <v>1624</v>
      </c>
      <c r="B518" s="11" t="s">
        <v>1625</v>
      </c>
      <c r="C518" s="12"/>
      <c r="D518" s="13" t="s">
        <v>997</v>
      </c>
      <c r="E518" s="12"/>
      <c r="F518" s="12"/>
      <c r="G518" s="12"/>
      <c r="H518" s="12"/>
      <c r="I518" s="12"/>
      <c r="J518" s="12"/>
      <c r="K518" s="12"/>
      <c r="L518" s="12"/>
      <c r="M518" s="14"/>
      <c r="N518" s="16" t="s">
        <v>1013</v>
      </c>
      <c r="O518" s="15"/>
    </row>
    <row r="519" spans="1:15" ht="16.5" hidden="1" x14ac:dyDescent="0.35">
      <c r="A519" s="11" t="s">
        <v>1626</v>
      </c>
      <c r="B519" s="11" t="s">
        <v>1627</v>
      </c>
      <c r="C519" s="12"/>
      <c r="D519" s="13" t="s">
        <v>997</v>
      </c>
      <c r="E519" s="12"/>
      <c r="F519" s="12"/>
      <c r="G519" s="12"/>
      <c r="H519" s="12"/>
      <c r="I519" s="12"/>
      <c r="J519" s="12"/>
      <c r="K519" s="12"/>
      <c r="L519" s="12"/>
      <c r="M519" s="14"/>
      <c r="N519" s="16" t="s">
        <v>1013</v>
      </c>
      <c r="O519" s="15"/>
    </row>
    <row r="520" spans="1:15" ht="16.5" hidden="1" x14ac:dyDescent="0.35">
      <c r="A520" s="11" t="s">
        <v>1628</v>
      </c>
      <c r="B520" s="11" t="s">
        <v>1629</v>
      </c>
      <c r="C520" s="12"/>
      <c r="D520" s="13" t="s">
        <v>997</v>
      </c>
      <c r="E520" s="12"/>
      <c r="F520" s="12"/>
      <c r="G520" s="12"/>
      <c r="H520" s="12"/>
      <c r="I520" s="12"/>
      <c r="J520" s="12"/>
      <c r="K520" s="12"/>
      <c r="L520" s="12"/>
      <c r="M520" s="14"/>
      <c r="N520" s="16" t="s">
        <v>1013</v>
      </c>
      <c r="O520" s="15"/>
    </row>
    <row r="521" spans="1:15" ht="16.5" hidden="1" x14ac:dyDescent="0.35">
      <c r="A521" s="11" t="s">
        <v>1630</v>
      </c>
      <c r="B521" s="11" t="s">
        <v>1631</v>
      </c>
      <c r="C521" s="12"/>
      <c r="D521" s="13" t="s">
        <v>997</v>
      </c>
      <c r="E521" s="12"/>
      <c r="F521" s="12"/>
      <c r="G521" s="12"/>
      <c r="H521" s="12"/>
      <c r="I521" s="12"/>
      <c r="J521" s="12"/>
      <c r="K521" s="12"/>
      <c r="L521" s="12"/>
      <c r="M521" s="14"/>
      <c r="N521" s="16" t="s">
        <v>1013</v>
      </c>
      <c r="O521" s="15"/>
    </row>
    <row r="522" spans="1:15" ht="16.5" hidden="1" x14ac:dyDescent="0.35">
      <c r="A522" s="11" t="s">
        <v>1632</v>
      </c>
      <c r="B522" s="11" t="s">
        <v>1633</v>
      </c>
      <c r="C522" s="12"/>
      <c r="D522" s="13" t="s">
        <v>997</v>
      </c>
      <c r="E522" s="12"/>
      <c r="F522" s="12"/>
      <c r="G522" s="12"/>
      <c r="H522" s="12"/>
      <c r="I522" s="12"/>
      <c r="J522" s="12"/>
      <c r="K522" s="12"/>
      <c r="L522" s="12"/>
      <c r="M522" s="14"/>
      <c r="N522" s="16" t="s">
        <v>1013</v>
      </c>
      <c r="O522" s="15"/>
    </row>
    <row r="523" spans="1:15" ht="16.5" hidden="1" x14ac:dyDescent="0.35">
      <c r="A523" s="11" t="s">
        <v>1634</v>
      </c>
      <c r="B523" s="11" t="s">
        <v>1635</v>
      </c>
      <c r="C523" s="12"/>
      <c r="D523" s="13" t="s">
        <v>997</v>
      </c>
      <c r="E523" s="12"/>
      <c r="F523" s="12"/>
      <c r="G523" s="12"/>
      <c r="H523" s="12"/>
      <c r="I523" s="12"/>
      <c r="J523" s="12"/>
      <c r="K523" s="12"/>
      <c r="L523" s="12"/>
      <c r="M523" s="14"/>
      <c r="N523" s="16" t="s">
        <v>1013</v>
      </c>
      <c r="O523" s="15"/>
    </row>
    <row r="524" spans="1:15" ht="16.5" hidden="1" x14ac:dyDescent="0.35">
      <c r="A524" s="11" t="s">
        <v>1636</v>
      </c>
      <c r="B524" s="11" t="s">
        <v>1637</v>
      </c>
      <c r="C524" s="12"/>
      <c r="D524" s="13" t="s">
        <v>997</v>
      </c>
      <c r="E524" s="12"/>
      <c r="F524" s="12"/>
      <c r="G524" s="12"/>
      <c r="H524" s="12"/>
      <c r="I524" s="12"/>
      <c r="J524" s="12"/>
      <c r="K524" s="12"/>
      <c r="L524" s="12"/>
      <c r="M524" s="14"/>
      <c r="N524" s="16" t="s">
        <v>1013</v>
      </c>
      <c r="O524" s="15"/>
    </row>
    <row r="525" spans="1:15" ht="16.5" hidden="1" x14ac:dyDescent="0.35">
      <c r="A525" s="11" t="s">
        <v>1638</v>
      </c>
      <c r="B525" s="11" t="s">
        <v>1639</v>
      </c>
      <c r="C525" s="12"/>
      <c r="D525" s="13" t="s">
        <v>997</v>
      </c>
      <c r="E525" s="12"/>
      <c r="F525" s="12"/>
      <c r="G525" s="12"/>
      <c r="H525" s="12"/>
      <c r="I525" s="12"/>
      <c r="J525" s="12"/>
      <c r="K525" s="12"/>
      <c r="L525" s="12"/>
      <c r="M525" s="14"/>
      <c r="N525" s="16" t="s">
        <v>1013</v>
      </c>
      <c r="O525" s="15"/>
    </row>
    <row r="526" spans="1:15" ht="16.5" hidden="1" x14ac:dyDescent="0.35">
      <c r="A526" s="11" t="s">
        <v>1640</v>
      </c>
      <c r="B526" s="11" t="s">
        <v>1641</v>
      </c>
      <c r="C526" s="12"/>
      <c r="D526" s="13" t="s">
        <v>997</v>
      </c>
      <c r="E526" s="12"/>
      <c r="F526" s="12"/>
      <c r="G526" s="12"/>
      <c r="H526" s="12"/>
      <c r="I526" s="12"/>
      <c r="J526" s="12"/>
      <c r="K526" s="12"/>
      <c r="L526" s="12"/>
      <c r="M526" s="14"/>
      <c r="N526" s="16" t="s">
        <v>1013</v>
      </c>
      <c r="O526" s="15"/>
    </row>
    <row r="527" spans="1:15" ht="16.5" hidden="1" x14ac:dyDescent="0.35">
      <c r="A527" s="11" t="s">
        <v>1642</v>
      </c>
      <c r="B527" s="11" t="s">
        <v>1643</v>
      </c>
      <c r="C527" s="12"/>
      <c r="D527" s="13" t="s">
        <v>997</v>
      </c>
      <c r="E527" s="12"/>
      <c r="F527" s="12"/>
      <c r="G527" s="12"/>
      <c r="H527" s="12"/>
      <c r="I527" s="12"/>
      <c r="J527" s="12"/>
      <c r="K527" s="12"/>
      <c r="L527" s="12"/>
      <c r="M527" s="14"/>
      <c r="N527" s="16" t="s">
        <v>1013</v>
      </c>
      <c r="O527" s="15"/>
    </row>
    <row r="528" spans="1:15" ht="16.5" hidden="1" x14ac:dyDescent="0.35">
      <c r="A528" s="11" t="s">
        <v>1644</v>
      </c>
      <c r="B528" s="11" t="s">
        <v>1645</v>
      </c>
      <c r="C528" s="12"/>
      <c r="D528" s="13" t="s">
        <v>997</v>
      </c>
      <c r="E528" s="12"/>
      <c r="F528" s="12"/>
      <c r="G528" s="12"/>
      <c r="H528" s="12"/>
      <c r="I528" s="12"/>
      <c r="J528" s="12"/>
      <c r="K528" s="12"/>
      <c r="L528" s="12"/>
      <c r="M528" s="14"/>
      <c r="N528" s="16" t="s">
        <v>1013</v>
      </c>
      <c r="O528" s="15"/>
    </row>
    <row r="529" spans="1:15" ht="16.5" hidden="1" x14ac:dyDescent="0.35">
      <c r="A529" s="11" t="s">
        <v>1646</v>
      </c>
      <c r="B529" s="11" t="s">
        <v>1647</v>
      </c>
      <c r="C529" s="12"/>
      <c r="D529" s="13" t="s">
        <v>997</v>
      </c>
      <c r="E529" s="12"/>
      <c r="F529" s="12"/>
      <c r="G529" s="12"/>
      <c r="H529" s="12"/>
      <c r="I529" s="12"/>
      <c r="J529" s="12"/>
      <c r="K529" s="12"/>
      <c r="L529" s="12"/>
      <c r="M529" s="14"/>
      <c r="N529" s="16" t="s">
        <v>1013</v>
      </c>
      <c r="O529" s="15"/>
    </row>
    <row r="530" spans="1:15" ht="16.5" hidden="1" x14ac:dyDescent="0.35">
      <c r="A530" s="11" t="s">
        <v>1648</v>
      </c>
      <c r="B530" s="11" t="s">
        <v>1649</v>
      </c>
      <c r="C530" s="12"/>
      <c r="D530" s="13" t="s">
        <v>997</v>
      </c>
      <c r="E530" s="12"/>
      <c r="F530" s="12"/>
      <c r="G530" s="12"/>
      <c r="H530" s="12"/>
      <c r="I530" s="12"/>
      <c r="J530" s="12"/>
      <c r="K530" s="12"/>
      <c r="L530" s="12"/>
      <c r="M530" s="14"/>
      <c r="N530" s="16" t="s">
        <v>1013</v>
      </c>
      <c r="O530" s="15"/>
    </row>
    <row r="531" spans="1:15" ht="16.5" hidden="1" x14ac:dyDescent="0.35">
      <c r="A531" s="11" t="s">
        <v>1650</v>
      </c>
      <c r="B531" s="11" t="s">
        <v>1651</v>
      </c>
      <c r="C531" s="12"/>
      <c r="D531" s="13" t="s">
        <v>997</v>
      </c>
      <c r="E531" s="12"/>
      <c r="F531" s="12"/>
      <c r="G531" s="12"/>
      <c r="H531" s="12"/>
      <c r="I531" s="12"/>
      <c r="J531" s="12"/>
      <c r="K531" s="12"/>
      <c r="L531" s="12"/>
      <c r="M531" s="14"/>
      <c r="N531" s="16" t="s">
        <v>1013</v>
      </c>
      <c r="O531" s="15"/>
    </row>
    <row r="532" spans="1:15" ht="16.5" hidden="1" x14ac:dyDescent="0.35">
      <c r="A532" s="11" t="s">
        <v>1652</v>
      </c>
      <c r="B532" s="11" t="s">
        <v>1653</v>
      </c>
      <c r="C532" s="12"/>
      <c r="D532" s="13" t="s">
        <v>997</v>
      </c>
      <c r="E532" s="12"/>
      <c r="F532" s="12"/>
      <c r="G532" s="12"/>
      <c r="H532" s="12"/>
      <c r="I532" s="12"/>
      <c r="J532" s="12"/>
      <c r="K532" s="12"/>
      <c r="L532" s="12"/>
      <c r="M532" s="14"/>
      <c r="N532" s="16" t="s">
        <v>1013</v>
      </c>
      <c r="O532" s="15"/>
    </row>
    <row r="533" spans="1:15" ht="16.5" hidden="1" x14ac:dyDescent="0.35">
      <c r="A533" s="11" t="s">
        <v>1654</v>
      </c>
      <c r="B533" s="11" t="s">
        <v>1655</v>
      </c>
      <c r="C533" s="12"/>
      <c r="D533" s="13" t="s">
        <v>997</v>
      </c>
      <c r="E533" s="12"/>
      <c r="F533" s="12"/>
      <c r="G533" s="12"/>
      <c r="H533" s="12"/>
      <c r="I533" s="12"/>
      <c r="J533" s="12"/>
      <c r="K533" s="12"/>
      <c r="L533" s="12"/>
      <c r="M533" s="14"/>
      <c r="N533" s="16" t="s">
        <v>1013</v>
      </c>
      <c r="O533" s="15"/>
    </row>
    <row r="534" spans="1:15" ht="16.5" hidden="1" x14ac:dyDescent="0.35">
      <c r="A534" s="11" t="s">
        <v>1656</v>
      </c>
      <c r="B534" s="11" t="s">
        <v>1657</v>
      </c>
      <c r="C534" s="12"/>
      <c r="D534" s="13" t="s">
        <v>997</v>
      </c>
      <c r="E534" s="12"/>
      <c r="F534" s="12"/>
      <c r="G534" s="12"/>
      <c r="H534" s="12"/>
      <c r="I534" s="12"/>
      <c r="J534" s="12"/>
      <c r="K534" s="12"/>
      <c r="L534" s="12"/>
      <c r="M534" s="14"/>
      <c r="N534" s="16" t="s">
        <v>1013</v>
      </c>
      <c r="O534" s="15"/>
    </row>
    <row r="535" spans="1:15" ht="16.5" hidden="1" x14ac:dyDescent="0.35">
      <c r="A535" s="11" t="s">
        <v>1658</v>
      </c>
      <c r="B535" s="11" t="s">
        <v>1659</v>
      </c>
      <c r="C535" s="12"/>
      <c r="D535" s="13" t="s">
        <v>997</v>
      </c>
      <c r="E535" s="12"/>
      <c r="F535" s="12"/>
      <c r="G535" s="12"/>
      <c r="H535" s="12"/>
      <c r="I535" s="12"/>
      <c r="J535" s="12"/>
      <c r="K535" s="12"/>
      <c r="L535" s="12"/>
      <c r="M535" s="14"/>
      <c r="N535" s="16" t="s">
        <v>1013</v>
      </c>
      <c r="O535" s="15"/>
    </row>
    <row r="536" spans="1:15" ht="16.5" hidden="1" x14ac:dyDescent="0.35">
      <c r="A536" s="11" t="s">
        <v>1660</v>
      </c>
      <c r="B536" s="11" t="s">
        <v>1661</v>
      </c>
      <c r="C536" s="12"/>
      <c r="D536" s="13" t="s">
        <v>997</v>
      </c>
      <c r="E536" s="12"/>
      <c r="F536" s="12"/>
      <c r="G536" s="12"/>
      <c r="H536" s="12"/>
      <c r="I536" s="12"/>
      <c r="J536" s="12"/>
      <c r="K536" s="12"/>
      <c r="L536" s="12"/>
      <c r="M536" s="14"/>
      <c r="N536" s="16" t="s">
        <v>1013</v>
      </c>
      <c r="O536" s="15"/>
    </row>
    <row r="537" spans="1:15" ht="16.5" hidden="1" x14ac:dyDescent="0.35">
      <c r="A537" s="11" t="s">
        <v>1662</v>
      </c>
      <c r="B537" s="11" t="s">
        <v>1663</v>
      </c>
      <c r="C537" s="12"/>
      <c r="D537" s="13" t="s">
        <v>997</v>
      </c>
      <c r="E537" s="12"/>
      <c r="F537" s="12"/>
      <c r="G537" s="12"/>
      <c r="H537" s="12"/>
      <c r="I537" s="12"/>
      <c r="J537" s="12"/>
      <c r="K537" s="12"/>
      <c r="L537" s="12"/>
      <c r="M537" s="14"/>
      <c r="N537" s="16" t="s">
        <v>1013</v>
      </c>
      <c r="O537" s="15"/>
    </row>
    <row r="538" spans="1:15" ht="16.5" hidden="1" x14ac:dyDescent="0.35">
      <c r="A538" s="11" t="s">
        <v>1664</v>
      </c>
      <c r="B538" s="11" t="s">
        <v>1665</v>
      </c>
      <c r="C538" s="12"/>
      <c r="D538" s="13" t="s">
        <v>997</v>
      </c>
      <c r="E538" s="12"/>
      <c r="F538" s="12"/>
      <c r="G538" s="12"/>
      <c r="H538" s="12"/>
      <c r="I538" s="12"/>
      <c r="J538" s="12"/>
      <c r="K538" s="12"/>
      <c r="L538" s="12"/>
      <c r="M538" s="14"/>
      <c r="N538" s="16" t="s">
        <v>1013</v>
      </c>
      <c r="O538" s="15"/>
    </row>
    <row r="539" spans="1:15" ht="16.5" hidden="1" x14ac:dyDescent="0.35">
      <c r="A539" s="11" t="s">
        <v>1666</v>
      </c>
      <c r="B539" s="11" t="s">
        <v>1667</v>
      </c>
      <c r="C539" s="12"/>
      <c r="D539" s="13" t="s">
        <v>997</v>
      </c>
      <c r="E539" s="12"/>
      <c r="F539" s="12"/>
      <c r="G539" s="12"/>
      <c r="H539" s="12"/>
      <c r="I539" s="12"/>
      <c r="J539" s="12"/>
      <c r="K539" s="12"/>
      <c r="L539" s="12"/>
      <c r="M539" s="14"/>
      <c r="N539" s="16" t="s">
        <v>1013</v>
      </c>
      <c r="O539" s="15"/>
    </row>
    <row r="540" spans="1:15" ht="16.5" hidden="1" x14ac:dyDescent="0.35">
      <c r="A540" s="11" t="s">
        <v>1668</v>
      </c>
      <c r="B540" s="11" t="s">
        <v>1669</v>
      </c>
      <c r="C540" s="12"/>
      <c r="D540" s="13" t="s">
        <v>997</v>
      </c>
      <c r="E540" s="12"/>
      <c r="F540" s="12"/>
      <c r="G540" s="12"/>
      <c r="H540" s="12"/>
      <c r="I540" s="12"/>
      <c r="J540" s="12"/>
      <c r="K540" s="12"/>
      <c r="L540" s="12"/>
      <c r="M540" s="14"/>
      <c r="N540" s="16" t="s">
        <v>1013</v>
      </c>
      <c r="O540" s="15"/>
    </row>
    <row r="541" spans="1:15" ht="16.5" hidden="1" x14ac:dyDescent="0.35">
      <c r="A541" s="11" t="s">
        <v>1670</v>
      </c>
      <c r="B541" s="11" t="s">
        <v>1671</v>
      </c>
      <c r="C541" s="12"/>
      <c r="D541" s="13" t="s">
        <v>997</v>
      </c>
      <c r="E541" s="12"/>
      <c r="F541" s="12"/>
      <c r="G541" s="12"/>
      <c r="H541" s="12"/>
      <c r="I541" s="12"/>
      <c r="J541" s="12"/>
      <c r="K541" s="12"/>
      <c r="L541" s="12"/>
      <c r="M541" s="14"/>
      <c r="N541" s="16" t="s">
        <v>1013</v>
      </c>
      <c r="O541" s="15"/>
    </row>
    <row r="542" spans="1:15" ht="16.5" hidden="1" x14ac:dyDescent="0.35">
      <c r="A542" s="11" t="s">
        <v>1672</v>
      </c>
      <c r="B542" s="11" t="s">
        <v>1673</v>
      </c>
      <c r="C542" s="12"/>
      <c r="D542" s="13" t="s">
        <v>997</v>
      </c>
      <c r="E542" s="12"/>
      <c r="F542" s="12"/>
      <c r="G542" s="12"/>
      <c r="H542" s="12"/>
      <c r="I542" s="12"/>
      <c r="J542" s="12"/>
      <c r="K542" s="12"/>
      <c r="L542" s="12"/>
      <c r="M542" s="14"/>
      <c r="N542" s="16" t="s">
        <v>1013</v>
      </c>
      <c r="O542" s="15"/>
    </row>
    <row r="543" spans="1:15" ht="16.5" hidden="1" x14ac:dyDescent="0.35">
      <c r="A543" s="11" t="s">
        <v>1674</v>
      </c>
      <c r="B543" s="11" t="s">
        <v>1675</v>
      </c>
      <c r="C543" s="12"/>
      <c r="D543" s="13" t="s">
        <v>997</v>
      </c>
      <c r="E543" s="12"/>
      <c r="F543" s="12"/>
      <c r="G543" s="12"/>
      <c r="H543" s="12"/>
      <c r="I543" s="12"/>
      <c r="J543" s="12"/>
      <c r="K543" s="12"/>
      <c r="L543" s="12"/>
      <c r="M543" s="14"/>
      <c r="N543" s="16" t="s">
        <v>1013</v>
      </c>
      <c r="O543" s="15"/>
    </row>
    <row r="544" spans="1:15" ht="16.5" hidden="1" x14ac:dyDescent="0.35">
      <c r="A544" s="11" t="s">
        <v>1676</v>
      </c>
      <c r="B544" s="11" t="s">
        <v>1677</v>
      </c>
      <c r="C544" s="12"/>
      <c r="D544" s="13" t="s">
        <v>997</v>
      </c>
      <c r="E544" s="12"/>
      <c r="F544" s="12"/>
      <c r="G544" s="12"/>
      <c r="H544" s="12"/>
      <c r="I544" s="12"/>
      <c r="J544" s="12"/>
      <c r="K544" s="12"/>
      <c r="L544" s="12"/>
      <c r="M544" s="14"/>
      <c r="N544" s="16" t="s">
        <v>1013</v>
      </c>
      <c r="O544" s="15"/>
    </row>
    <row r="545" spans="1:15" ht="16.5" hidden="1" x14ac:dyDescent="0.35">
      <c r="A545" s="11" t="s">
        <v>1678</v>
      </c>
      <c r="B545" s="11" t="s">
        <v>1679</v>
      </c>
      <c r="C545" s="12"/>
      <c r="D545" s="13" t="s">
        <v>997</v>
      </c>
      <c r="E545" s="12"/>
      <c r="F545" s="12"/>
      <c r="G545" s="12"/>
      <c r="H545" s="12"/>
      <c r="I545" s="12"/>
      <c r="J545" s="12"/>
      <c r="K545" s="12"/>
      <c r="L545" s="12"/>
      <c r="M545" s="14"/>
      <c r="N545" s="16" t="s">
        <v>1013</v>
      </c>
      <c r="O545" s="15"/>
    </row>
    <row r="546" spans="1:15" ht="16.5" hidden="1" x14ac:dyDescent="0.35">
      <c r="A546" s="11" t="s">
        <v>1680</v>
      </c>
      <c r="B546" s="11" t="s">
        <v>1681</v>
      </c>
      <c r="C546" s="12"/>
      <c r="D546" s="13" t="s">
        <v>997</v>
      </c>
      <c r="E546" s="12"/>
      <c r="F546" s="12"/>
      <c r="G546" s="12"/>
      <c r="H546" s="12"/>
      <c r="I546" s="12"/>
      <c r="J546" s="12"/>
      <c r="K546" s="12"/>
      <c r="L546" s="12"/>
      <c r="M546" s="14"/>
      <c r="N546" s="16" t="s">
        <v>1013</v>
      </c>
      <c r="O546" s="15"/>
    </row>
    <row r="547" spans="1:15" ht="16.5" hidden="1" x14ac:dyDescent="0.35">
      <c r="A547" s="11" t="s">
        <v>1682</v>
      </c>
      <c r="B547" s="11" t="s">
        <v>1683</v>
      </c>
      <c r="C547" s="12"/>
      <c r="D547" s="13" t="s">
        <v>997</v>
      </c>
      <c r="E547" s="12"/>
      <c r="F547" s="12"/>
      <c r="G547" s="12"/>
      <c r="H547" s="12"/>
      <c r="I547" s="12"/>
      <c r="J547" s="12"/>
      <c r="K547" s="12"/>
      <c r="L547" s="12"/>
      <c r="M547" s="14"/>
      <c r="N547" s="16" t="s">
        <v>1013</v>
      </c>
      <c r="O547" s="15"/>
    </row>
    <row r="548" spans="1:15" ht="16.5" hidden="1" x14ac:dyDescent="0.35">
      <c r="A548" s="11" t="s">
        <v>1684</v>
      </c>
      <c r="B548" s="11" t="s">
        <v>1685</v>
      </c>
      <c r="C548" s="12"/>
      <c r="D548" s="13" t="s">
        <v>997</v>
      </c>
      <c r="E548" s="12"/>
      <c r="F548" s="12"/>
      <c r="G548" s="12"/>
      <c r="H548" s="12"/>
      <c r="I548" s="12"/>
      <c r="J548" s="12"/>
      <c r="K548" s="12"/>
      <c r="L548" s="12"/>
      <c r="M548" s="14"/>
      <c r="N548" s="16" t="s">
        <v>1013</v>
      </c>
      <c r="O548" s="15"/>
    </row>
    <row r="549" spans="1:15" ht="16.5" hidden="1" x14ac:dyDescent="0.35">
      <c r="A549" s="11" t="s">
        <v>1686</v>
      </c>
      <c r="B549" s="11" t="s">
        <v>1687</v>
      </c>
      <c r="C549" s="12"/>
      <c r="D549" s="13" t="s">
        <v>997</v>
      </c>
      <c r="E549" s="12"/>
      <c r="F549" s="12"/>
      <c r="G549" s="12"/>
      <c r="H549" s="12"/>
      <c r="I549" s="12"/>
      <c r="J549" s="12"/>
      <c r="K549" s="12"/>
      <c r="L549" s="12"/>
      <c r="M549" s="14"/>
      <c r="N549" s="16" t="s">
        <v>1013</v>
      </c>
      <c r="O549" s="15"/>
    </row>
    <row r="550" spans="1:15" ht="16.5" hidden="1" x14ac:dyDescent="0.35">
      <c r="A550" s="11" t="s">
        <v>1688</v>
      </c>
      <c r="B550" s="11" t="s">
        <v>1689</v>
      </c>
      <c r="C550" s="12"/>
      <c r="D550" s="13" t="s">
        <v>997</v>
      </c>
      <c r="E550" s="12"/>
      <c r="F550" s="12"/>
      <c r="G550" s="12"/>
      <c r="H550" s="12"/>
      <c r="I550" s="12"/>
      <c r="J550" s="12"/>
      <c r="K550" s="12"/>
      <c r="L550" s="12"/>
      <c r="M550" s="14"/>
      <c r="N550" s="16" t="s">
        <v>1013</v>
      </c>
      <c r="O550" s="15"/>
    </row>
    <row r="551" spans="1:15" ht="16.5" hidden="1" x14ac:dyDescent="0.35">
      <c r="A551" s="11" t="s">
        <v>1690</v>
      </c>
      <c r="B551" s="11" t="s">
        <v>1691</v>
      </c>
      <c r="C551" s="12"/>
      <c r="D551" s="13" t="s">
        <v>997</v>
      </c>
      <c r="E551" s="12"/>
      <c r="F551" s="12"/>
      <c r="G551" s="12"/>
      <c r="H551" s="12"/>
      <c r="I551" s="12"/>
      <c r="J551" s="12"/>
      <c r="K551" s="12"/>
      <c r="L551" s="12"/>
      <c r="M551" s="14"/>
      <c r="N551" s="16" t="s">
        <v>1013</v>
      </c>
      <c r="O551" s="15"/>
    </row>
    <row r="552" spans="1:15" ht="16.5" hidden="1" x14ac:dyDescent="0.35">
      <c r="A552" s="11" t="s">
        <v>1692</v>
      </c>
      <c r="B552" s="11" t="s">
        <v>1693</v>
      </c>
      <c r="C552" s="12"/>
      <c r="D552" s="13" t="s">
        <v>997</v>
      </c>
      <c r="E552" s="12"/>
      <c r="F552" s="12"/>
      <c r="G552" s="12"/>
      <c r="H552" s="12"/>
      <c r="I552" s="12"/>
      <c r="J552" s="12"/>
      <c r="K552" s="12"/>
      <c r="L552" s="12"/>
      <c r="M552" s="14"/>
      <c r="N552" s="16" t="s">
        <v>1013</v>
      </c>
      <c r="O552" s="15"/>
    </row>
    <row r="553" spans="1:15" ht="16.5" hidden="1" x14ac:dyDescent="0.35">
      <c r="A553" s="11" t="s">
        <v>1694</v>
      </c>
      <c r="B553" s="11" t="s">
        <v>1695</v>
      </c>
      <c r="C553" s="12"/>
      <c r="D553" s="13" t="s">
        <v>997</v>
      </c>
      <c r="E553" s="12"/>
      <c r="F553" s="12"/>
      <c r="G553" s="12"/>
      <c r="H553" s="12"/>
      <c r="I553" s="12"/>
      <c r="J553" s="12"/>
      <c r="K553" s="12"/>
      <c r="L553" s="12"/>
      <c r="M553" s="14"/>
      <c r="N553" s="16" t="s">
        <v>1013</v>
      </c>
      <c r="O553" s="15"/>
    </row>
    <row r="554" spans="1:15" ht="16.5" hidden="1" x14ac:dyDescent="0.35">
      <c r="A554" s="11" t="s">
        <v>1696</v>
      </c>
      <c r="B554" s="11" t="s">
        <v>1697</v>
      </c>
      <c r="C554" s="12"/>
      <c r="D554" s="13" t="s">
        <v>997</v>
      </c>
      <c r="E554" s="12"/>
      <c r="F554" s="12"/>
      <c r="G554" s="12"/>
      <c r="H554" s="12"/>
      <c r="I554" s="12"/>
      <c r="J554" s="12"/>
      <c r="K554" s="12"/>
      <c r="L554" s="12"/>
      <c r="M554" s="14"/>
      <c r="N554" s="16" t="s">
        <v>1013</v>
      </c>
      <c r="O554" s="15"/>
    </row>
    <row r="555" spans="1:15" ht="16.5" hidden="1" x14ac:dyDescent="0.35">
      <c r="A555" s="11" t="s">
        <v>1698</v>
      </c>
      <c r="B555" s="11" t="s">
        <v>1699</v>
      </c>
      <c r="C555" s="12"/>
      <c r="D555" s="13" t="s">
        <v>997</v>
      </c>
      <c r="E555" s="12"/>
      <c r="F555" s="12"/>
      <c r="G555" s="12"/>
      <c r="H555" s="12"/>
      <c r="I555" s="12"/>
      <c r="J555" s="12"/>
      <c r="K555" s="12"/>
      <c r="L555" s="12"/>
      <c r="M555" s="14"/>
      <c r="N555" s="16" t="s">
        <v>1013</v>
      </c>
      <c r="O555" s="15"/>
    </row>
    <row r="556" spans="1:15" ht="16.5" hidden="1" x14ac:dyDescent="0.35">
      <c r="A556" s="11" t="s">
        <v>1700</v>
      </c>
      <c r="B556" s="11" t="s">
        <v>1701</v>
      </c>
      <c r="C556" s="12"/>
      <c r="D556" s="13" t="s">
        <v>997</v>
      </c>
      <c r="E556" s="12"/>
      <c r="F556" s="12"/>
      <c r="G556" s="12"/>
      <c r="H556" s="12"/>
      <c r="I556" s="12"/>
      <c r="J556" s="12"/>
      <c r="K556" s="12"/>
      <c r="L556" s="12"/>
      <c r="M556" s="14"/>
      <c r="N556" s="16" t="s">
        <v>1013</v>
      </c>
      <c r="O556" s="15"/>
    </row>
    <row r="557" spans="1:15" ht="16.5" hidden="1" x14ac:dyDescent="0.35">
      <c r="A557" s="11" t="s">
        <v>1702</v>
      </c>
      <c r="B557" s="11" t="s">
        <v>1703</v>
      </c>
      <c r="C557" s="12"/>
      <c r="D557" s="13" t="s">
        <v>997</v>
      </c>
      <c r="E557" s="12"/>
      <c r="F557" s="12"/>
      <c r="G557" s="12"/>
      <c r="H557" s="12"/>
      <c r="I557" s="12"/>
      <c r="J557" s="12"/>
      <c r="K557" s="12"/>
      <c r="L557" s="12"/>
      <c r="M557" s="14"/>
      <c r="N557" s="16" t="s">
        <v>1013</v>
      </c>
      <c r="O557" s="15"/>
    </row>
    <row r="558" spans="1:15" ht="16.5" hidden="1" x14ac:dyDescent="0.35">
      <c r="A558" s="11" t="s">
        <v>1704</v>
      </c>
      <c r="B558" s="11" t="s">
        <v>1705</v>
      </c>
      <c r="C558" s="12"/>
      <c r="D558" s="13" t="s">
        <v>997</v>
      </c>
      <c r="E558" s="12"/>
      <c r="F558" s="12"/>
      <c r="G558" s="12"/>
      <c r="H558" s="12"/>
      <c r="I558" s="12"/>
      <c r="J558" s="12"/>
      <c r="K558" s="12"/>
      <c r="L558" s="12"/>
      <c r="M558" s="14"/>
      <c r="N558" s="16" t="s">
        <v>1013</v>
      </c>
      <c r="O558" s="15"/>
    </row>
    <row r="559" spans="1:15" ht="16.5" hidden="1" x14ac:dyDescent="0.35">
      <c r="A559" s="11" t="s">
        <v>1706</v>
      </c>
      <c r="B559" s="11" t="s">
        <v>1707</v>
      </c>
      <c r="C559" s="12"/>
      <c r="D559" s="13" t="s">
        <v>997</v>
      </c>
      <c r="E559" s="12"/>
      <c r="F559" s="12"/>
      <c r="G559" s="12"/>
      <c r="H559" s="12"/>
      <c r="I559" s="12"/>
      <c r="J559" s="12"/>
      <c r="K559" s="12"/>
      <c r="L559" s="12"/>
      <c r="M559" s="14"/>
      <c r="N559" s="16" t="s">
        <v>1013</v>
      </c>
      <c r="O559" s="15"/>
    </row>
    <row r="560" spans="1:15" ht="16.5" hidden="1" x14ac:dyDescent="0.35">
      <c r="A560" s="11" t="s">
        <v>1708</v>
      </c>
      <c r="B560" s="11" t="s">
        <v>1709</v>
      </c>
      <c r="C560" s="12"/>
      <c r="D560" s="13" t="s">
        <v>997</v>
      </c>
      <c r="E560" s="12"/>
      <c r="F560" s="12"/>
      <c r="G560" s="12"/>
      <c r="H560" s="12"/>
      <c r="I560" s="12"/>
      <c r="J560" s="12"/>
      <c r="K560" s="12"/>
      <c r="L560" s="12"/>
      <c r="M560" s="14"/>
      <c r="N560" s="16" t="s">
        <v>1013</v>
      </c>
      <c r="O560" s="15"/>
    </row>
    <row r="561" spans="1:15" ht="16.5" hidden="1" x14ac:dyDescent="0.35">
      <c r="A561" s="11" t="s">
        <v>1710</v>
      </c>
      <c r="B561" s="11" t="s">
        <v>1711</v>
      </c>
      <c r="C561" s="12"/>
      <c r="D561" s="13" t="s">
        <v>997</v>
      </c>
      <c r="E561" s="12"/>
      <c r="F561" s="12"/>
      <c r="G561" s="12"/>
      <c r="H561" s="12"/>
      <c r="I561" s="12"/>
      <c r="J561" s="12"/>
      <c r="K561" s="12"/>
      <c r="L561" s="12"/>
      <c r="M561" s="14"/>
      <c r="N561" s="16" t="s">
        <v>1013</v>
      </c>
      <c r="O561" s="15"/>
    </row>
    <row r="562" spans="1:15" ht="16.5" hidden="1" x14ac:dyDescent="0.35">
      <c r="A562" s="11" t="s">
        <v>1712</v>
      </c>
      <c r="B562" s="11" t="s">
        <v>1713</v>
      </c>
      <c r="C562" s="12"/>
      <c r="D562" s="13" t="s">
        <v>997</v>
      </c>
      <c r="E562" s="12"/>
      <c r="F562" s="12"/>
      <c r="G562" s="12"/>
      <c r="H562" s="12"/>
      <c r="I562" s="12"/>
      <c r="J562" s="12"/>
      <c r="K562" s="12"/>
      <c r="L562" s="12"/>
      <c r="M562" s="14"/>
      <c r="N562" s="16" t="s">
        <v>1013</v>
      </c>
      <c r="O562" s="15"/>
    </row>
    <row r="563" spans="1:15" ht="16.5" hidden="1" x14ac:dyDescent="0.35">
      <c r="A563" s="11" t="s">
        <v>1714</v>
      </c>
      <c r="B563" s="11" t="s">
        <v>1715</v>
      </c>
      <c r="C563" s="12"/>
      <c r="D563" s="13" t="s">
        <v>997</v>
      </c>
      <c r="E563" s="12"/>
      <c r="F563" s="12"/>
      <c r="G563" s="12"/>
      <c r="H563" s="12"/>
      <c r="I563" s="12"/>
      <c r="J563" s="12"/>
      <c r="K563" s="12"/>
      <c r="L563" s="12"/>
      <c r="M563" s="14"/>
      <c r="N563" s="16" t="s">
        <v>1013</v>
      </c>
      <c r="O563" s="15"/>
    </row>
    <row r="564" spans="1:15" ht="16.5" hidden="1" x14ac:dyDescent="0.35">
      <c r="A564" s="11" t="s">
        <v>1716</v>
      </c>
      <c r="B564" s="11" t="s">
        <v>1717</v>
      </c>
      <c r="C564" s="12"/>
      <c r="D564" s="13" t="s">
        <v>997</v>
      </c>
      <c r="E564" s="12"/>
      <c r="F564" s="12"/>
      <c r="G564" s="12"/>
      <c r="H564" s="12"/>
      <c r="I564" s="12"/>
      <c r="J564" s="12"/>
      <c r="K564" s="12"/>
      <c r="L564" s="12"/>
      <c r="M564" s="14"/>
      <c r="N564" s="16" t="s">
        <v>1013</v>
      </c>
      <c r="O564" s="15"/>
    </row>
    <row r="565" spans="1:15" ht="16.5" hidden="1" x14ac:dyDescent="0.35">
      <c r="A565" s="11" t="s">
        <v>1718</v>
      </c>
      <c r="B565" s="11" t="s">
        <v>1719</v>
      </c>
      <c r="C565" s="12"/>
      <c r="D565" s="13" t="s">
        <v>997</v>
      </c>
      <c r="E565" s="12"/>
      <c r="F565" s="12"/>
      <c r="G565" s="12"/>
      <c r="H565" s="12"/>
      <c r="I565" s="12"/>
      <c r="J565" s="12"/>
      <c r="K565" s="12"/>
      <c r="L565" s="12"/>
      <c r="M565" s="14"/>
      <c r="N565" s="16" t="s">
        <v>1013</v>
      </c>
      <c r="O565" s="15"/>
    </row>
    <row r="566" spans="1:15" ht="16.5" hidden="1" x14ac:dyDescent="0.35">
      <c r="A566" s="11" t="s">
        <v>1720</v>
      </c>
      <c r="B566" s="11" t="s">
        <v>1721</v>
      </c>
      <c r="C566" s="12"/>
      <c r="D566" s="13" t="s">
        <v>997</v>
      </c>
      <c r="E566" s="12"/>
      <c r="F566" s="12"/>
      <c r="G566" s="12"/>
      <c r="H566" s="12"/>
      <c r="I566" s="12"/>
      <c r="J566" s="12"/>
      <c r="K566" s="12"/>
      <c r="L566" s="12"/>
      <c r="M566" s="14"/>
      <c r="N566" s="16" t="s">
        <v>1013</v>
      </c>
      <c r="O566" s="15"/>
    </row>
    <row r="567" spans="1:15" ht="16.5" hidden="1" x14ac:dyDescent="0.35">
      <c r="A567" s="11" t="s">
        <v>1722</v>
      </c>
      <c r="B567" s="11" t="s">
        <v>1723</v>
      </c>
      <c r="C567" s="12"/>
      <c r="D567" s="13" t="s">
        <v>997</v>
      </c>
      <c r="E567" s="12"/>
      <c r="F567" s="12"/>
      <c r="G567" s="12"/>
      <c r="H567" s="12"/>
      <c r="I567" s="12"/>
      <c r="J567" s="12"/>
      <c r="K567" s="12"/>
      <c r="L567" s="12"/>
      <c r="M567" s="14"/>
      <c r="N567" s="16" t="s">
        <v>1013</v>
      </c>
      <c r="O567" s="15"/>
    </row>
    <row r="568" spans="1:15" ht="16.5" hidden="1" x14ac:dyDescent="0.35">
      <c r="A568" s="11" t="s">
        <v>1724</v>
      </c>
      <c r="B568" s="11" t="s">
        <v>1725</v>
      </c>
      <c r="C568" s="12"/>
      <c r="D568" s="13" t="s">
        <v>997</v>
      </c>
      <c r="E568" s="12"/>
      <c r="F568" s="12"/>
      <c r="G568" s="12"/>
      <c r="H568" s="12"/>
      <c r="I568" s="12"/>
      <c r="J568" s="12"/>
      <c r="K568" s="12"/>
      <c r="L568" s="12"/>
      <c r="M568" s="14"/>
      <c r="N568" s="16" t="s">
        <v>1013</v>
      </c>
      <c r="O568" s="15"/>
    </row>
    <row r="569" spans="1:15" ht="16.5" hidden="1" x14ac:dyDescent="0.35">
      <c r="A569" s="11" t="s">
        <v>1726</v>
      </c>
      <c r="B569" s="11" t="s">
        <v>1727</v>
      </c>
      <c r="C569" s="12"/>
      <c r="D569" s="13" t="s">
        <v>997</v>
      </c>
      <c r="E569" s="12"/>
      <c r="F569" s="12"/>
      <c r="G569" s="12"/>
      <c r="H569" s="12"/>
      <c r="I569" s="12"/>
      <c r="J569" s="12"/>
      <c r="K569" s="12"/>
      <c r="L569" s="12"/>
      <c r="M569" s="14"/>
      <c r="N569" s="16" t="s">
        <v>1013</v>
      </c>
      <c r="O569" s="15"/>
    </row>
    <row r="570" spans="1:15" ht="16.5" hidden="1" x14ac:dyDescent="0.35">
      <c r="A570" s="11" t="s">
        <v>1728</v>
      </c>
      <c r="B570" s="11" t="s">
        <v>1729</v>
      </c>
      <c r="C570" s="12"/>
      <c r="D570" s="13" t="s">
        <v>997</v>
      </c>
      <c r="E570" s="12"/>
      <c r="F570" s="12"/>
      <c r="G570" s="12"/>
      <c r="H570" s="12"/>
      <c r="I570" s="12"/>
      <c r="J570" s="12"/>
      <c r="K570" s="12"/>
      <c r="L570" s="12"/>
      <c r="M570" s="14"/>
      <c r="N570" s="16" t="s">
        <v>1013</v>
      </c>
      <c r="O570" s="15"/>
    </row>
    <row r="571" spans="1:15" ht="16.5" hidden="1" x14ac:dyDescent="0.35">
      <c r="A571" s="11" t="s">
        <v>1730</v>
      </c>
      <c r="B571" s="11" t="s">
        <v>1731</v>
      </c>
      <c r="C571" s="12"/>
      <c r="D571" s="13" t="s">
        <v>997</v>
      </c>
      <c r="E571" s="12"/>
      <c r="F571" s="12"/>
      <c r="G571" s="12"/>
      <c r="H571" s="12"/>
      <c r="I571" s="12"/>
      <c r="J571" s="12"/>
      <c r="K571" s="12"/>
      <c r="L571" s="12"/>
      <c r="M571" s="14"/>
      <c r="N571" s="16" t="s">
        <v>1013</v>
      </c>
      <c r="O571" s="15"/>
    </row>
    <row r="572" spans="1:15" ht="16.5" hidden="1" x14ac:dyDescent="0.35">
      <c r="A572" s="11" t="s">
        <v>1732</v>
      </c>
      <c r="B572" s="11" t="s">
        <v>1733</v>
      </c>
      <c r="C572" s="12"/>
      <c r="D572" s="13" t="s">
        <v>997</v>
      </c>
      <c r="E572" s="12"/>
      <c r="F572" s="12"/>
      <c r="G572" s="12"/>
      <c r="H572" s="12"/>
      <c r="I572" s="12"/>
      <c r="J572" s="12"/>
      <c r="K572" s="12"/>
      <c r="L572" s="12"/>
      <c r="M572" s="14"/>
      <c r="N572" s="16" t="s">
        <v>1013</v>
      </c>
      <c r="O572" s="15"/>
    </row>
    <row r="573" spans="1:15" ht="16.5" hidden="1" x14ac:dyDescent="0.35">
      <c r="A573" s="11" t="s">
        <v>1734</v>
      </c>
      <c r="B573" s="11" t="s">
        <v>1735</v>
      </c>
      <c r="C573" s="12"/>
      <c r="D573" s="13" t="s">
        <v>997</v>
      </c>
      <c r="E573" s="12"/>
      <c r="F573" s="12"/>
      <c r="G573" s="12"/>
      <c r="H573" s="12"/>
      <c r="I573" s="12"/>
      <c r="J573" s="12"/>
      <c r="K573" s="12"/>
      <c r="L573" s="12"/>
      <c r="M573" s="14"/>
      <c r="N573" s="16" t="s">
        <v>1013</v>
      </c>
      <c r="O573" s="15"/>
    </row>
    <row r="574" spans="1:15" ht="16.5" hidden="1" x14ac:dyDescent="0.35">
      <c r="A574" s="11" t="s">
        <v>1736</v>
      </c>
      <c r="B574" s="11" t="s">
        <v>1737</v>
      </c>
      <c r="C574" s="12"/>
      <c r="D574" s="13" t="s">
        <v>997</v>
      </c>
      <c r="E574" s="12"/>
      <c r="F574" s="12"/>
      <c r="G574" s="12"/>
      <c r="H574" s="12"/>
      <c r="I574" s="12"/>
      <c r="J574" s="12"/>
      <c r="K574" s="12"/>
      <c r="L574" s="12"/>
      <c r="M574" s="14"/>
      <c r="N574" s="16" t="s">
        <v>1013</v>
      </c>
      <c r="O574" s="15"/>
    </row>
    <row r="575" spans="1:15" ht="16.5" hidden="1" x14ac:dyDescent="0.35">
      <c r="A575" s="11" t="s">
        <v>1738</v>
      </c>
      <c r="B575" s="11" t="s">
        <v>1739</v>
      </c>
      <c r="C575" s="12"/>
      <c r="D575" s="13" t="s">
        <v>997</v>
      </c>
      <c r="E575" s="12"/>
      <c r="F575" s="12"/>
      <c r="G575" s="12"/>
      <c r="H575" s="12"/>
      <c r="I575" s="12"/>
      <c r="J575" s="12"/>
      <c r="K575" s="12"/>
      <c r="L575" s="12"/>
      <c r="M575" s="14"/>
      <c r="N575" s="16" t="s">
        <v>1013</v>
      </c>
      <c r="O575" s="15"/>
    </row>
    <row r="576" spans="1:15" ht="16.5" hidden="1" x14ac:dyDescent="0.35">
      <c r="A576" s="11" t="s">
        <v>1740</v>
      </c>
      <c r="B576" s="11" t="s">
        <v>1741</v>
      </c>
      <c r="C576" s="12"/>
      <c r="D576" s="13" t="s">
        <v>997</v>
      </c>
      <c r="E576" s="12"/>
      <c r="F576" s="12"/>
      <c r="G576" s="12"/>
      <c r="H576" s="12"/>
      <c r="I576" s="12"/>
      <c r="J576" s="12"/>
      <c r="K576" s="12"/>
      <c r="L576" s="12"/>
      <c r="M576" s="14"/>
      <c r="N576" s="16" t="s">
        <v>1013</v>
      </c>
      <c r="O576" s="15"/>
    </row>
    <row r="577" spans="1:15" ht="16.5" hidden="1" x14ac:dyDescent="0.35">
      <c r="A577" s="11" t="s">
        <v>1742</v>
      </c>
      <c r="B577" s="11" t="s">
        <v>1743</v>
      </c>
      <c r="C577" s="12"/>
      <c r="D577" s="13" t="s">
        <v>997</v>
      </c>
      <c r="E577" s="12"/>
      <c r="F577" s="12"/>
      <c r="G577" s="12"/>
      <c r="H577" s="12"/>
      <c r="I577" s="12"/>
      <c r="J577" s="12"/>
      <c r="K577" s="12"/>
      <c r="L577" s="12"/>
      <c r="M577" s="14"/>
      <c r="N577" s="16" t="s">
        <v>1013</v>
      </c>
      <c r="O577" s="15"/>
    </row>
    <row r="578" spans="1:15" ht="16.5" hidden="1" x14ac:dyDescent="0.35">
      <c r="A578" s="11" t="s">
        <v>1744</v>
      </c>
      <c r="B578" s="11" t="s">
        <v>1745</v>
      </c>
      <c r="C578" s="12"/>
      <c r="D578" s="13" t="s">
        <v>997</v>
      </c>
      <c r="E578" s="12"/>
      <c r="F578" s="12"/>
      <c r="G578" s="12"/>
      <c r="H578" s="12"/>
      <c r="I578" s="12"/>
      <c r="J578" s="12"/>
      <c r="K578" s="12"/>
      <c r="L578" s="12"/>
      <c r="M578" s="14"/>
      <c r="N578" s="16" t="s">
        <v>1013</v>
      </c>
      <c r="O578" s="15"/>
    </row>
    <row r="579" spans="1:15" ht="16.5" hidden="1" x14ac:dyDescent="0.35">
      <c r="A579" s="11" t="s">
        <v>1746</v>
      </c>
      <c r="B579" s="11" t="s">
        <v>1747</v>
      </c>
      <c r="C579" s="12"/>
      <c r="D579" s="13" t="s">
        <v>997</v>
      </c>
      <c r="E579" s="12"/>
      <c r="F579" s="12"/>
      <c r="G579" s="12"/>
      <c r="H579" s="12"/>
      <c r="I579" s="12"/>
      <c r="J579" s="12"/>
      <c r="K579" s="12"/>
      <c r="L579" s="12"/>
      <c r="M579" s="14"/>
      <c r="N579" s="16" t="s">
        <v>1013</v>
      </c>
      <c r="O579" s="15"/>
    </row>
    <row r="580" spans="1:15" ht="16.5" hidden="1" x14ac:dyDescent="0.35">
      <c r="A580" s="11" t="s">
        <v>1748</v>
      </c>
      <c r="B580" s="11" t="s">
        <v>1749</v>
      </c>
      <c r="C580" s="12"/>
      <c r="D580" s="13" t="s">
        <v>997</v>
      </c>
      <c r="E580" s="12"/>
      <c r="F580" s="12"/>
      <c r="G580" s="12"/>
      <c r="H580" s="12"/>
      <c r="I580" s="12"/>
      <c r="J580" s="12"/>
      <c r="K580" s="12"/>
      <c r="L580" s="12"/>
      <c r="M580" s="14"/>
      <c r="N580" s="16" t="s">
        <v>1013</v>
      </c>
      <c r="O580" s="15"/>
    </row>
    <row r="581" spans="1:15" ht="16.5" hidden="1" x14ac:dyDescent="0.35">
      <c r="A581" s="11" t="s">
        <v>1750</v>
      </c>
      <c r="B581" s="11" t="s">
        <v>1751</v>
      </c>
      <c r="C581" s="12"/>
      <c r="D581" s="13" t="s">
        <v>997</v>
      </c>
      <c r="E581" s="12"/>
      <c r="F581" s="12"/>
      <c r="G581" s="12"/>
      <c r="H581" s="12"/>
      <c r="I581" s="12"/>
      <c r="J581" s="12"/>
      <c r="K581" s="12"/>
      <c r="L581" s="12"/>
      <c r="M581" s="14"/>
      <c r="N581" s="16" t="s">
        <v>1013</v>
      </c>
      <c r="O581" s="15"/>
    </row>
    <row r="582" spans="1:15" ht="16.5" hidden="1" x14ac:dyDescent="0.35">
      <c r="A582" s="11" t="s">
        <v>1752</v>
      </c>
      <c r="B582" s="11" t="s">
        <v>1753</v>
      </c>
      <c r="C582" s="12"/>
      <c r="D582" s="13" t="s">
        <v>997</v>
      </c>
      <c r="E582" s="12"/>
      <c r="F582" s="12"/>
      <c r="G582" s="12"/>
      <c r="H582" s="12"/>
      <c r="I582" s="12"/>
      <c r="J582" s="12"/>
      <c r="K582" s="12"/>
      <c r="L582" s="12"/>
      <c r="M582" s="14"/>
      <c r="N582" s="16" t="s">
        <v>1013</v>
      </c>
      <c r="O582" s="15"/>
    </row>
    <row r="583" spans="1:15" ht="16.5" hidden="1" x14ac:dyDescent="0.35">
      <c r="A583" s="11" t="s">
        <v>1754</v>
      </c>
      <c r="B583" s="11" t="s">
        <v>1755</v>
      </c>
      <c r="C583" s="12"/>
      <c r="D583" s="13" t="s">
        <v>997</v>
      </c>
      <c r="E583" s="12"/>
      <c r="F583" s="12"/>
      <c r="G583" s="12"/>
      <c r="H583" s="12"/>
      <c r="I583" s="12"/>
      <c r="J583" s="12"/>
      <c r="K583" s="12"/>
      <c r="L583" s="12"/>
      <c r="M583" s="14"/>
      <c r="N583" s="16" t="s">
        <v>1013</v>
      </c>
      <c r="O583" s="15"/>
    </row>
    <row r="584" spans="1:15" ht="16.5" hidden="1" x14ac:dyDescent="0.35">
      <c r="A584" s="11" t="s">
        <v>1756</v>
      </c>
      <c r="B584" s="11" t="s">
        <v>1757</v>
      </c>
      <c r="C584" s="12"/>
      <c r="D584" s="13" t="s">
        <v>997</v>
      </c>
      <c r="E584" s="12"/>
      <c r="F584" s="12"/>
      <c r="G584" s="12"/>
      <c r="H584" s="12"/>
      <c r="I584" s="12"/>
      <c r="J584" s="12"/>
      <c r="K584" s="12"/>
      <c r="L584" s="12"/>
      <c r="M584" s="14"/>
      <c r="N584" s="16" t="s">
        <v>1013</v>
      </c>
      <c r="O584" s="15"/>
    </row>
    <row r="585" spans="1:15" ht="16.5" hidden="1" x14ac:dyDescent="0.35">
      <c r="A585" s="11" t="s">
        <v>1758</v>
      </c>
      <c r="B585" s="11" t="s">
        <v>1759</v>
      </c>
      <c r="C585" s="12"/>
      <c r="D585" s="13" t="s">
        <v>997</v>
      </c>
      <c r="E585" s="12"/>
      <c r="F585" s="12"/>
      <c r="G585" s="12"/>
      <c r="H585" s="12"/>
      <c r="I585" s="12"/>
      <c r="J585" s="12"/>
      <c r="K585" s="12"/>
      <c r="L585" s="12"/>
      <c r="M585" s="14"/>
      <c r="N585" s="16" t="s">
        <v>1013</v>
      </c>
      <c r="O585" s="15"/>
    </row>
    <row r="586" spans="1:15" ht="16.5" hidden="1" x14ac:dyDescent="0.35">
      <c r="A586" s="11" t="s">
        <v>1760</v>
      </c>
      <c r="B586" s="11" t="s">
        <v>1761</v>
      </c>
      <c r="C586" s="12"/>
      <c r="D586" s="13" t="s">
        <v>997</v>
      </c>
      <c r="E586" s="12"/>
      <c r="F586" s="12"/>
      <c r="G586" s="12"/>
      <c r="H586" s="12"/>
      <c r="I586" s="12"/>
      <c r="J586" s="12"/>
      <c r="K586" s="12"/>
      <c r="L586" s="12"/>
      <c r="M586" s="14"/>
      <c r="N586" s="16" t="s">
        <v>1013</v>
      </c>
      <c r="O586" s="15"/>
    </row>
    <row r="587" spans="1:15" ht="16.5" hidden="1" x14ac:dyDescent="0.35">
      <c r="A587" s="11" t="s">
        <v>1762</v>
      </c>
      <c r="B587" s="11" t="s">
        <v>1763</v>
      </c>
      <c r="C587" s="12"/>
      <c r="D587" s="13" t="s">
        <v>997</v>
      </c>
      <c r="E587" s="12"/>
      <c r="F587" s="12"/>
      <c r="G587" s="12"/>
      <c r="H587" s="12"/>
      <c r="I587" s="12"/>
      <c r="J587" s="12"/>
      <c r="K587" s="12"/>
      <c r="L587" s="12"/>
      <c r="M587" s="14"/>
      <c r="N587" s="16" t="s">
        <v>1013</v>
      </c>
      <c r="O587" s="15"/>
    </row>
    <row r="588" spans="1:15" ht="16.5" hidden="1" x14ac:dyDescent="0.35">
      <c r="A588" s="11" t="s">
        <v>1764</v>
      </c>
      <c r="B588" s="11" t="s">
        <v>1765</v>
      </c>
      <c r="C588" s="12"/>
      <c r="D588" s="13" t="s">
        <v>997</v>
      </c>
      <c r="E588" s="12"/>
      <c r="F588" s="12"/>
      <c r="G588" s="12"/>
      <c r="H588" s="12"/>
      <c r="I588" s="12"/>
      <c r="J588" s="12"/>
      <c r="K588" s="12"/>
      <c r="L588" s="12"/>
      <c r="M588" s="14"/>
      <c r="N588" s="16" t="s">
        <v>1013</v>
      </c>
      <c r="O588" s="15"/>
    </row>
    <row r="589" spans="1:15" ht="16.5" hidden="1" x14ac:dyDescent="0.35">
      <c r="A589" s="11" t="s">
        <v>1766</v>
      </c>
      <c r="B589" s="11" t="s">
        <v>1767</v>
      </c>
      <c r="C589" s="12"/>
      <c r="D589" s="13" t="s">
        <v>997</v>
      </c>
      <c r="E589" s="12"/>
      <c r="F589" s="12"/>
      <c r="G589" s="12"/>
      <c r="H589" s="12"/>
      <c r="I589" s="12"/>
      <c r="J589" s="12"/>
      <c r="K589" s="12"/>
      <c r="L589" s="12"/>
      <c r="M589" s="14"/>
      <c r="N589" s="16" t="s">
        <v>1013</v>
      </c>
      <c r="O589" s="15"/>
    </row>
    <row r="590" spans="1:15" ht="16.5" hidden="1" x14ac:dyDescent="0.35">
      <c r="A590" s="11" t="s">
        <v>1768</v>
      </c>
      <c r="B590" s="11" t="s">
        <v>1769</v>
      </c>
      <c r="C590" s="18"/>
      <c r="D590" s="13" t="s">
        <v>997</v>
      </c>
      <c r="E590" s="12"/>
      <c r="F590" s="12"/>
      <c r="G590" s="12"/>
      <c r="H590" s="12"/>
      <c r="I590" s="12"/>
      <c r="J590" s="12"/>
      <c r="K590" s="12"/>
      <c r="L590" s="12"/>
      <c r="M590" s="14"/>
      <c r="N590" s="16" t="s">
        <v>1770</v>
      </c>
      <c r="O590" s="15"/>
    </row>
    <row r="591" spans="1:15" ht="16.5" hidden="1" x14ac:dyDescent="0.35">
      <c r="A591" s="11" t="s">
        <v>1771</v>
      </c>
      <c r="B591" s="11" t="s">
        <v>1772</v>
      </c>
      <c r="C591" s="12"/>
      <c r="D591" s="13" t="s">
        <v>997</v>
      </c>
      <c r="E591" s="12"/>
      <c r="F591" s="12"/>
      <c r="G591" s="12"/>
      <c r="H591" s="12"/>
      <c r="I591" s="12"/>
      <c r="J591" s="12"/>
      <c r="K591" s="12"/>
      <c r="L591" s="12"/>
      <c r="M591" s="14"/>
      <c r="N591" s="16" t="s">
        <v>1770</v>
      </c>
      <c r="O591" s="15"/>
    </row>
    <row r="592" spans="1:15" ht="16.5" hidden="1" x14ac:dyDescent="0.35">
      <c r="A592" s="11" t="s">
        <v>1773</v>
      </c>
      <c r="B592" s="11" t="s">
        <v>1774</v>
      </c>
      <c r="C592" s="12"/>
      <c r="D592" s="13" t="s">
        <v>997</v>
      </c>
      <c r="E592" s="12"/>
      <c r="F592" s="12"/>
      <c r="G592" s="12"/>
      <c r="H592" s="12"/>
      <c r="I592" s="12"/>
      <c r="J592" s="12"/>
      <c r="K592" s="12"/>
      <c r="L592" s="12"/>
      <c r="M592" s="14"/>
      <c r="N592" s="16" t="s">
        <v>1770</v>
      </c>
      <c r="O592" s="15"/>
    </row>
    <row r="593" spans="1:15" ht="16.5" hidden="1" x14ac:dyDescent="0.35">
      <c r="A593" s="11" t="s">
        <v>1775</v>
      </c>
      <c r="B593" s="11" t="s">
        <v>1776</v>
      </c>
      <c r="C593" s="12"/>
      <c r="D593" s="13" t="s">
        <v>997</v>
      </c>
      <c r="E593" s="12"/>
      <c r="F593" s="12"/>
      <c r="G593" s="12"/>
      <c r="H593" s="12"/>
      <c r="I593" s="12"/>
      <c r="J593" s="12"/>
      <c r="K593" s="12"/>
      <c r="L593" s="12"/>
      <c r="M593" s="14"/>
      <c r="N593" s="16" t="s">
        <v>1770</v>
      </c>
      <c r="O593" s="15"/>
    </row>
    <row r="594" spans="1:15" ht="16.5" hidden="1" x14ac:dyDescent="0.35">
      <c r="A594" s="11" t="s">
        <v>1777</v>
      </c>
      <c r="B594" s="11" t="s">
        <v>1778</v>
      </c>
      <c r="C594" s="12"/>
      <c r="D594" s="13" t="s">
        <v>997</v>
      </c>
      <c r="E594" s="12"/>
      <c r="F594" s="12"/>
      <c r="G594" s="12"/>
      <c r="H594" s="12"/>
      <c r="I594" s="12"/>
      <c r="J594" s="12"/>
      <c r="K594" s="12"/>
      <c r="L594" s="12"/>
      <c r="M594" s="14"/>
      <c r="N594" s="16" t="s">
        <v>1770</v>
      </c>
      <c r="O594" s="15"/>
    </row>
    <row r="595" spans="1:15" ht="16.5" hidden="1" x14ac:dyDescent="0.35">
      <c r="A595" s="11" t="s">
        <v>1779</v>
      </c>
      <c r="B595" s="11" t="s">
        <v>1780</v>
      </c>
      <c r="C595" s="12"/>
      <c r="D595" s="13" t="s">
        <v>997</v>
      </c>
      <c r="E595" s="12"/>
      <c r="F595" s="12"/>
      <c r="G595" s="12"/>
      <c r="H595" s="12"/>
      <c r="I595" s="12"/>
      <c r="J595" s="12"/>
      <c r="K595" s="12"/>
      <c r="L595" s="12"/>
      <c r="M595" s="14"/>
      <c r="N595" s="16" t="s">
        <v>1770</v>
      </c>
      <c r="O595" s="15"/>
    </row>
    <row r="596" spans="1:15" ht="16.5" hidden="1" x14ac:dyDescent="0.35">
      <c r="A596" s="11" t="s">
        <v>1781</v>
      </c>
      <c r="B596" s="11" t="s">
        <v>1782</v>
      </c>
      <c r="C596" s="12"/>
      <c r="D596" s="13" t="s">
        <v>997</v>
      </c>
      <c r="E596" s="12"/>
      <c r="F596" s="12"/>
      <c r="G596" s="12"/>
      <c r="H596" s="12"/>
      <c r="I596" s="12"/>
      <c r="J596" s="12"/>
      <c r="K596" s="12"/>
      <c r="L596" s="12"/>
      <c r="M596" s="14"/>
      <c r="N596" s="16" t="s">
        <v>1770</v>
      </c>
      <c r="O596" s="15"/>
    </row>
    <row r="597" spans="1:15" ht="16.5" hidden="1" x14ac:dyDescent="0.35">
      <c r="A597" s="11" t="s">
        <v>1783</v>
      </c>
      <c r="B597" s="11" t="s">
        <v>1784</v>
      </c>
      <c r="C597" s="12"/>
      <c r="D597" s="13" t="s">
        <v>997</v>
      </c>
      <c r="E597" s="12"/>
      <c r="F597" s="12"/>
      <c r="G597" s="12"/>
      <c r="H597" s="12"/>
      <c r="I597" s="12"/>
      <c r="J597" s="12"/>
      <c r="K597" s="12"/>
      <c r="L597" s="12"/>
      <c r="M597" s="14"/>
      <c r="N597" s="16" t="s">
        <v>1770</v>
      </c>
      <c r="O597" s="15"/>
    </row>
    <row r="598" spans="1:15" ht="16.5" hidden="1" x14ac:dyDescent="0.35">
      <c r="A598" s="11" t="s">
        <v>1785</v>
      </c>
      <c r="B598" s="11" t="s">
        <v>1786</v>
      </c>
      <c r="C598" s="12"/>
      <c r="D598" s="13" t="s">
        <v>997</v>
      </c>
      <c r="E598" s="12"/>
      <c r="F598" s="12"/>
      <c r="G598" s="12"/>
      <c r="H598" s="12"/>
      <c r="I598" s="12"/>
      <c r="J598" s="12"/>
      <c r="K598" s="12"/>
      <c r="L598" s="12"/>
      <c r="M598" s="14"/>
      <c r="N598" s="16" t="s">
        <v>1770</v>
      </c>
      <c r="O598" s="15"/>
    </row>
    <row r="599" spans="1:15" ht="16.5" hidden="1" x14ac:dyDescent="0.35">
      <c r="A599" s="11" t="s">
        <v>1787</v>
      </c>
      <c r="B599" s="11" t="s">
        <v>1788</v>
      </c>
      <c r="C599" s="12"/>
      <c r="D599" s="13" t="s">
        <v>997</v>
      </c>
      <c r="E599" s="12"/>
      <c r="F599" s="12"/>
      <c r="G599" s="12"/>
      <c r="H599" s="12"/>
      <c r="I599" s="12"/>
      <c r="J599" s="12"/>
      <c r="K599" s="12"/>
      <c r="L599" s="12"/>
      <c r="M599" s="14"/>
      <c r="N599" s="16" t="s">
        <v>1770</v>
      </c>
      <c r="O599" s="15"/>
    </row>
    <row r="600" spans="1:15" ht="16.5" hidden="1" x14ac:dyDescent="0.35">
      <c r="A600" s="11" t="s">
        <v>1789</v>
      </c>
      <c r="B600" s="11" t="s">
        <v>1790</v>
      </c>
      <c r="C600" s="19"/>
      <c r="D600" s="13" t="s">
        <v>997</v>
      </c>
      <c r="E600" s="12"/>
      <c r="F600" s="12"/>
      <c r="G600" s="12"/>
      <c r="H600" s="12"/>
      <c r="I600" s="12"/>
      <c r="J600" s="12"/>
      <c r="K600" s="12"/>
      <c r="L600" s="12"/>
      <c r="M600" s="14"/>
      <c r="N600" s="16" t="s">
        <v>1770</v>
      </c>
      <c r="O600" s="15"/>
    </row>
    <row r="601" spans="1:15" ht="49.5" x14ac:dyDescent="0.25">
      <c r="A601" s="46" t="s">
        <v>1791</v>
      </c>
      <c r="B601" s="38" t="s">
        <v>1792</v>
      </c>
      <c r="C601" s="39" t="s">
        <v>1793</v>
      </c>
      <c r="D601" s="58" t="s">
        <v>850</v>
      </c>
      <c r="E601" s="49">
        <v>1</v>
      </c>
      <c r="F601" s="48">
        <v>0</v>
      </c>
      <c r="G601" s="48">
        <v>0</v>
      </c>
      <c r="H601" s="49">
        <v>0.17</v>
      </c>
      <c r="I601" s="49">
        <v>0.1</v>
      </c>
      <c r="J601" s="49">
        <v>1.1739999999999999</v>
      </c>
      <c r="K601" s="49">
        <v>0.9375</v>
      </c>
      <c r="L601" s="48">
        <v>1</v>
      </c>
      <c r="M601" s="51">
        <f t="shared" ref="M601:M615" si="10">(E601+F601+G601)*H601*I601*J601*K601*L601</f>
        <v>1.8710625000000002E-2</v>
      </c>
      <c r="N601" s="39" t="s">
        <v>1794</v>
      </c>
      <c r="O601" s="53" t="s">
        <v>437</v>
      </c>
    </row>
    <row r="602" spans="1:15" ht="49.5" x14ac:dyDescent="0.25">
      <c r="A602" s="46" t="s">
        <v>1791</v>
      </c>
      <c r="B602" s="38" t="s">
        <v>1792</v>
      </c>
      <c r="C602" s="39" t="s">
        <v>1793</v>
      </c>
      <c r="D602" s="58" t="s">
        <v>850</v>
      </c>
      <c r="E602" s="49">
        <v>1</v>
      </c>
      <c r="F602" s="48">
        <v>0</v>
      </c>
      <c r="G602" s="48">
        <v>0</v>
      </c>
      <c r="H602" s="49">
        <v>0.54</v>
      </c>
      <c r="I602" s="49">
        <v>0.1</v>
      </c>
      <c r="J602" s="49">
        <v>1.133</v>
      </c>
      <c r="K602" s="49">
        <v>0.9375</v>
      </c>
      <c r="L602" s="48">
        <v>1</v>
      </c>
      <c r="M602" s="51">
        <f t="shared" si="10"/>
        <v>5.735812500000001E-2</v>
      </c>
      <c r="N602" s="39" t="s">
        <v>1795</v>
      </c>
      <c r="O602" s="53" t="s">
        <v>549</v>
      </c>
    </row>
    <row r="603" spans="1:15" ht="49.5" x14ac:dyDescent="0.25">
      <c r="A603" s="46" t="s">
        <v>1791</v>
      </c>
      <c r="B603" s="38" t="s">
        <v>1792</v>
      </c>
      <c r="C603" s="39" t="s">
        <v>1793</v>
      </c>
      <c r="D603" s="58" t="s">
        <v>850</v>
      </c>
      <c r="E603" s="49">
        <v>1</v>
      </c>
      <c r="F603" s="48">
        <v>0</v>
      </c>
      <c r="G603" s="48">
        <v>0</v>
      </c>
      <c r="H603" s="49">
        <v>0.28999999999999998</v>
      </c>
      <c r="I603" s="49">
        <v>0.1</v>
      </c>
      <c r="J603" s="49">
        <v>1.2350000000000001</v>
      </c>
      <c r="K603" s="49">
        <v>0.9375</v>
      </c>
      <c r="L603" s="48">
        <v>1</v>
      </c>
      <c r="M603" s="51">
        <f t="shared" si="10"/>
        <v>3.3576562499999997E-2</v>
      </c>
      <c r="N603" s="39" t="s">
        <v>1796</v>
      </c>
      <c r="O603" s="53" t="s">
        <v>1152</v>
      </c>
    </row>
    <row r="604" spans="1:15" ht="49.5" x14ac:dyDescent="0.25">
      <c r="A604" s="46" t="s">
        <v>1797</v>
      </c>
      <c r="B604" s="38" t="s">
        <v>1798</v>
      </c>
      <c r="C604" s="41" t="s">
        <v>1799</v>
      </c>
      <c r="D604" s="58" t="s">
        <v>850</v>
      </c>
      <c r="E604" s="49">
        <v>1</v>
      </c>
      <c r="F604" s="48">
        <v>0</v>
      </c>
      <c r="G604" s="48">
        <v>0</v>
      </c>
      <c r="H604" s="49">
        <v>0.17</v>
      </c>
      <c r="I604" s="49">
        <v>0.1</v>
      </c>
      <c r="J604" s="49">
        <v>1.1739999999999999</v>
      </c>
      <c r="K604" s="49">
        <v>1.25</v>
      </c>
      <c r="L604" s="48">
        <v>1</v>
      </c>
      <c r="M604" s="51">
        <f t="shared" si="10"/>
        <v>2.4947500000000001E-2</v>
      </c>
      <c r="N604" s="39" t="s">
        <v>2530</v>
      </c>
      <c r="O604" s="53" t="s">
        <v>437</v>
      </c>
    </row>
    <row r="605" spans="1:15" ht="49.5" x14ac:dyDescent="0.25">
      <c r="A605" s="46" t="s">
        <v>1797</v>
      </c>
      <c r="B605" s="38" t="s">
        <v>1798</v>
      </c>
      <c r="C605" s="41" t="s">
        <v>1799</v>
      </c>
      <c r="D605" s="58" t="s">
        <v>850</v>
      </c>
      <c r="E605" s="49">
        <v>1</v>
      </c>
      <c r="F605" s="48">
        <v>0</v>
      </c>
      <c r="G605" s="48">
        <v>0</v>
      </c>
      <c r="H605" s="49">
        <v>0.54</v>
      </c>
      <c r="I605" s="49">
        <v>0.1</v>
      </c>
      <c r="J605" s="49">
        <v>1.133</v>
      </c>
      <c r="K605" s="49">
        <v>1.25</v>
      </c>
      <c r="L605" s="48">
        <v>1</v>
      </c>
      <c r="M605" s="51">
        <f t="shared" si="10"/>
        <v>7.6477500000000004E-2</v>
      </c>
      <c r="N605" s="39" t="s">
        <v>2531</v>
      </c>
      <c r="O605" s="53" t="s">
        <v>549</v>
      </c>
    </row>
    <row r="606" spans="1:15" ht="49.5" x14ac:dyDescent="0.25">
      <c r="A606" s="46" t="s">
        <v>1797</v>
      </c>
      <c r="B606" s="38" t="s">
        <v>1798</v>
      </c>
      <c r="C606" s="41" t="s">
        <v>1799</v>
      </c>
      <c r="D606" s="58" t="s">
        <v>850</v>
      </c>
      <c r="E606" s="49">
        <v>1</v>
      </c>
      <c r="F606" s="48">
        <v>0</v>
      </c>
      <c r="G606" s="48">
        <v>0</v>
      </c>
      <c r="H606" s="49">
        <v>0.28999999999999998</v>
      </c>
      <c r="I606" s="49">
        <v>0.1</v>
      </c>
      <c r="J606" s="49">
        <v>1.2350000000000001</v>
      </c>
      <c r="K606" s="49">
        <v>1.25</v>
      </c>
      <c r="L606" s="48">
        <v>1</v>
      </c>
      <c r="M606" s="51">
        <f t="shared" si="10"/>
        <v>4.4768749999999996E-2</v>
      </c>
      <c r="N606" s="39" t="s">
        <v>1800</v>
      </c>
      <c r="O606" s="53" t="s">
        <v>1152</v>
      </c>
    </row>
    <row r="607" spans="1:15" ht="49.5" x14ac:dyDescent="0.25">
      <c r="A607" s="46" t="s">
        <v>1801</v>
      </c>
      <c r="B607" s="38" t="s">
        <v>1802</v>
      </c>
      <c r="C607" s="41" t="s">
        <v>1803</v>
      </c>
      <c r="D607" s="58" t="s">
        <v>850</v>
      </c>
      <c r="E607" s="49">
        <v>1</v>
      </c>
      <c r="F607" s="48">
        <v>0</v>
      </c>
      <c r="G607" s="48">
        <v>0</v>
      </c>
      <c r="H607" s="49">
        <v>0.17</v>
      </c>
      <c r="I607" s="49">
        <v>0.1</v>
      </c>
      <c r="J607" s="49">
        <v>1.1739999999999999</v>
      </c>
      <c r="K607" s="49">
        <v>1.25</v>
      </c>
      <c r="L607" s="48">
        <v>1</v>
      </c>
      <c r="M607" s="51">
        <f t="shared" si="10"/>
        <v>2.4947500000000001E-2</v>
      </c>
      <c r="N607" s="39" t="s">
        <v>1804</v>
      </c>
      <c r="O607" s="53" t="s">
        <v>437</v>
      </c>
    </row>
    <row r="608" spans="1:15" ht="49.5" x14ac:dyDescent="0.25">
      <c r="A608" s="46" t="s">
        <v>1801</v>
      </c>
      <c r="B608" s="38" t="s">
        <v>1802</v>
      </c>
      <c r="C608" s="41" t="s">
        <v>1803</v>
      </c>
      <c r="D608" s="58" t="s">
        <v>850</v>
      </c>
      <c r="E608" s="49">
        <v>1</v>
      </c>
      <c r="F608" s="48">
        <v>0</v>
      </c>
      <c r="G608" s="48">
        <v>0</v>
      </c>
      <c r="H608" s="49">
        <v>0.54</v>
      </c>
      <c r="I608" s="49">
        <v>0.1</v>
      </c>
      <c r="J608" s="49">
        <v>1.133</v>
      </c>
      <c r="K608" s="49">
        <v>1.25</v>
      </c>
      <c r="L608" s="48">
        <v>1</v>
      </c>
      <c r="M608" s="51">
        <f t="shared" si="10"/>
        <v>7.6477500000000004E-2</v>
      </c>
      <c r="N608" s="39" t="s">
        <v>1805</v>
      </c>
      <c r="O608" s="53" t="s">
        <v>549</v>
      </c>
    </row>
    <row r="609" spans="1:15" ht="49.5" x14ac:dyDescent="0.25">
      <c r="A609" s="46" t="s">
        <v>1801</v>
      </c>
      <c r="B609" s="38" t="s">
        <v>1802</v>
      </c>
      <c r="C609" s="41" t="s">
        <v>1803</v>
      </c>
      <c r="D609" s="58" t="s">
        <v>850</v>
      </c>
      <c r="E609" s="49">
        <v>1</v>
      </c>
      <c r="F609" s="48">
        <v>0</v>
      </c>
      <c r="G609" s="48">
        <v>0</v>
      </c>
      <c r="H609" s="49">
        <v>0.28999999999999998</v>
      </c>
      <c r="I609" s="49">
        <v>0.1</v>
      </c>
      <c r="J609" s="49">
        <v>1.2350000000000001</v>
      </c>
      <c r="K609" s="49">
        <v>1.25</v>
      </c>
      <c r="L609" s="48">
        <v>1</v>
      </c>
      <c r="M609" s="51">
        <f t="shared" si="10"/>
        <v>4.4768749999999996E-2</v>
      </c>
      <c r="N609" s="39" t="s">
        <v>1806</v>
      </c>
      <c r="O609" s="53" t="s">
        <v>1152</v>
      </c>
    </row>
    <row r="610" spans="1:15" ht="16.5" hidden="1" x14ac:dyDescent="0.35">
      <c r="A610" s="11" t="s">
        <v>1807</v>
      </c>
      <c r="B610" s="11" t="s">
        <v>1808</v>
      </c>
      <c r="C610" s="12" t="s">
        <v>1809</v>
      </c>
      <c r="D610" s="13" t="s">
        <v>997</v>
      </c>
      <c r="E610" s="12"/>
      <c r="F610" s="12"/>
      <c r="G610" s="12"/>
      <c r="H610" s="12"/>
      <c r="I610" s="12"/>
      <c r="J610" s="12"/>
      <c r="K610" s="12"/>
      <c r="L610" s="12"/>
      <c r="M610" s="20"/>
      <c r="N610" s="16" t="s">
        <v>1770</v>
      </c>
      <c r="O610" s="15"/>
    </row>
    <row r="611" spans="1:15" ht="16.5" hidden="1" x14ac:dyDescent="0.35">
      <c r="A611" s="11" t="s">
        <v>1810</v>
      </c>
      <c r="B611" s="11" t="s">
        <v>1811</v>
      </c>
      <c r="C611" s="12" t="s">
        <v>1812</v>
      </c>
      <c r="D611" s="13" t="s">
        <v>997</v>
      </c>
      <c r="E611" s="12"/>
      <c r="F611" s="12"/>
      <c r="G611" s="12"/>
      <c r="H611" s="12"/>
      <c r="I611" s="12"/>
      <c r="J611" s="12"/>
      <c r="K611" s="12"/>
      <c r="L611" s="12"/>
      <c r="M611" s="20"/>
      <c r="N611" s="16" t="s">
        <v>1770</v>
      </c>
      <c r="O611" s="15"/>
    </row>
    <row r="612" spans="1:15" ht="16.5" hidden="1" x14ac:dyDescent="0.35">
      <c r="A612" s="11" t="s">
        <v>1813</v>
      </c>
      <c r="B612" s="11" t="s">
        <v>1814</v>
      </c>
      <c r="C612" s="12"/>
      <c r="D612" s="13" t="s">
        <v>997</v>
      </c>
      <c r="E612" s="12"/>
      <c r="F612" s="12"/>
      <c r="G612" s="12"/>
      <c r="H612" s="12"/>
      <c r="I612" s="12"/>
      <c r="J612" s="12"/>
      <c r="K612" s="12"/>
      <c r="L612" s="12"/>
      <c r="M612" s="20"/>
      <c r="N612" s="16" t="s">
        <v>1770</v>
      </c>
      <c r="O612" s="15"/>
    </row>
    <row r="613" spans="1:15" ht="49.5" x14ac:dyDescent="0.25">
      <c r="A613" s="46" t="s">
        <v>1815</v>
      </c>
      <c r="B613" s="38" t="s">
        <v>1816</v>
      </c>
      <c r="C613" s="41" t="s">
        <v>1817</v>
      </c>
      <c r="D613" s="58" t="s">
        <v>850</v>
      </c>
      <c r="E613" s="49">
        <v>1</v>
      </c>
      <c r="F613" s="48">
        <v>0</v>
      </c>
      <c r="G613" s="48">
        <v>0</v>
      </c>
      <c r="H613" s="49">
        <v>0.17</v>
      </c>
      <c r="I613" s="49">
        <v>0.1</v>
      </c>
      <c r="J613" s="49">
        <v>1.1739999999999999</v>
      </c>
      <c r="K613" s="49">
        <v>1.25</v>
      </c>
      <c r="L613" s="48">
        <v>1</v>
      </c>
      <c r="M613" s="51">
        <f t="shared" si="10"/>
        <v>2.4947500000000001E-2</v>
      </c>
      <c r="N613" s="39" t="s">
        <v>1818</v>
      </c>
      <c r="O613" s="53" t="s">
        <v>437</v>
      </c>
    </row>
    <row r="614" spans="1:15" ht="49.5" x14ac:dyDescent="0.25">
      <c r="A614" s="46" t="s">
        <v>1815</v>
      </c>
      <c r="B614" s="38" t="s">
        <v>1816</v>
      </c>
      <c r="C614" s="41" t="s">
        <v>1817</v>
      </c>
      <c r="D614" s="58" t="s">
        <v>850</v>
      </c>
      <c r="E614" s="49">
        <v>1</v>
      </c>
      <c r="F614" s="48">
        <v>0</v>
      </c>
      <c r="G614" s="48">
        <v>0</v>
      </c>
      <c r="H614" s="49">
        <v>0.54</v>
      </c>
      <c r="I614" s="49">
        <v>0.1</v>
      </c>
      <c r="J614" s="49">
        <v>1.133</v>
      </c>
      <c r="K614" s="49">
        <v>1.25</v>
      </c>
      <c r="L614" s="48">
        <v>1</v>
      </c>
      <c r="M614" s="51">
        <f t="shared" si="10"/>
        <v>7.6477500000000004E-2</v>
      </c>
      <c r="N614" s="39" t="s">
        <v>1819</v>
      </c>
      <c r="O614" s="53" t="s">
        <v>549</v>
      </c>
    </row>
    <row r="615" spans="1:15" ht="49.5" x14ac:dyDescent="0.25">
      <c r="A615" s="46" t="s">
        <v>1815</v>
      </c>
      <c r="B615" s="38" t="s">
        <v>1816</v>
      </c>
      <c r="C615" s="41" t="s">
        <v>1817</v>
      </c>
      <c r="D615" s="58" t="s">
        <v>850</v>
      </c>
      <c r="E615" s="49">
        <v>1</v>
      </c>
      <c r="F615" s="48">
        <v>0</v>
      </c>
      <c r="G615" s="48">
        <v>0</v>
      </c>
      <c r="H615" s="49">
        <v>0.28999999999999998</v>
      </c>
      <c r="I615" s="49">
        <v>0.1</v>
      </c>
      <c r="J615" s="49">
        <v>1.2350000000000001</v>
      </c>
      <c r="K615" s="49">
        <v>1.25</v>
      </c>
      <c r="L615" s="48">
        <v>1</v>
      </c>
      <c r="M615" s="51">
        <f t="shared" si="10"/>
        <v>4.4768749999999996E-2</v>
      </c>
      <c r="N615" s="39" t="s">
        <v>1820</v>
      </c>
      <c r="O615" s="53" t="s">
        <v>1152</v>
      </c>
    </row>
    <row r="616" spans="1:15" ht="16.5" hidden="1" x14ac:dyDescent="0.35">
      <c r="A616" s="11" t="s">
        <v>1821</v>
      </c>
      <c r="B616" s="11" t="s">
        <v>1822</v>
      </c>
      <c r="C616" s="12"/>
      <c r="D616" s="13" t="s">
        <v>997</v>
      </c>
      <c r="E616" s="12"/>
      <c r="F616" s="12"/>
      <c r="G616" s="12"/>
      <c r="H616" s="12"/>
      <c r="I616" s="12"/>
      <c r="J616" s="12"/>
      <c r="K616" s="12"/>
      <c r="L616" s="12"/>
      <c r="M616" s="20"/>
      <c r="N616" s="16" t="s">
        <v>1770</v>
      </c>
      <c r="O616" s="15"/>
    </row>
    <row r="617" spans="1:15" ht="16.5" hidden="1" x14ac:dyDescent="0.35">
      <c r="A617" s="11" t="s">
        <v>1823</v>
      </c>
      <c r="B617" s="11" t="s">
        <v>1824</v>
      </c>
      <c r="C617" s="12"/>
      <c r="D617" s="13" t="s">
        <v>997</v>
      </c>
      <c r="E617" s="12"/>
      <c r="F617" s="12"/>
      <c r="G617" s="12"/>
      <c r="H617" s="12"/>
      <c r="I617" s="12"/>
      <c r="J617" s="12"/>
      <c r="K617" s="12"/>
      <c r="L617" s="12"/>
      <c r="M617" s="20"/>
      <c r="N617" s="16" t="s">
        <v>1770</v>
      </c>
      <c r="O617" s="15"/>
    </row>
    <row r="618" spans="1:15" ht="16.5" hidden="1" x14ac:dyDescent="0.35">
      <c r="A618" s="11" t="s">
        <v>1825</v>
      </c>
      <c r="B618" s="11" t="s">
        <v>1826</v>
      </c>
      <c r="C618" s="12"/>
      <c r="D618" s="13" t="s">
        <v>997</v>
      </c>
      <c r="E618" s="12"/>
      <c r="F618" s="12"/>
      <c r="G618" s="12"/>
      <c r="H618" s="12"/>
      <c r="I618" s="12"/>
      <c r="J618" s="12"/>
      <c r="K618" s="12"/>
      <c r="L618" s="12"/>
      <c r="M618" s="20"/>
      <c r="N618" s="16" t="s">
        <v>1770</v>
      </c>
      <c r="O618" s="15"/>
    </row>
    <row r="619" spans="1:15" ht="16.5" hidden="1" x14ac:dyDescent="0.35">
      <c r="A619" s="11" t="s">
        <v>1827</v>
      </c>
      <c r="B619" s="11" t="s">
        <v>1828</v>
      </c>
      <c r="C619" s="12"/>
      <c r="D619" s="13" t="s">
        <v>997</v>
      </c>
      <c r="E619" s="12"/>
      <c r="F619" s="12"/>
      <c r="G619" s="12"/>
      <c r="H619" s="12"/>
      <c r="I619" s="12"/>
      <c r="J619" s="12"/>
      <c r="K619" s="12"/>
      <c r="L619" s="12"/>
      <c r="M619" s="20"/>
      <c r="N619" s="16" t="s">
        <v>1770</v>
      </c>
      <c r="O619" s="15"/>
    </row>
    <row r="620" spans="1:15" ht="16.5" hidden="1" x14ac:dyDescent="0.35">
      <c r="A620" s="11" t="s">
        <v>1829</v>
      </c>
      <c r="B620" s="11" t="s">
        <v>1830</v>
      </c>
      <c r="C620" s="12"/>
      <c r="D620" s="13" t="s">
        <v>997</v>
      </c>
      <c r="E620" s="12"/>
      <c r="F620" s="12"/>
      <c r="G620" s="12"/>
      <c r="H620" s="12"/>
      <c r="I620" s="12"/>
      <c r="J620" s="12"/>
      <c r="K620" s="12"/>
      <c r="L620" s="12"/>
      <c r="M620" s="20"/>
      <c r="N620" s="16" t="s">
        <v>1770</v>
      </c>
      <c r="O620" s="15"/>
    </row>
    <row r="621" spans="1:15" ht="16.5" hidden="1" x14ac:dyDescent="0.35">
      <c r="A621" s="11" t="s">
        <v>1831</v>
      </c>
      <c r="B621" s="11" t="s">
        <v>1832</v>
      </c>
      <c r="C621" s="12"/>
      <c r="D621" s="13" t="s">
        <v>997</v>
      </c>
      <c r="E621" s="12"/>
      <c r="F621" s="12"/>
      <c r="G621" s="12"/>
      <c r="H621" s="12"/>
      <c r="I621" s="12"/>
      <c r="J621" s="12"/>
      <c r="K621" s="12"/>
      <c r="L621" s="12"/>
      <c r="M621" s="20"/>
      <c r="N621" s="16" t="s">
        <v>1770</v>
      </c>
      <c r="O621" s="15"/>
    </row>
    <row r="622" spans="1:15" ht="16.5" hidden="1" x14ac:dyDescent="0.35">
      <c r="A622" s="11" t="s">
        <v>1833</v>
      </c>
      <c r="B622" s="11" t="s">
        <v>1834</v>
      </c>
      <c r="C622" s="12"/>
      <c r="D622" s="13" t="s">
        <v>997</v>
      </c>
      <c r="E622" s="12"/>
      <c r="F622" s="12"/>
      <c r="G622" s="12"/>
      <c r="H622" s="12"/>
      <c r="I622" s="12"/>
      <c r="J622" s="12"/>
      <c r="K622" s="12"/>
      <c r="L622" s="12"/>
      <c r="M622" s="20"/>
      <c r="N622" s="16" t="s">
        <v>1770</v>
      </c>
      <c r="O622" s="15"/>
    </row>
    <row r="623" spans="1:15" ht="16.5" hidden="1" x14ac:dyDescent="0.35">
      <c r="A623" s="11" t="s">
        <v>1835</v>
      </c>
      <c r="B623" s="11" t="s">
        <v>1836</v>
      </c>
      <c r="C623" s="12"/>
      <c r="D623" s="13" t="s">
        <v>997</v>
      </c>
      <c r="E623" s="12"/>
      <c r="F623" s="12"/>
      <c r="G623" s="12"/>
      <c r="H623" s="12"/>
      <c r="I623" s="12"/>
      <c r="J623" s="12"/>
      <c r="K623" s="12"/>
      <c r="L623" s="12"/>
      <c r="M623" s="20"/>
      <c r="N623" s="16" t="s">
        <v>1770</v>
      </c>
      <c r="O623" s="15"/>
    </row>
    <row r="624" spans="1:15" ht="16.5" hidden="1" x14ac:dyDescent="0.35">
      <c r="A624" s="11" t="s">
        <v>1837</v>
      </c>
      <c r="B624" s="11" t="s">
        <v>1838</v>
      </c>
      <c r="C624" s="12"/>
      <c r="D624" s="13" t="s">
        <v>997</v>
      </c>
      <c r="E624" s="12"/>
      <c r="F624" s="12"/>
      <c r="G624" s="12"/>
      <c r="H624" s="12"/>
      <c r="I624" s="12"/>
      <c r="J624" s="12"/>
      <c r="K624" s="12"/>
      <c r="L624" s="12"/>
      <c r="M624" s="20"/>
      <c r="N624" s="16" t="s">
        <v>1770</v>
      </c>
      <c r="O624" s="15"/>
    </row>
    <row r="625" spans="1:15" ht="16.5" hidden="1" x14ac:dyDescent="0.35">
      <c r="A625" s="11" t="s">
        <v>1839</v>
      </c>
      <c r="B625" s="11" t="s">
        <v>1840</v>
      </c>
      <c r="C625" s="12"/>
      <c r="D625" s="13" t="s">
        <v>997</v>
      </c>
      <c r="E625" s="12"/>
      <c r="F625" s="12"/>
      <c r="G625" s="12"/>
      <c r="H625" s="12"/>
      <c r="I625" s="12"/>
      <c r="J625" s="12"/>
      <c r="K625" s="12"/>
      <c r="L625" s="12"/>
      <c r="M625" s="20"/>
      <c r="N625" s="16" t="s">
        <v>1770</v>
      </c>
      <c r="O625" s="15"/>
    </row>
    <row r="626" spans="1:15" ht="16.5" hidden="1" x14ac:dyDescent="0.35">
      <c r="A626" s="11" t="s">
        <v>1841</v>
      </c>
      <c r="B626" s="11" t="s">
        <v>1842</v>
      </c>
      <c r="C626" s="12"/>
      <c r="D626" s="13" t="s">
        <v>997</v>
      </c>
      <c r="E626" s="12"/>
      <c r="F626" s="12"/>
      <c r="G626" s="12"/>
      <c r="H626" s="12"/>
      <c r="I626" s="12"/>
      <c r="J626" s="12"/>
      <c r="K626" s="12"/>
      <c r="L626" s="12"/>
      <c r="M626" s="20"/>
      <c r="N626" s="16" t="s">
        <v>1770</v>
      </c>
      <c r="O626" s="15"/>
    </row>
    <row r="627" spans="1:15" ht="16.5" hidden="1" x14ac:dyDescent="0.35">
      <c r="A627" s="11" t="s">
        <v>1843</v>
      </c>
      <c r="B627" s="11" t="s">
        <v>1844</v>
      </c>
      <c r="C627" s="12"/>
      <c r="D627" s="13" t="s">
        <v>997</v>
      </c>
      <c r="E627" s="12"/>
      <c r="F627" s="12"/>
      <c r="G627" s="12"/>
      <c r="H627" s="12"/>
      <c r="I627" s="12"/>
      <c r="J627" s="12"/>
      <c r="K627" s="12"/>
      <c r="L627" s="12"/>
      <c r="M627" s="20"/>
      <c r="N627" s="16" t="s">
        <v>1770</v>
      </c>
      <c r="O627" s="15"/>
    </row>
    <row r="628" spans="1:15" ht="16.5" hidden="1" x14ac:dyDescent="0.35">
      <c r="A628" s="11" t="s">
        <v>1845</v>
      </c>
      <c r="B628" s="11" t="s">
        <v>1846</v>
      </c>
      <c r="C628" s="12"/>
      <c r="D628" s="13" t="s">
        <v>997</v>
      </c>
      <c r="E628" s="12"/>
      <c r="F628" s="12"/>
      <c r="G628" s="12"/>
      <c r="H628" s="12"/>
      <c r="I628" s="12"/>
      <c r="J628" s="12"/>
      <c r="K628" s="12"/>
      <c r="L628" s="12"/>
      <c r="M628" s="20"/>
      <c r="N628" s="16" t="s">
        <v>1770</v>
      </c>
      <c r="O628" s="15"/>
    </row>
    <row r="629" spans="1:15" ht="16.5" hidden="1" x14ac:dyDescent="0.35">
      <c r="A629" s="11" t="s">
        <v>1847</v>
      </c>
      <c r="B629" s="11" t="s">
        <v>1848</v>
      </c>
      <c r="C629" s="12"/>
      <c r="D629" s="13" t="s">
        <v>997</v>
      </c>
      <c r="E629" s="12"/>
      <c r="F629" s="12"/>
      <c r="G629" s="12"/>
      <c r="H629" s="12"/>
      <c r="I629" s="12"/>
      <c r="J629" s="12"/>
      <c r="K629" s="12"/>
      <c r="L629" s="12"/>
      <c r="M629" s="20"/>
      <c r="N629" s="16" t="s">
        <v>1770</v>
      </c>
      <c r="O629" s="15"/>
    </row>
    <row r="630" spans="1:15" ht="16.5" hidden="1" x14ac:dyDescent="0.35">
      <c r="A630" s="11" t="s">
        <v>1849</v>
      </c>
      <c r="B630" s="11" t="s">
        <v>1850</v>
      </c>
      <c r="C630" s="12"/>
      <c r="D630" s="13" t="s">
        <v>997</v>
      </c>
      <c r="E630" s="12"/>
      <c r="F630" s="12"/>
      <c r="G630" s="12"/>
      <c r="H630" s="12"/>
      <c r="I630" s="12"/>
      <c r="J630" s="12"/>
      <c r="K630" s="12"/>
      <c r="L630" s="12"/>
      <c r="M630" s="20"/>
      <c r="N630" s="16" t="s">
        <v>1770</v>
      </c>
      <c r="O630" s="15"/>
    </row>
    <row r="631" spans="1:15" ht="16.5" hidden="1" x14ac:dyDescent="0.35">
      <c r="A631" s="11" t="s">
        <v>1851</v>
      </c>
      <c r="B631" s="11" t="s">
        <v>1852</v>
      </c>
      <c r="C631" s="12"/>
      <c r="D631" s="13" t="s">
        <v>997</v>
      </c>
      <c r="E631" s="12"/>
      <c r="F631" s="12"/>
      <c r="G631" s="12"/>
      <c r="H631" s="12"/>
      <c r="I631" s="12"/>
      <c r="J631" s="12"/>
      <c r="K631" s="12"/>
      <c r="L631" s="12"/>
      <c r="M631" s="20"/>
      <c r="N631" s="16" t="s">
        <v>1770</v>
      </c>
      <c r="O631" s="15"/>
    </row>
    <row r="632" spans="1:15" ht="16.5" hidden="1" x14ac:dyDescent="0.35">
      <c r="A632" s="11" t="s">
        <v>1853</v>
      </c>
      <c r="B632" s="11" t="s">
        <v>1854</v>
      </c>
      <c r="C632" s="12"/>
      <c r="D632" s="13" t="s">
        <v>997</v>
      </c>
      <c r="E632" s="12"/>
      <c r="F632" s="12"/>
      <c r="G632" s="12"/>
      <c r="H632" s="12"/>
      <c r="I632" s="12"/>
      <c r="J632" s="12"/>
      <c r="K632" s="12"/>
      <c r="L632" s="12"/>
      <c r="M632" s="20"/>
      <c r="N632" s="16" t="s">
        <v>1770</v>
      </c>
      <c r="O632" s="15"/>
    </row>
    <row r="633" spans="1:15" ht="16.5" hidden="1" x14ac:dyDescent="0.35">
      <c r="A633" s="11" t="s">
        <v>1855</v>
      </c>
      <c r="B633" s="11" t="s">
        <v>1856</v>
      </c>
      <c r="C633" s="12"/>
      <c r="D633" s="13" t="s">
        <v>997</v>
      </c>
      <c r="E633" s="12"/>
      <c r="F633" s="12"/>
      <c r="G633" s="12"/>
      <c r="H633" s="12"/>
      <c r="I633" s="12"/>
      <c r="J633" s="12"/>
      <c r="K633" s="12"/>
      <c r="L633" s="12"/>
      <c r="M633" s="20"/>
      <c r="N633" s="16" t="s">
        <v>1770</v>
      </c>
      <c r="O633" s="15"/>
    </row>
    <row r="634" spans="1:15" ht="16.5" hidden="1" x14ac:dyDescent="0.35">
      <c r="A634" s="11" t="s">
        <v>1857</v>
      </c>
      <c r="B634" s="11" t="s">
        <v>1858</v>
      </c>
      <c r="C634" s="12"/>
      <c r="D634" s="13" t="s">
        <v>997</v>
      </c>
      <c r="E634" s="12"/>
      <c r="F634" s="12"/>
      <c r="G634" s="12"/>
      <c r="H634" s="12"/>
      <c r="I634" s="12"/>
      <c r="J634" s="12"/>
      <c r="K634" s="12"/>
      <c r="L634" s="12"/>
      <c r="M634" s="20"/>
      <c r="N634" s="16" t="s">
        <v>1770</v>
      </c>
      <c r="O634" s="15"/>
    </row>
    <row r="635" spans="1:15" ht="16.5" hidden="1" x14ac:dyDescent="0.35">
      <c r="A635" s="11" t="s">
        <v>1859</v>
      </c>
      <c r="B635" s="11" t="s">
        <v>1860</v>
      </c>
      <c r="C635" s="12"/>
      <c r="D635" s="13" t="s">
        <v>997</v>
      </c>
      <c r="E635" s="12"/>
      <c r="F635" s="12"/>
      <c r="G635" s="12"/>
      <c r="H635" s="12"/>
      <c r="I635" s="12"/>
      <c r="J635" s="12"/>
      <c r="K635" s="12"/>
      <c r="L635" s="12"/>
      <c r="M635" s="20"/>
      <c r="N635" s="16" t="s">
        <v>1770</v>
      </c>
      <c r="O635" s="15"/>
    </row>
    <row r="636" spans="1:15" ht="16.5" hidden="1" x14ac:dyDescent="0.35">
      <c r="A636" s="11" t="s">
        <v>1861</v>
      </c>
      <c r="B636" s="11" t="s">
        <v>1862</v>
      </c>
      <c r="C636" s="12"/>
      <c r="D636" s="13" t="s">
        <v>997</v>
      </c>
      <c r="E636" s="12"/>
      <c r="F636" s="12"/>
      <c r="G636" s="12"/>
      <c r="H636" s="12"/>
      <c r="I636" s="12"/>
      <c r="J636" s="12"/>
      <c r="K636" s="12"/>
      <c r="L636" s="12"/>
      <c r="M636" s="20"/>
      <c r="N636" s="16" t="s">
        <v>1770</v>
      </c>
      <c r="O636" s="15"/>
    </row>
    <row r="637" spans="1:15" ht="16.5" hidden="1" x14ac:dyDescent="0.35">
      <c r="A637" s="11" t="s">
        <v>1863</v>
      </c>
      <c r="B637" s="11" t="s">
        <v>1864</v>
      </c>
      <c r="C637" s="12"/>
      <c r="D637" s="13" t="s">
        <v>997</v>
      </c>
      <c r="E637" s="12"/>
      <c r="F637" s="12"/>
      <c r="G637" s="12"/>
      <c r="H637" s="12"/>
      <c r="I637" s="12"/>
      <c r="J637" s="12"/>
      <c r="K637" s="12"/>
      <c r="L637" s="12"/>
      <c r="M637" s="20"/>
      <c r="N637" s="16" t="s">
        <v>1770</v>
      </c>
      <c r="O637" s="15"/>
    </row>
    <row r="638" spans="1:15" ht="16.5" hidden="1" x14ac:dyDescent="0.35">
      <c r="A638" s="11" t="s">
        <v>1865</v>
      </c>
      <c r="B638" s="11" t="s">
        <v>1866</v>
      </c>
      <c r="C638" s="12"/>
      <c r="D638" s="13" t="s">
        <v>997</v>
      </c>
      <c r="E638" s="12"/>
      <c r="F638" s="12"/>
      <c r="G638" s="12"/>
      <c r="H638" s="12"/>
      <c r="I638" s="12"/>
      <c r="J638" s="12"/>
      <c r="K638" s="12"/>
      <c r="L638" s="12"/>
      <c r="M638" s="20"/>
      <c r="N638" s="16" t="s">
        <v>1770</v>
      </c>
      <c r="O638" s="15"/>
    </row>
    <row r="639" spans="1:15" ht="16.5" hidden="1" x14ac:dyDescent="0.35">
      <c r="A639" s="11" t="s">
        <v>1867</v>
      </c>
      <c r="B639" s="11" t="s">
        <v>1868</v>
      </c>
      <c r="C639" s="12"/>
      <c r="D639" s="13" t="s">
        <v>997</v>
      </c>
      <c r="E639" s="12"/>
      <c r="F639" s="12"/>
      <c r="G639" s="12"/>
      <c r="H639" s="12"/>
      <c r="I639" s="12"/>
      <c r="J639" s="12"/>
      <c r="K639" s="12"/>
      <c r="L639" s="12"/>
      <c r="M639" s="20"/>
      <c r="N639" s="16" t="s">
        <v>1770</v>
      </c>
      <c r="O639" s="15"/>
    </row>
    <row r="640" spans="1:15" ht="16.5" hidden="1" x14ac:dyDescent="0.35">
      <c r="A640" s="11" t="s">
        <v>1869</v>
      </c>
      <c r="B640" s="11" t="s">
        <v>1870</v>
      </c>
      <c r="C640" s="12"/>
      <c r="D640" s="13" t="s">
        <v>997</v>
      </c>
      <c r="E640" s="12"/>
      <c r="F640" s="12"/>
      <c r="G640" s="12"/>
      <c r="H640" s="12"/>
      <c r="I640" s="12"/>
      <c r="J640" s="12"/>
      <c r="K640" s="12"/>
      <c r="L640" s="12"/>
      <c r="M640" s="20"/>
      <c r="N640" s="16" t="s">
        <v>1770</v>
      </c>
      <c r="O640" s="15"/>
    </row>
    <row r="641" spans="1:15" ht="16.5" hidden="1" x14ac:dyDescent="0.35">
      <c r="A641" s="11" t="s">
        <v>1871</v>
      </c>
      <c r="B641" s="11" t="s">
        <v>1872</v>
      </c>
      <c r="C641" s="12"/>
      <c r="D641" s="13" t="s">
        <v>997</v>
      </c>
      <c r="E641" s="12"/>
      <c r="F641" s="12"/>
      <c r="G641" s="12"/>
      <c r="H641" s="12"/>
      <c r="I641" s="12"/>
      <c r="J641" s="12"/>
      <c r="K641" s="12"/>
      <c r="L641" s="12"/>
      <c r="M641" s="20"/>
      <c r="N641" s="16" t="s">
        <v>1770</v>
      </c>
      <c r="O641" s="15"/>
    </row>
    <row r="642" spans="1:15" ht="16.5" hidden="1" x14ac:dyDescent="0.35">
      <c r="A642" s="11" t="s">
        <v>1873</v>
      </c>
      <c r="B642" s="11" t="s">
        <v>1874</v>
      </c>
      <c r="C642" s="12"/>
      <c r="D642" s="13" t="s">
        <v>997</v>
      </c>
      <c r="E642" s="12"/>
      <c r="F642" s="12"/>
      <c r="G642" s="12"/>
      <c r="H642" s="12"/>
      <c r="I642" s="12"/>
      <c r="J642" s="12"/>
      <c r="K642" s="12"/>
      <c r="L642" s="12"/>
      <c r="M642" s="20"/>
      <c r="N642" s="16" t="s">
        <v>1770</v>
      </c>
      <c r="O642" s="15"/>
    </row>
    <row r="643" spans="1:15" ht="16.5" hidden="1" x14ac:dyDescent="0.35">
      <c r="A643" s="11" t="s">
        <v>1875</v>
      </c>
      <c r="B643" s="11" t="s">
        <v>1876</v>
      </c>
      <c r="C643" s="12"/>
      <c r="D643" s="13" t="s">
        <v>997</v>
      </c>
      <c r="E643" s="12"/>
      <c r="F643" s="12"/>
      <c r="G643" s="12"/>
      <c r="H643" s="12"/>
      <c r="I643" s="12"/>
      <c r="J643" s="12"/>
      <c r="K643" s="12"/>
      <c r="L643" s="12"/>
      <c r="M643" s="20"/>
      <c r="N643" s="16" t="s">
        <v>1770</v>
      </c>
      <c r="O643" s="15"/>
    </row>
    <row r="644" spans="1:15" ht="16.5" hidden="1" x14ac:dyDescent="0.35">
      <c r="A644" s="11" t="s">
        <v>1877</v>
      </c>
      <c r="B644" s="11" t="s">
        <v>1878</v>
      </c>
      <c r="C644" s="12"/>
      <c r="D644" s="13" t="s">
        <v>997</v>
      </c>
      <c r="E644" s="12"/>
      <c r="F644" s="12"/>
      <c r="G644" s="12"/>
      <c r="H644" s="12"/>
      <c r="I644" s="12"/>
      <c r="J644" s="12"/>
      <c r="K644" s="12"/>
      <c r="L644" s="12"/>
      <c r="M644" s="20"/>
      <c r="N644" s="16" t="s">
        <v>1770</v>
      </c>
      <c r="O644" s="15"/>
    </row>
    <row r="645" spans="1:15" ht="16.5" hidden="1" x14ac:dyDescent="0.35">
      <c r="A645" s="11" t="s">
        <v>1879</v>
      </c>
      <c r="B645" s="11" t="s">
        <v>1880</v>
      </c>
      <c r="C645" s="12"/>
      <c r="D645" s="13" t="s">
        <v>997</v>
      </c>
      <c r="E645" s="12"/>
      <c r="F645" s="12"/>
      <c r="G645" s="12"/>
      <c r="H645" s="12"/>
      <c r="I645" s="12"/>
      <c r="J645" s="12"/>
      <c r="K645" s="12"/>
      <c r="L645" s="12"/>
      <c r="M645" s="20"/>
      <c r="N645" s="16" t="s">
        <v>1770</v>
      </c>
      <c r="O645" s="15"/>
    </row>
    <row r="646" spans="1:15" ht="16.5" hidden="1" x14ac:dyDescent="0.35">
      <c r="A646" s="11" t="s">
        <v>1881</v>
      </c>
      <c r="B646" s="11" t="s">
        <v>1882</v>
      </c>
      <c r="C646" s="12"/>
      <c r="D646" s="13" t="s">
        <v>997</v>
      </c>
      <c r="E646" s="12"/>
      <c r="F646" s="12"/>
      <c r="G646" s="12"/>
      <c r="H646" s="12"/>
      <c r="I646" s="12"/>
      <c r="J646" s="12"/>
      <c r="K646" s="12"/>
      <c r="L646" s="12"/>
      <c r="M646" s="20"/>
      <c r="N646" s="16" t="s">
        <v>1770</v>
      </c>
      <c r="O646" s="15"/>
    </row>
    <row r="647" spans="1:15" ht="16.5" hidden="1" x14ac:dyDescent="0.35">
      <c r="A647" s="11" t="s">
        <v>1883</v>
      </c>
      <c r="B647" s="11" t="s">
        <v>1884</v>
      </c>
      <c r="C647" s="12"/>
      <c r="D647" s="13" t="s">
        <v>997</v>
      </c>
      <c r="E647" s="12"/>
      <c r="F647" s="12"/>
      <c r="G647" s="12"/>
      <c r="H647" s="12"/>
      <c r="I647" s="12"/>
      <c r="J647" s="12"/>
      <c r="K647" s="12"/>
      <c r="L647" s="12"/>
      <c r="M647" s="20"/>
      <c r="N647" s="16" t="s">
        <v>1770</v>
      </c>
      <c r="O647" s="15"/>
    </row>
    <row r="648" spans="1:15" ht="16.5" hidden="1" x14ac:dyDescent="0.35">
      <c r="A648" s="11" t="s">
        <v>1885</v>
      </c>
      <c r="B648" s="11" t="s">
        <v>1886</v>
      </c>
      <c r="C648" s="12"/>
      <c r="D648" s="13" t="s">
        <v>997</v>
      </c>
      <c r="E648" s="12"/>
      <c r="F648" s="12"/>
      <c r="G648" s="12"/>
      <c r="H648" s="12"/>
      <c r="I648" s="12"/>
      <c r="J648" s="12"/>
      <c r="K648" s="12"/>
      <c r="L648" s="12"/>
      <c r="M648" s="20"/>
      <c r="N648" s="16" t="s">
        <v>1770</v>
      </c>
      <c r="O648" s="15"/>
    </row>
    <row r="649" spans="1:15" ht="16.5" hidden="1" x14ac:dyDescent="0.35">
      <c r="A649" s="11" t="s">
        <v>1887</v>
      </c>
      <c r="B649" s="11" t="s">
        <v>1888</v>
      </c>
      <c r="C649" s="12"/>
      <c r="D649" s="13" t="s">
        <v>997</v>
      </c>
      <c r="E649" s="12"/>
      <c r="F649" s="12"/>
      <c r="G649" s="12"/>
      <c r="H649" s="12"/>
      <c r="I649" s="12"/>
      <c r="J649" s="12"/>
      <c r="K649" s="12"/>
      <c r="L649" s="12"/>
      <c r="M649" s="20"/>
      <c r="N649" s="16" t="s">
        <v>1770</v>
      </c>
      <c r="O649" s="15"/>
    </row>
    <row r="650" spans="1:15" ht="16.5" hidden="1" x14ac:dyDescent="0.35">
      <c r="A650" s="11" t="s">
        <v>1889</v>
      </c>
      <c r="B650" s="11" t="s">
        <v>1890</v>
      </c>
      <c r="C650" s="12" t="s">
        <v>1891</v>
      </c>
      <c r="D650" s="13" t="s">
        <v>997</v>
      </c>
      <c r="E650" s="12"/>
      <c r="F650" s="12"/>
      <c r="G650" s="12"/>
      <c r="H650" s="12"/>
      <c r="I650" s="12"/>
      <c r="J650" s="12"/>
      <c r="K650" s="12"/>
      <c r="L650" s="12"/>
      <c r="M650" s="20"/>
      <c r="N650" s="16" t="s">
        <v>1770</v>
      </c>
      <c r="O650" s="15"/>
    </row>
    <row r="651" spans="1:15" ht="16.5" hidden="1" x14ac:dyDescent="0.35">
      <c r="A651" s="11" t="s">
        <v>1892</v>
      </c>
      <c r="B651" s="11" t="s">
        <v>1893</v>
      </c>
      <c r="C651" s="12"/>
      <c r="D651" s="13" t="s">
        <v>997</v>
      </c>
      <c r="E651" s="12"/>
      <c r="F651" s="12"/>
      <c r="G651" s="12"/>
      <c r="H651" s="12"/>
      <c r="I651" s="12"/>
      <c r="J651" s="12"/>
      <c r="K651" s="12"/>
      <c r="L651" s="12"/>
      <c r="M651" s="20"/>
      <c r="N651" s="16" t="s">
        <v>1770</v>
      </c>
      <c r="O651" s="15"/>
    </row>
    <row r="652" spans="1:15" ht="16.5" hidden="1" x14ac:dyDescent="0.35">
      <c r="A652" s="11" t="s">
        <v>1894</v>
      </c>
      <c r="B652" s="11" t="s">
        <v>1895</v>
      </c>
      <c r="C652" s="12"/>
      <c r="D652" s="13" t="s">
        <v>997</v>
      </c>
      <c r="E652" s="12"/>
      <c r="F652" s="12"/>
      <c r="G652" s="12"/>
      <c r="H652" s="12"/>
      <c r="I652" s="12"/>
      <c r="J652" s="12"/>
      <c r="K652" s="12"/>
      <c r="L652" s="12"/>
      <c r="M652" s="20"/>
      <c r="N652" s="16" t="s">
        <v>1770</v>
      </c>
      <c r="O652" s="15"/>
    </row>
    <row r="653" spans="1:15" ht="16.5" hidden="1" x14ac:dyDescent="0.35">
      <c r="A653" s="11" t="s">
        <v>1896</v>
      </c>
      <c r="B653" s="11" t="s">
        <v>1897</v>
      </c>
      <c r="C653" s="12"/>
      <c r="D653" s="13" t="s">
        <v>997</v>
      </c>
      <c r="E653" s="12"/>
      <c r="F653" s="12"/>
      <c r="G653" s="12"/>
      <c r="H653" s="12"/>
      <c r="I653" s="12"/>
      <c r="J653" s="12"/>
      <c r="K653" s="12"/>
      <c r="L653" s="12"/>
      <c r="M653" s="20"/>
      <c r="N653" s="16" t="s">
        <v>1770</v>
      </c>
      <c r="O653" s="15"/>
    </row>
    <row r="654" spans="1:15" ht="16.5" hidden="1" x14ac:dyDescent="0.35">
      <c r="A654" s="11" t="s">
        <v>1898</v>
      </c>
      <c r="B654" s="11" t="s">
        <v>1899</v>
      </c>
      <c r="C654" s="12"/>
      <c r="D654" s="13" t="s">
        <v>997</v>
      </c>
      <c r="E654" s="12"/>
      <c r="F654" s="12"/>
      <c r="G654" s="12"/>
      <c r="H654" s="12"/>
      <c r="I654" s="12"/>
      <c r="J654" s="12"/>
      <c r="K654" s="12"/>
      <c r="L654" s="12"/>
      <c r="M654" s="20"/>
      <c r="N654" s="16" t="s">
        <v>1770</v>
      </c>
      <c r="O654" s="15"/>
    </row>
    <row r="655" spans="1:15" ht="16.5" hidden="1" x14ac:dyDescent="0.35">
      <c r="A655" s="11" t="s">
        <v>1900</v>
      </c>
      <c r="B655" s="11" t="s">
        <v>1901</v>
      </c>
      <c r="C655" s="12"/>
      <c r="D655" s="13" t="s">
        <v>997</v>
      </c>
      <c r="E655" s="12"/>
      <c r="F655" s="12"/>
      <c r="G655" s="12"/>
      <c r="H655" s="12"/>
      <c r="I655" s="12"/>
      <c r="J655" s="12"/>
      <c r="K655" s="12"/>
      <c r="L655" s="12"/>
      <c r="M655" s="20"/>
      <c r="N655" s="16" t="s">
        <v>1770</v>
      </c>
      <c r="O655" s="15"/>
    </row>
    <row r="656" spans="1:15" ht="16.5" hidden="1" x14ac:dyDescent="0.35">
      <c r="A656" s="11" t="s">
        <v>1902</v>
      </c>
      <c r="B656" s="11" t="s">
        <v>1903</v>
      </c>
      <c r="C656" s="12"/>
      <c r="D656" s="13" t="s">
        <v>997</v>
      </c>
      <c r="E656" s="12"/>
      <c r="F656" s="12"/>
      <c r="G656" s="12"/>
      <c r="H656" s="12"/>
      <c r="I656" s="12"/>
      <c r="J656" s="12"/>
      <c r="K656" s="12"/>
      <c r="L656" s="12"/>
      <c r="M656" s="20"/>
      <c r="N656" s="16" t="s">
        <v>1770</v>
      </c>
      <c r="O656" s="15"/>
    </row>
    <row r="657" spans="1:15" ht="16.5" hidden="1" x14ac:dyDescent="0.35">
      <c r="A657" s="11" t="s">
        <v>1904</v>
      </c>
      <c r="B657" s="11" t="s">
        <v>1905</v>
      </c>
      <c r="C657" s="12"/>
      <c r="D657" s="13" t="s">
        <v>997</v>
      </c>
      <c r="E657" s="12"/>
      <c r="F657" s="12"/>
      <c r="G657" s="12"/>
      <c r="H657" s="12"/>
      <c r="I657" s="12"/>
      <c r="J657" s="12"/>
      <c r="K657" s="12"/>
      <c r="L657" s="12"/>
      <c r="M657" s="20"/>
      <c r="N657" s="16" t="s">
        <v>1770</v>
      </c>
      <c r="O657" s="15"/>
    </row>
    <row r="658" spans="1:15" ht="16.5" hidden="1" x14ac:dyDescent="0.35">
      <c r="A658" s="11" t="s">
        <v>1906</v>
      </c>
      <c r="B658" s="11" t="s">
        <v>1907</v>
      </c>
      <c r="C658" s="12"/>
      <c r="D658" s="13" t="s">
        <v>997</v>
      </c>
      <c r="E658" s="12"/>
      <c r="F658" s="12"/>
      <c r="G658" s="12"/>
      <c r="H658" s="12"/>
      <c r="I658" s="12"/>
      <c r="J658" s="12"/>
      <c r="K658" s="12"/>
      <c r="L658" s="12"/>
      <c r="M658" s="20"/>
      <c r="N658" s="16" t="s">
        <v>1770</v>
      </c>
      <c r="O658" s="15"/>
    </row>
    <row r="659" spans="1:15" ht="16.5" hidden="1" x14ac:dyDescent="0.35">
      <c r="A659" s="11" t="s">
        <v>1908</v>
      </c>
      <c r="B659" s="11" t="s">
        <v>1909</v>
      </c>
      <c r="C659" s="12"/>
      <c r="D659" s="13" t="s">
        <v>997</v>
      </c>
      <c r="E659" s="12"/>
      <c r="F659" s="12"/>
      <c r="G659" s="12"/>
      <c r="H659" s="12"/>
      <c r="I659" s="12"/>
      <c r="J659" s="12"/>
      <c r="K659" s="12"/>
      <c r="L659" s="12"/>
      <c r="M659" s="20"/>
      <c r="N659" s="16" t="s">
        <v>1770</v>
      </c>
      <c r="O659" s="15"/>
    </row>
    <row r="660" spans="1:15" ht="16.5" hidden="1" x14ac:dyDescent="0.35">
      <c r="A660" s="11" t="s">
        <v>1910</v>
      </c>
      <c r="B660" s="11" t="s">
        <v>1911</v>
      </c>
      <c r="C660" s="12"/>
      <c r="D660" s="13" t="s">
        <v>997</v>
      </c>
      <c r="E660" s="12"/>
      <c r="F660" s="12"/>
      <c r="G660" s="12"/>
      <c r="H660" s="12"/>
      <c r="I660" s="12"/>
      <c r="J660" s="12"/>
      <c r="K660" s="12"/>
      <c r="L660" s="12"/>
      <c r="M660" s="20"/>
      <c r="N660" s="16" t="s">
        <v>1770</v>
      </c>
      <c r="O660" s="15"/>
    </row>
    <row r="661" spans="1:15" ht="16.5" hidden="1" x14ac:dyDescent="0.35">
      <c r="A661" s="11" t="s">
        <v>1912</v>
      </c>
      <c r="B661" s="11" t="s">
        <v>1913</v>
      </c>
      <c r="C661" s="12"/>
      <c r="D661" s="13" t="s">
        <v>997</v>
      </c>
      <c r="E661" s="12"/>
      <c r="F661" s="12"/>
      <c r="G661" s="12"/>
      <c r="H661" s="12"/>
      <c r="I661" s="12"/>
      <c r="J661" s="12"/>
      <c r="K661" s="12"/>
      <c r="L661" s="12"/>
      <c r="M661" s="20"/>
      <c r="N661" s="16" t="s">
        <v>1770</v>
      </c>
      <c r="O661" s="15"/>
    </row>
    <row r="662" spans="1:15" ht="16.5" hidden="1" x14ac:dyDescent="0.35">
      <c r="A662" s="11" t="s">
        <v>1914</v>
      </c>
      <c r="B662" s="11" t="s">
        <v>1915</v>
      </c>
      <c r="C662" s="12"/>
      <c r="D662" s="13" t="s">
        <v>997</v>
      </c>
      <c r="E662" s="12"/>
      <c r="F662" s="12"/>
      <c r="G662" s="12"/>
      <c r="H662" s="12"/>
      <c r="I662" s="12"/>
      <c r="J662" s="12"/>
      <c r="K662" s="12"/>
      <c r="L662" s="12"/>
      <c r="M662" s="20"/>
      <c r="N662" s="16" t="s">
        <v>1770</v>
      </c>
      <c r="O662" s="15"/>
    </row>
    <row r="663" spans="1:15" ht="16.5" hidden="1" x14ac:dyDescent="0.35">
      <c r="A663" s="11" t="s">
        <v>1916</v>
      </c>
      <c r="B663" s="11" t="s">
        <v>1917</v>
      </c>
      <c r="C663" s="12"/>
      <c r="D663" s="13" t="s">
        <v>997</v>
      </c>
      <c r="E663" s="12"/>
      <c r="F663" s="12"/>
      <c r="G663" s="12"/>
      <c r="H663" s="12"/>
      <c r="I663" s="12"/>
      <c r="J663" s="12"/>
      <c r="K663" s="12"/>
      <c r="L663" s="12"/>
      <c r="M663" s="20"/>
      <c r="N663" s="16" t="s">
        <v>1770</v>
      </c>
      <c r="O663" s="15"/>
    </row>
    <row r="664" spans="1:15" ht="16.5" hidden="1" x14ac:dyDescent="0.35">
      <c r="A664" s="11" t="s">
        <v>1918</v>
      </c>
      <c r="B664" s="11" t="s">
        <v>1919</v>
      </c>
      <c r="C664" s="12"/>
      <c r="D664" s="13" t="s">
        <v>997</v>
      </c>
      <c r="E664" s="12"/>
      <c r="F664" s="12"/>
      <c r="G664" s="12"/>
      <c r="H664" s="12"/>
      <c r="I664" s="12"/>
      <c r="J664" s="12"/>
      <c r="K664" s="12"/>
      <c r="L664" s="12"/>
      <c r="M664" s="20"/>
      <c r="N664" s="16" t="s">
        <v>1770</v>
      </c>
      <c r="O664" s="15"/>
    </row>
    <row r="665" spans="1:15" ht="16.5" hidden="1" x14ac:dyDescent="0.35">
      <c r="A665" s="11" t="s">
        <v>1920</v>
      </c>
      <c r="B665" s="11" t="s">
        <v>1921</v>
      </c>
      <c r="C665" s="12"/>
      <c r="D665" s="13" t="s">
        <v>997</v>
      </c>
      <c r="E665" s="12"/>
      <c r="F665" s="12"/>
      <c r="G665" s="12"/>
      <c r="H665" s="12"/>
      <c r="I665" s="12"/>
      <c r="J665" s="12"/>
      <c r="K665" s="12"/>
      <c r="L665" s="12"/>
      <c r="M665" s="20"/>
      <c r="N665" s="16" t="s">
        <v>1770</v>
      </c>
      <c r="O665" s="15"/>
    </row>
    <row r="666" spans="1:15" ht="16.5" hidden="1" x14ac:dyDescent="0.35">
      <c r="A666" s="11" t="s">
        <v>1922</v>
      </c>
      <c r="B666" s="11" t="s">
        <v>1923</v>
      </c>
      <c r="C666" s="12"/>
      <c r="D666" s="13" t="s">
        <v>997</v>
      </c>
      <c r="E666" s="12"/>
      <c r="F666" s="12"/>
      <c r="G666" s="12"/>
      <c r="H666" s="12"/>
      <c r="I666" s="12"/>
      <c r="J666" s="12"/>
      <c r="K666" s="12"/>
      <c r="L666" s="12"/>
      <c r="M666" s="20"/>
      <c r="N666" s="16" t="s">
        <v>1770</v>
      </c>
      <c r="O666" s="15"/>
    </row>
    <row r="667" spans="1:15" ht="16.5" hidden="1" x14ac:dyDescent="0.35">
      <c r="A667" s="11" t="s">
        <v>1924</v>
      </c>
      <c r="B667" s="11" t="s">
        <v>1925</v>
      </c>
      <c r="C667" s="12"/>
      <c r="D667" s="13" t="s">
        <v>997</v>
      </c>
      <c r="E667" s="12"/>
      <c r="F667" s="12"/>
      <c r="G667" s="12"/>
      <c r="H667" s="12"/>
      <c r="I667" s="12"/>
      <c r="J667" s="12"/>
      <c r="K667" s="12"/>
      <c r="L667" s="12"/>
      <c r="M667" s="20"/>
      <c r="N667" s="16" t="s">
        <v>1770</v>
      </c>
      <c r="O667" s="15"/>
    </row>
    <row r="668" spans="1:15" ht="16.5" hidden="1" x14ac:dyDescent="0.35">
      <c r="A668" s="11" t="s">
        <v>1926</v>
      </c>
      <c r="B668" s="11" t="s">
        <v>1927</v>
      </c>
      <c r="C668" s="12"/>
      <c r="D668" s="13" t="s">
        <v>997</v>
      </c>
      <c r="E668" s="12"/>
      <c r="F668" s="12"/>
      <c r="G668" s="12"/>
      <c r="H668" s="12"/>
      <c r="I668" s="12"/>
      <c r="J668" s="12"/>
      <c r="K668" s="12"/>
      <c r="L668" s="12"/>
      <c r="M668" s="20"/>
      <c r="N668" s="16" t="s">
        <v>1770</v>
      </c>
      <c r="O668" s="15"/>
    </row>
    <row r="669" spans="1:15" ht="16.5" hidden="1" x14ac:dyDescent="0.35">
      <c r="A669" s="11" t="s">
        <v>1928</v>
      </c>
      <c r="B669" s="11" t="s">
        <v>1929</v>
      </c>
      <c r="C669" s="12"/>
      <c r="D669" s="13" t="s">
        <v>997</v>
      </c>
      <c r="E669" s="12"/>
      <c r="F669" s="12"/>
      <c r="G669" s="12"/>
      <c r="H669" s="12"/>
      <c r="I669" s="12"/>
      <c r="J669" s="12"/>
      <c r="K669" s="12"/>
      <c r="L669" s="12"/>
      <c r="M669" s="20"/>
      <c r="N669" s="16" t="s">
        <v>1770</v>
      </c>
      <c r="O669" s="15"/>
    </row>
    <row r="670" spans="1:15" ht="16.5" hidden="1" x14ac:dyDescent="0.35">
      <c r="A670" s="11" t="s">
        <v>1930</v>
      </c>
      <c r="B670" s="11" t="s">
        <v>1931</v>
      </c>
      <c r="C670" s="12"/>
      <c r="D670" s="13" t="s">
        <v>997</v>
      </c>
      <c r="E670" s="12"/>
      <c r="F670" s="12"/>
      <c r="G670" s="12"/>
      <c r="H670" s="12"/>
      <c r="I670" s="12"/>
      <c r="J670" s="12"/>
      <c r="K670" s="12"/>
      <c r="L670" s="12"/>
      <c r="M670" s="20"/>
      <c r="N670" s="16" t="s">
        <v>1770</v>
      </c>
      <c r="O670" s="15"/>
    </row>
    <row r="671" spans="1:15" ht="16.5" hidden="1" x14ac:dyDescent="0.35">
      <c r="A671" s="11" t="s">
        <v>1932</v>
      </c>
      <c r="B671" s="11" t="s">
        <v>1933</v>
      </c>
      <c r="C671" s="12"/>
      <c r="D671" s="13" t="s">
        <v>997</v>
      </c>
      <c r="E671" s="12"/>
      <c r="F671" s="12"/>
      <c r="G671" s="12"/>
      <c r="H671" s="12"/>
      <c r="I671" s="12"/>
      <c r="J671" s="12"/>
      <c r="K671" s="12"/>
      <c r="L671" s="12"/>
      <c r="M671" s="20"/>
      <c r="N671" s="16" t="s">
        <v>1770</v>
      </c>
      <c r="O671" s="15"/>
    </row>
    <row r="672" spans="1:15" ht="16.5" hidden="1" x14ac:dyDescent="0.35">
      <c r="A672" s="11" t="s">
        <v>1934</v>
      </c>
      <c r="B672" s="11" t="s">
        <v>1935</v>
      </c>
      <c r="C672" s="12"/>
      <c r="D672" s="13" t="s">
        <v>997</v>
      </c>
      <c r="E672" s="12"/>
      <c r="F672" s="12"/>
      <c r="G672" s="12"/>
      <c r="H672" s="12"/>
      <c r="I672" s="12"/>
      <c r="J672" s="12"/>
      <c r="K672" s="12"/>
      <c r="L672" s="12"/>
      <c r="M672" s="20"/>
      <c r="N672" s="16" t="s">
        <v>1770</v>
      </c>
      <c r="O672" s="15"/>
    </row>
    <row r="673" spans="1:15" ht="16.5" hidden="1" x14ac:dyDescent="0.35">
      <c r="A673" s="11" t="s">
        <v>1936</v>
      </c>
      <c r="B673" s="11" t="s">
        <v>1937</v>
      </c>
      <c r="C673" s="12"/>
      <c r="D673" s="13" t="s">
        <v>997</v>
      </c>
      <c r="E673" s="12"/>
      <c r="F673" s="12"/>
      <c r="G673" s="12"/>
      <c r="H673" s="12"/>
      <c r="I673" s="12"/>
      <c r="J673" s="12"/>
      <c r="K673" s="12"/>
      <c r="L673" s="12"/>
      <c r="M673" s="20"/>
      <c r="N673" s="16" t="s">
        <v>1770</v>
      </c>
      <c r="O673" s="15"/>
    </row>
    <row r="674" spans="1:15" ht="16.5" hidden="1" x14ac:dyDescent="0.35">
      <c r="A674" s="11" t="s">
        <v>1938</v>
      </c>
      <c r="B674" s="11" t="s">
        <v>1939</v>
      </c>
      <c r="C674" s="12"/>
      <c r="D674" s="13" t="s">
        <v>997</v>
      </c>
      <c r="E674" s="12"/>
      <c r="F674" s="12"/>
      <c r="G674" s="12"/>
      <c r="H674" s="12"/>
      <c r="I674" s="12"/>
      <c r="J674" s="12"/>
      <c r="K674" s="12"/>
      <c r="L674" s="12"/>
      <c r="M674" s="20"/>
      <c r="N674" s="16" t="s">
        <v>1770</v>
      </c>
      <c r="O674" s="15"/>
    </row>
    <row r="675" spans="1:15" ht="16.5" hidden="1" x14ac:dyDescent="0.35">
      <c r="A675" s="11" t="s">
        <v>1940</v>
      </c>
      <c r="B675" s="11" t="s">
        <v>1941</v>
      </c>
      <c r="C675" s="12"/>
      <c r="D675" s="13" t="s">
        <v>997</v>
      </c>
      <c r="E675" s="12"/>
      <c r="F675" s="12"/>
      <c r="G675" s="12"/>
      <c r="H675" s="12"/>
      <c r="I675" s="12"/>
      <c r="J675" s="12"/>
      <c r="K675" s="12"/>
      <c r="L675" s="12"/>
      <c r="M675" s="20"/>
      <c r="N675" s="16" t="s">
        <v>1770</v>
      </c>
      <c r="O675" s="15"/>
    </row>
    <row r="676" spans="1:15" ht="16.5" hidden="1" x14ac:dyDescent="0.35">
      <c r="A676" s="11" t="s">
        <v>1942</v>
      </c>
      <c r="B676" s="11" t="s">
        <v>1943</v>
      </c>
      <c r="C676" s="12"/>
      <c r="D676" s="13" t="s">
        <v>997</v>
      </c>
      <c r="E676" s="12"/>
      <c r="F676" s="12"/>
      <c r="G676" s="12"/>
      <c r="H676" s="12"/>
      <c r="I676" s="12"/>
      <c r="J676" s="12"/>
      <c r="K676" s="12"/>
      <c r="L676" s="12"/>
      <c r="M676" s="20"/>
      <c r="N676" s="16" t="s">
        <v>1770</v>
      </c>
      <c r="O676" s="15"/>
    </row>
    <row r="677" spans="1:15" ht="16.5" hidden="1" x14ac:dyDescent="0.35">
      <c r="A677" s="11" t="s">
        <v>1944</v>
      </c>
      <c r="B677" s="11" t="s">
        <v>1945</v>
      </c>
      <c r="C677" s="12"/>
      <c r="D677" s="13" t="s">
        <v>997</v>
      </c>
      <c r="E677" s="12"/>
      <c r="F677" s="12"/>
      <c r="G677" s="12"/>
      <c r="H677" s="12"/>
      <c r="I677" s="12"/>
      <c r="J677" s="12"/>
      <c r="K677" s="12"/>
      <c r="L677" s="12"/>
      <c r="M677" s="20"/>
      <c r="N677" s="16" t="s">
        <v>1770</v>
      </c>
      <c r="O677" s="15"/>
    </row>
    <row r="678" spans="1:15" ht="16.5" hidden="1" x14ac:dyDescent="0.35">
      <c r="A678" s="11" t="s">
        <v>1946</v>
      </c>
      <c r="B678" s="11" t="s">
        <v>1947</v>
      </c>
      <c r="C678" s="12"/>
      <c r="D678" s="13" t="s">
        <v>997</v>
      </c>
      <c r="E678" s="12"/>
      <c r="F678" s="12"/>
      <c r="G678" s="12"/>
      <c r="H678" s="12"/>
      <c r="I678" s="12"/>
      <c r="J678" s="12"/>
      <c r="K678" s="12"/>
      <c r="L678" s="12"/>
      <c r="M678" s="20"/>
      <c r="N678" s="16" t="s">
        <v>1770</v>
      </c>
      <c r="O678" s="15"/>
    </row>
    <row r="679" spans="1:15" ht="16.5" hidden="1" x14ac:dyDescent="0.35">
      <c r="A679" s="11" t="s">
        <v>1948</v>
      </c>
      <c r="B679" s="11" t="s">
        <v>1949</v>
      </c>
      <c r="C679" s="12"/>
      <c r="D679" s="13" t="s">
        <v>997</v>
      </c>
      <c r="E679" s="12"/>
      <c r="F679" s="12"/>
      <c r="G679" s="12"/>
      <c r="H679" s="12"/>
      <c r="I679" s="12"/>
      <c r="J679" s="12"/>
      <c r="K679" s="12"/>
      <c r="L679" s="12"/>
      <c r="M679" s="20"/>
      <c r="N679" s="16" t="s">
        <v>1770</v>
      </c>
      <c r="O679" s="15"/>
    </row>
    <row r="680" spans="1:15" ht="16.5" hidden="1" x14ac:dyDescent="0.35">
      <c r="A680" s="11" t="s">
        <v>1950</v>
      </c>
      <c r="B680" s="11" t="s">
        <v>1951</v>
      </c>
      <c r="C680" s="12"/>
      <c r="D680" s="13" t="s">
        <v>997</v>
      </c>
      <c r="E680" s="12"/>
      <c r="F680" s="12"/>
      <c r="G680" s="12"/>
      <c r="H680" s="12"/>
      <c r="I680" s="12"/>
      <c r="J680" s="12"/>
      <c r="K680" s="12"/>
      <c r="L680" s="12"/>
      <c r="M680" s="20"/>
      <c r="N680" s="16" t="s">
        <v>1770</v>
      </c>
      <c r="O680" s="15"/>
    </row>
    <row r="681" spans="1:15" ht="16.5" hidden="1" x14ac:dyDescent="0.35">
      <c r="A681" s="11" t="s">
        <v>1952</v>
      </c>
      <c r="B681" s="11" t="s">
        <v>1953</v>
      </c>
      <c r="C681" s="12"/>
      <c r="D681" s="13" t="s">
        <v>997</v>
      </c>
      <c r="E681" s="12"/>
      <c r="F681" s="12"/>
      <c r="G681" s="12"/>
      <c r="H681" s="12"/>
      <c r="I681" s="12"/>
      <c r="J681" s="12"/>
      <c r="K681" s="12"/>
      <c r="L681" s="12"/>
      <c r="M681" s="20"/>
      <c r="N681" s="16" t="s">
        <v>1770</v>
      </c>
      <c r="O681" s="15"/>
    </row>
    <row r="682" spans="1:15" ht="16.5" hidden="1" x14ac:dyDescent="0.35">
      <c r="A682" s="11" t="s">
        <v>1954</v>
      </c>
      <c r="B682" s="11" t="s">
        <v>1955</v>
      </c>
      <c r="C682" s="12"/>
      <c r="D682" s="13" t="s">
        <v>997</v>
      </c>
      <c r="E682" s="12"/>
      <c r="F682" s="12"/>
      <c r="G682" s="12"/>
      <c r="H682" s="12"/>
      <c r="I682" s="12"/>
      <c r="J682" s="12"/>
      <c r="K682" s="12"/>
      <c r="L682" s="12"/>
      <c r="M682" s="20"/>
      <c r="N682" s="16" t="s">
        <v>1770</v>
      </c>
      <c r="O682" s="15"/>
    </row>
    <row r="683" spans="1:15" ht="16.5" hidden="1" x14ac:dyDescent="0.35">
      <c r="A683" s="11" t="s">
        <v>1956</v>
      </c>
      <c r="B683" s="11" t="s">
        <v>1957</v>
      </c>
      <c r="C683" s="12"/>
      <c r="D683" s="13" t="s">
        <v>997</v>
      </c>
      <c r="E683" s="12"/>
      <c r="F683" s="12"/>
      <c r="G683" s="12"/>
      <c r="H683" s="12"/>
      <c r="I683" s="12"/>
      <c r="J683" s="12"/>
      <c r="K683" s="12"/>
      <c r="L683" s="12"/>
      <c r="M683" s="20"/>
      <c r="N683" s="16" t="s">
        <v>1770</v>
      </c>
      <c r="O683" s="15"/>
    </row>
    <row r="684" spans="1:15" ht="16.5" hidden="1" x14ac:dyDescent="0.35">
      <c r="A684" s="11" t="s">
        <v>1958</v>
      </c>
      <c r="B684" s="11" t="s">
        <v>1959</v>
      </c>
      <c r="C684" s="12"/>
      <c r="D684" s="13" t="s">
        <v>997</v>
      </c>
      <c r="E684" s="12"/>
      <c r="F684" s="12"/>
      <c r="G684" s="12"/>
      <c r="H684" s="12"/>
      <c r="I684" s="12"/>
      <c r="J684" s="12"/>
      <c r="K684" s="12"/>
      <c r="L684" s="12"/>
      <c r="M684" s="20"/>
      <c r="N684" s="16" t="s">
        <v>1770</v>
      </c>
      <c r="O684" s="15"/>
    </row>
    <row r="685" spans="1:15" ht="49.5" x14ac:dyDescent="0.25">
      <c r="A685" s="46" t="s">
        <v>1960</v>
      </c>
      <c r="B685" s="38" t="s">
        <v>1961</v>
      </c>
      <c r="C685" s="41" t="s">
        <v>1962</v>
      </c>
      <c r="D685" s="58" t="s">
        <v>850</v>
      </c>
      <c r="E685" s="49">
        <v>1</v>
      </c>
      <c r="F685" s="48">
        <v>0</v>
      </c>
      <c r="G685" s="48">
        <v>0</v>
      </c>
      <c r="H685" s="49">
        <v>0.17</v>
      </c>
      <c r="I685" s="49">
        <v>0.1</v>
      </c>
      <c r="J685" s="49">
        <v>1.1739999999999999</v>
      </c>
      <c r="K685" s="49">
        <v>1.25</v>
      </c>
      <c r="L685" s="48">
        <v>1</v>
      </c>
      <c r="M685" s="51">
        <f t="shared" ref="M685:M687" si="11">(E685+F685+G685)*H685*I685*J685*K685*L685</f>
        <v>2.4947500000000001E-2</v>
      </c>
      <c r="N685" s="39" t="s">
        <v>1818</v>
      </c>
      <c r="O685" s="53" t="s">
        <v>437</v>
      </c>
    </row>
    <row r="686" spans="1:15" ht="49.5" x14ac:dyDescent="0.25">
      <c r="A686" s="46" t="s">
        <v>1960</v>
      </c>
      <c r="B686" s="38" t="s">
        <v>1961</v>
      </c>
      <c r="C686" s="41" t="s">
        <v>1962</v>
      </c>
      <c r="D686" s="58" t="s">
        <v>850</v>
      </c>
      <c r="E686" s="49">
        <v>1</v>
      </c>
      <c r="F686" s="48">
        <v>0</v>
      </c>
      <c r="G686" s="48">
        <v>0</v>
      </c>
      <c r="H686" s="49">
        <v>0.54</v>
      </c>
      <c r="I686" s="49">
        <v>0.1</v>
      </c>
      <c r="J686" s="49">
        <v>1.133</v>
      </c>
      <c r="K686" s="49">
        <v>1.25</v>
      </c>
      <c r="L686" s="48">
        <v>1</v>
      </c>
      <c r="M686" s="51">
        <f t="shared" si="11"/>
        <v>7.6477500000000004E-2</v>
      </c>
      <c r="N686" s="39" t="s">
        <v>1819</v>
      </c>
      <c r="O686" s="53" t="s">
        <v>549</v>
      </c>
    </row>
    <row r="687" spans="1:15" ht="49.5" x14ac:dyDescent="0.25">
      <c r="A687" s="46" t="s">
        <v>1960</v>
      </c>
      <c r="B687" s="38" t="s">
        <v>1961</v>
      </c>
      <c r="C687" s="41" t="s">
        <v>1962</v>
      </c>
      <c r="D687" s="58" t="s">
        <v>850</v>
      </c>
      <c r="E687" s="49">
        <v>1</v>
      </c>
      <c r="F687" s="48">
        <v>0</v>
      </c>
      <c r="G687" s="48">
        <v>0</v>
      </c>
      <c r="H687" s="49">
        <v>0.28999999999999998</v>
      </c>
      <c r="I687" s="49">
        <v>0.1</v>
      </c>
      <c r="J687" s="49">
        <v>1.2350000000000001</v>
      </c>
      <c r="K687" s="49">
        <v>1.25</v>
      </c>
      <c r="L687" s="48">
        <v>1</v>
      </c>
      <c r="M687" s="51">
        <f t="shared" si="11"/>
        <v>4.4768749999999996E-2</v>
      </c>
      <c r="N687" s="39" t="s">
        <v>1820</v>
      </c>
      <c r="O687" s="53" t="s">
        <v>1152</v>
      </c>
    </row>
    <row r="688" spans="1:15" ht="16.5" hidden="1" x14ac:dyDescent="0.35">
      <c r="A688" s="11" t="s">
        <v>1963</v>
      </c>
      <c r="B688" s="11" t="s">
        <v>1964</v>
      </c>
      <c r="C688" s="12"/>
      <c r="D688" s="13" t="s">
        <v>997</v>
      </c>
      <c r="E688" s="12"/>
      <c r="F688" s="12"/>
      <c r="G688" s="12"/>
      <c r="H688" s="12"/>
      <c r="I688" s="12"/>
      <c r="J688" s="12"/>
      <c r="K688" s="12"/>
      <c r="L688" s="12"/>
      <c r="M688" s="14"/>
      <c r="N688" s="16" t="s">
        <v>1770</v>
      </c>
      <c r="O688" s="15"/>
    </row>
    <row r="689" spans="1:15" ht="16.5" hidden="1" x14ac:dyDescent="0.35">
      <c r="A689" s="11" t="s">
        <v>1965</v>
      </c>
      <c r="B689" s="11" t="s">
        <v>1966</v>
      </c>
      <c r="C689" s="12"/>
      <c r="D689" s="13" t="s">
        <v>997</v>
      </c>
      <c r="E689" s="12"/>
      <c r="F689" s="12"/>
      <c r="G689" s="12"/>
      <c r="H689" s="12"/>
      <c r="I689" s="12"/>
      <c r="J689" s="12"/>
      <c r="K689" s="12"/>
      <c r="L689" s="12"/>
      <c r="M689" s="14"/>
      <c r="N689" s="16" t="s">
        <v>1770</v>
      </c>
      <c r="O689" s="15"/>
    </row>
    <row r="690" spans="1:15" ht="16.5" hidden="1" x14ac:dyDescent="0.35">
      <c r="A690" s="11" t="s">
        <v>1967</v>
      </c>
      <c r="B690" s="11" t="s">
        <v>1968</v>
      </c>
      <c r="C690" s="12"/>
      <c r="D690" s="13" t="s">
        <v>997</v>
      </c>
      <c r="E690" s="12"/>
      <c r="F690" s="12"/>
      <c r="G690" s="12"/>
      <c r="H690" s="12"/>
      <c r="I690" s="12"/>
      <c r="J690" s="12"/>
      <c r="K690" s="12"/>
      <c r="L690" s="12"/>
      <c r="M690" s="14"/>
      <c r="N690" s="16" t="s">
        <v>1770</v>
      </c>
      <c r="O690" s="15"/>
    </row>
    <row r="691" spans="1:15" ht="16.5" hidden="1" x14ac:dyDescent="0.35">
      <c r="A691" s="11" t="s">
        <v>1969</v>
      </c>
      <c r="B691" s="11" t="s">
        <v>1970</v>
      </c>
      <c r="C691" s="12"/>
      <c r="D691" s="13" t="s">
        <v>997</v>
      </c>
      <c r="E691" s="12"/>
      <c r="F691" s="12"/>
      <c r="G691" s="12"/>
      <c r="H691" s="12"/>
      <c r="I691" s="12"/>
      <c r="J691" s="12"/>
      <c r="K691" s="12"/>
      <c r="L691" s="12"/>
      <c r="M691" s="14"/>
      <c r="N691" s="16" t="s">
        <v>1770</v>
      </c>
      <c r="O691" s="15"/>
    </row>
    <row r="692" spans="1:15" ht="16.5" hidden="1" x14ac:dyDescent="0.35">
      <c r="A692" s="11" t="s">
        <v>1971</v>
      </c>
      <c r="B692" s="11" t="s">
        <v>1972</v>
      </c>
      <c r="C692" s="12"/>
      <c r="D692" s="13" t="s">
        <v>997</v>
      </c>
      <c r="E692" s="12"/>
      <c r="F692" s="12"/>
      <c r="G692" s="12"/>
      <c r="H692" s="12"/>
      <c r="I692" s="12"/>
      <c r="J692" s="12"/>
      <c r="K692" s="12"/>
      <c r="L692" s="12"/>
      <c r="M692" s="14"/>
      <c r="N692" s="16" t="s">
        <v>1770</v>
      </c>
      <c r="O692" s="15"/>
    </row>
    <row r="693" spans="1:15" ht="16.5" hidden="1" x14ac:dyDescent="0.35">
      <c r="A693" s="11" t="s">
        <v>1973</v>
      </c>
      <c r="B693" s="11" t="s">
        <v>1974</v>
      </c>
      <c r="C693" s="12"/>
      <c r="D693" s="13" t="s">
        <v>997</v>
      </c>
      <c r="E693" s="12"/>
      <c r="F693" s="12"/>
      <c r="G693" s="12"/>
      <c r="H693" s="12"/>
      <c r="I693" s="12"/>
      <c r="J693" s="12"/>
      <c r="K693" s="12"/>
      <c r="L693" s="12"/>
      <c r="M693" s="14"/>
      <c r="N693" s="16" t="s">
        <v>1770</v>
      </c>
      <c r="O693" s="15"/>
    </row>
    <row r="694" spans="1:15" ht="16.5" hidden="1" x14ac:dyDescent="0.35">
      <c r="A694" s="11" t="s">
        <v>1975</v>
      </c>
      <c r="B694" s="11" t="s">
        <v>1976</v>
      </c>
      <c r="C694" s="12"/>
      <c r="D694" s="13" t="s">
        <v>997</v>
      </c>
      <c r="E694" s="12"/>
      <c r="F694" s="12"/>
      <c r="G694" s="12"/>
      <c r="H694" s="12"/>
      <c r="I694" s="12"/>
      <c r="J694" s="12"/>
      <c r="K694" s="12"/>
      <c r="L694" s="12"/>
      <c r="M694" s="14"/>
      <c r="N694" s="16" t="s">
        <v>1770</v>
      </c>
      <c r="O694" s="15"/>
    </row>
    <row r="695" spans="1:15" ht="16.5" hidden="1" x14ac:dyDescent="0.35">
      <c r="A695" s="11" t="s">
        <v>1977</v>
      </c>
      <c r="B695" s="11" t="s">
        <v>1978</v>
      </c>
      <c r="C695" s="12"/>
      <c r="D695" s="13" t="s">
        <v>997</v>
      </c>
      <c r="E695" s="12"/>
      <c r="F695" s="12"/>
      <c r="G695" s="12"/>
      <c r="H695" s="12"/>
      <c r="I695" s="12"/>
      <c r="J695" s="12"/>
      <c r="K695" s="12"/>
      <c r="L695" s="12"/>
      <c r="M695" s="14"/>
      <c r="N695" s="16" t="s">
        <v>1770</v>
      </c>
      <c r="O695" s="15"/>
    </row>
    <row r="696" spans="1:15" ht="16.5" hidden="1" x14ac:dyDescent="0.35">
      <c r="A696" s="11" t="s">
        <v>1979</v>
      </c>
      <c r="B696" s="11" t="s">
        <v>1980</v>
      </c>
      <c r="C696" s="12"/>
      <c r="D696" s="13" t="s">
        <v>997</v>
      </c>
      <c r="E696" s="12"/>
      <c r="F696" s="12"/>
      <c r="G696" s="12"/>
      <c r="H696" s="12"/>
      <c r="I696" s="12"/>
      <c r="J696" s="12"/>
      <c r="K696" s="12"/>
      <c r="L696" s="12"/>
      <c r="M696" s="14"/>
      <c r="N696" s="16" t="s">
        <v>1770</v>
      </c>
      <c r="O696" s="15"/>
    </row>
    <row r="697" spans="1:15" ht="16.5" hidden="1" x14ac:dyDescent="0.35">
      <c r="A697" s="11" t="s">
        <v>1981</v>
      </c>
      <c r="B697" s="11" t="s">
        <v>1982</v>
      </c>
      <c r="C697" s="12"/>
      <c r="D697" s="13" t="s">
        <v>997</v>
      </c>
      <c r="E697" s="12"/>
      <c r="F697" s="12"/>
      <c r="G697" s="12"/>
      <c r="H697" s="12"/>
      <c r="I697" s="12"/>
      <c r="J697" s="12"/>
      <c r="K697" s="12"/>
      <c r="L697" s="12"/>
      <c r="M697" s="14"/>
      <c r="N697" s="16" t="s">
        <v>1770</v>
      </c>
      <c r="O697" s="15"/>
    </row>
    <row r="698" spans="1:15" ht="16.5" hidden="1" x14ac:dyDescent="0.35">
      <c r="A698" s="11" t="s">
        <v>1983</v>
      </c>
      <c r="B698" s="11" t="s">
        <v>1984</v>
      </c>
      <c r="C698" s="12"/>
      <c r="D698" s="13" t="s">
        <v>997</v>
      </c>
      <c r="E698" s="12"/>
      <c r="F698" s="12"/>
      <c r="G698" s="12"/>
      <c r="H698" s="12"/>
      <c r="I698" s="12"/>
      <c r="J698" s="12"/>
      <c r="K698" s="12"/>
      <c r="L698" s="12"/>
      <c r="M698" s="14"/>
      <c r="N698" s="16" t="s">
        <v>1770</v>
      </c>
      <c r="O698" s="15"/>
    </row>
    <row r="699" spans="1:15" ht="16.5" hidden="1" x14ac:dyDescent="0.35">
      <c r="A699" s="11" t="s">
        <v>1985</v>
      </c>
      <c r="B699" s="11" t="s">
        <v>1986</v>
      </c>
      <c r="C699" s="12"/>
      <c r="D699" s="13" t="s">
        <v>997</v>
      </c>
      <c r="E699" s="12"/>
      <c r="F699" s="12"/>
      <c r="G699" s="12"/>
      <c r="H699" s="12"/>
      <c r="I699" s="12"/>
      <c r="J699" s="12"/>
      <c r="K699" s="12"/>
      <c r="L699" s="12"/>
      <c r="M699" s="14"/>
      <c r="N699" s="16" t="s">
        <v>1770</v>
      </c>
      <c r="O699" s="15"/>
    </row>
    <row r="700" spans="1:15" ht="16.5" hidden="1" x14ac:dyDescent="0.35">
      <c r="A700" s="11" t="s">
        <v>1987</v>
      </c>
      <c r="B700" s="11" t="s">
        <v>1988</v>
      </c>
      <c r="C700" s="12"/>
      <c r="D700" s="13" t="s">
        <v>997</v>
      </c>
      <c r="E700" s="12"/>
      <c r="F700" s="12"/>
      <c r="G700" s="12"/>
      <c r="H700" s="12"/>
      <c r="I700" s="12"/>
      <c r="J700" s="12"/>
      <c r="K700" s="12"/>
      <c r="L700" s="12"/>
      <c r="M700" s="14"/>
      <c r="N700" s="16" t="s">
        <v>1770</v>
      </c>
      <c r="O700" s="15"/>
    </row>
    <row r="701" spans="1:15" ht="16.5" hidden="1" x14ac:dyDescent="0.35">
      <c r="A701" s="11" t="s">
        <v>1989</v>
      </c>
      <c r="B701" s="11" t="s">
        <v>1990</v>
      </c>
      <c r="C701" s="12"/>
      <c r="D701" s="13" t="s">
        <v>997</v>
      </c>
      <c r="E701" s="12"/>
      <c r="F701" s="12"/>
      <c r="G701" s="12"/>
      <c r="H701" s="12"/>
      <c r="I701" s="12"/>
      <c r="J701" s="12"/>
      <c r="K701" s="12"/>
      <c r="L701" s="12"/>
      <c r="M701" s="14"/>
      <c r="N701" s="16" t="s">
        <v>1770</v>
      </c>
      <c r="O701" s="15"/>
    </row>
    <row r="702" spans="1:15" ht="16.5" hidden="1" x14ac:dyDescent="0.35">
      <c r="A702" s="11" t="s">
        <v>1991</v>
      </c>
      <c r="B702" s="11" t="s">
        <v>1992</v>
      </c>
      <c r="C702" s="12"/>
      <c r="D702" s="13" t="s">
        <v>997</v>
      </c>
      <c r="E702" s="12"/>
      <c r="F702" s="12"/>
      <c r="G702" s="12"/>
      <c r="H702" s="12"/>
      <c r="I702" s="12"/>
      <c r="J702" s="12"/>
      <c r="K702" s="12"/>
      <c r="L702" s="12"/>
      <c r="M702" s="14"/>
      <c r="N702" s="16" t="s">
        <v>1770</v>
      </c>
      <c r="O702" s="15"/>
    </row>
    <row r="703" spans="1:15" ht="16.5" hidden="1" x14ac:dyDescent="0.35">
      <c r="A703" s="11" t="s">
        <v>1993</v>
      </c>
      <c r="B703" s="11" t="s">
        <v>1994</v>
      </c>
      <c r="C703" s="12"/>
      <c r="D703" s="13" t="s">
        <v>997</v>
      </c>
      <c r="E703" s="12"/>
      <c r="F703" s="12"/>
      <c r="G703" s="12"/>
      <c r="H703" s="12"/>
      <c r="I703" s="12"/>
      <c r="J703" s="12"/>
      <c r="K703" s="12"/>
      <c r="L703" s="12"/>
      <c r="M703" s="14"/>
      <c r="N703" s="16" t="s">
        <v>1770</v>
      </c>
      <c r="O703" s="15"/>
    </row>
    <row r="704" spans="1:15" ht="16.5" hidden="1" x14ac:dyDescent="0.35">
      <c r="A704" s="11" t="s">
        <v>1995</v>
      </c>
      <c r="B704" s="11" t="s">
        <v>1996</v>
      </c>
      <c r="C704" s="19" t="s">
        <v>1997</v>
      </c>
      <c r="D704" s="13" t="s">
        <v>997</v>
      </c>
      <c r="E704" s="12"/>
      <c r="F704" s="12"/>
      <c r="G704" s="12"/>
      <c r="H704" s="12"/>
      <c r="I704" s="12"/>
      <c r="J704" s="12"/>
      <c r="K704" s="12"/>
      <c r="L704" s="12"/>
      <c r="M704" s="14"/>
      <c r="N704" s="12" t="s">
        <v>1998</v>
      </c>
      <c r="O704" s="15"/>
    </row>
    <row r="705" spans="1:15" ht="16.5" hidden="1" x14ac:dyDescent="0.35">
      <c r="A705" s="11" t="s">
        <v>1999</v>
      </c>
      <c r="B705" s="11" t="s">
        <v>2000</v>
      </c>
      <c r="C705" s="12"/>
      <c r="D705" s="13" t="s">
        <v>997</v>
      </c>
      <c r="E705" s="12"/>
      <c r="F705" s="12"/>
      <c r="G705" s="12"/>
      <c r="H705" s="12"/>
      <c r="I705" s="12"/>
      <c r="J705" s="12"/>
      <c r="K705" s="12"/>
      <c r="L705" s="12"/>
      <c r="M705" s="14"/>
      <c r="N705" s="16" t="s">
        <v>1770</v>
      </c>
      <c r="O705" s="15"/>
    </row>
    <row r="706" spans="1:15" ht="16.5" hidden="1" x14ac:dyDescent="0.35">
      <c r="A706" s="11" t="s">
        <v>2001</v>
      </c>
      <c r="B706" s="11" t="s">
        <v>2002</v>
      </c>
      <c r="C706" s="12"/>
      <c r="D706" s="13" t="s">
        <v>997</v>
      </c>
      <c r="E706" s="12"/>
      <c r="F706" s="12"/>
      <c r="G706" s="12"/>
      <c r="H706" s="12"/>
      <c r="I706" s="12"/>
      <c r="J706" s="12"/>
      <c r="K706" s="12"/>
      <c r="L706" s="12"/>
      <c r="M706" s="14"/>
      <c r="N706" s="16" t="s">
        <v>1770</v>
      </c>
      <c r="O706" s="15"/>
    </row>
    <row r="707" spans="1:15" ht="16.5" hidden="1" x14ac:dyDescent="0.35">
      <c r="A707" s="11" t="s">
        <v>2003</v>
      </c>
      <c r="B707" s="11" t="s">
        <v>2004</v>
      </c>
      <c r="C707" s="12"/>
      <c r="D707" s="13" t="s">
        <v>997</v>
      </c>
      <c r="E707" s="12"/>
      <c r="F707" s="12"/>
      <c r="G707" s="12"/>
      <c r="H707" s="12"/>
      <c r="I707" s="12"/>
      <c r="J707" s="12"/>
      <c r="K707" s="12"/>
      <c r="L707" s="12"/>
      <c r="M707" s="14"/>
      <c r="N707" s="16" t="s">
        <v>1770</v>
      </c>
      <c r="O707" s="15"/>
    </row>
    <row r="708" spans="1:15" ht="16.5" hidden="1" x14ac:dyDescent="0.35">
      <c r="A708" s="11" t="s">
        <v>2005</v>
      </c>
      <c r="B708" s="11" t="s">
        <v>2006</v>
      </c>
      <c r="C708" s="12"/>
      <c r="D708" s="13" t="s">
        <v>997</v>
      </c>
      <c r="E708" s="12"/>
      <c r="F708" s="12"/>
      <c r="G708" s="12"/>
      <c r="H708" s="12"/>
      <c r="I708" s="12"/>
      <c r="J708" s="12"/>
      <c r="K708" s="12"/>
      <c r="L708" s="12"/>
      <c r="M708" s="14"/>
      <c r="N708" s="16" t="s">
        <v>1770</v>
      </c>
      <c r="O708" s="15"/>
    </row>
    <row r="709" spans="1:15" ht="16.5" hidden="1" x14ac:dyDescent="0.35">
      <c r="A709" s="11" t="s">
        <v>2007</v>
      </c>
      <c r="B709" s="11" t="s">
        <v>2008</v>
      </c>
      <c r="C709" s="12"/>
      <c r="D709" s="13" t="s">
        <v>997</v>
      </c>
      <c r="E709" s="12"/>
      <c r="F709" s="12"/>
      <c r="G709" s="12"/>
      <c r="H709" s="12"/>
      <c r="I709" s="12"/>
      <c r="J709" s="12"/>
      <c r="K709" s="12"/>
      <c r="L709" s="12"/>
      <c r="M709" s="14"/>
      <c r="N709" s="16" t="s">
        <v>1770</v>
      </c>
      <c r="O709" s="15"/>
    </row>
    <row r="710" spans="1:15" ht="16.5" hidden="1" x14ac:dyDescent="0.35">
      <c r="A710" s="11" t="s">
        <v>2009</v>
      </c>
      <c r="B710" s="11" t="s">
        <v>2010</v>
      </c>
      <c r="C710" s="12"/>
      <c r="D710" s="13" t="s">
        <v>997</v>
      </c>
      <c r="E710" s="12"/>
      <c r="F710" s="12"/>
      <c r="G710" s="12"/>
      <c r="H710" s="12"/>
      <c r="I710" s="12"/>
      <c r="J710" s="12"/>
      <c r="K710" s="12"/>
      <c r="L710" s="12"/>
      <c r="M710" s="14"/>
      <c r="N710" s="16" t="s">
        <v>1770</v>
      </c>
      <c r="O710" s="15"/>
    </row>
    <row r="711" spans="1:15" ht="16.5" hidden="1" x14ac:dyDescent="0.35">
      <c r="A711" s="11" t="s">
        <v>2011</v>
      </c>
      <c r="B711" s="11" t="s">
        <v>2012</v>
      </c>
      <c r="C711" s="12"/>
      <c r="D711" s="13" t="s">
        <v>997</v>
      </c>
      <c r="E711" s="12"/>
      <c r="F711" s="12"/>
      <c r="G711" s="12"/>
      <c r="H711" s="12"/>
      <c r="I711" s="12"/>
      <c r="J711" s="12"/>
      <c r="K711" s="12"/>
      <c r="L711" s="12"/>
      <c r="M711" s="14"/>
      <c r="N711" s="16" t="s">
        <v>1770</v>
      </c>
      <c r="O711" s="15"/>
    </row>
    <row r="712" spans="1:15" ht="16.5" hidden="1" x14ac:dyDescent="0.35">
      <c r="A712" s="11" t="s">
        <v>2013</v>
      </c>
      <c r="B712" s="11" t="s">
        <v>2014</v>
      </c>
      <c r="C712" s="12"/>
      <c r="D712" s="13" t="s">
        <v>997</v>
      </c>
      <c r="E712" s="12"/>
      <c r="F712" s="12"/>
      <c r="G712" s="12"/>
      <c r="H712" s="12"/>
      <c r="I712" s="12"/>
      <c r="J712" s="12"/>
      <c r="K712" s="12"/>
      <c r="L712" s="12"/>
      <c r="M712" s="14"/>
      <c r="N712" s="16" t="s">
        <v>1770</v>
      </c>
      <c r="O712" s="15"/>
    </row>
    <row r="713" spans="1:15" ht="16.5" hidden="1" x14ac:dyDescent="0.35">
      <c r="A713" s="11" t="s">
        <v>2015</v>
      </c>
      <c r="B713" s="11" t="s">
        <v>2016</v>
      </c>
      <c r="C713" s="12"/>
      <c r="D713" s="13" t="s">
        <v>997</v>
      </c>
      <c r="E713" s="12"/>
      <c r="F713" s="12"/>
      <c r="G713" s="12"/>
      <c r="H713" s="12"/>
      <c r="I713" s="12"/>
      <c r="J713" s="12"/>
      <c r="K713" s="12"/>
      <c r="L713" s="12"/>
      <c r="M713" s="14"/>
      <c r="N713" s="16" t="s">
        <v>1770</v>
      </c>
      <c r="O713" s="15"/>
    </row>
    <row r="714" spans="1:15" ht="16.5" hidden="1" x14ac:dyDescent="0.35">
      <c r="A714" s="11" t="s">
        <v>2017</v>
      </c>
      <c r="B714" s="11" t="s">
        <v>2018</v>
      </c>
      <c r="C714" s="12"/>
      <c r="D714" s="13" t="s">
        <v>997</v>
      </c>
      <c r="E714" s="12"/>
      <c r="F714" s="12"/>
      <c r="G714" s="12"/>
      <c r="H714" s="12"/>
      <c r="I714" s="12"/>
      <c r="J714" s="12"/>
      <c r="K714" s="12"/>
      <c r="L714" s="12"/>
      <c r="M714" s="14"/>
      <c r="N714" s="16" t="s">
        <v>1770</v>
      </c>
      <c r="O714" s="15"/>
    </row>
    <row r="715" spans="1:15" ht="16.5" hidden="1" x14ac:dyDescent="0.35">
      <c r="A715" s="11" t="s">
        <v>2019</v>
      </c>
      <c r="B715" s="11" t="s">
        <v>2020</v>
      </c>
      <c r="C715" s="12"/>
      <c r="D715" s="13" t="s">
        <v>997</v>
      </c>
      <c r="E715" s="12"/>
      <c r="F715" s="12"/>
      <c r="G715" s="12"/>
      <c r="H715" s="12"/>
      <c r="I715" s="12"/>
      <c r="J715" s="12"/>
      <c r="K715" s="12"/>
      <c r="L715" s="12"/>
      <c r="M715" s="14"/>
      <c r="N715" s="16" t="s">
        <v>1770</v>
      </c>
      <c r="O715" s="15"/>
    </row>
    <row r="716" spans="1:15" ht="16.5" hidden="1" x14ac:dyDescent="0.35">
      <c r="A716" s="11" t="s">
        <v>2021</v>
      </c>
      <c r="B716" s="11" t="s">
        <v>2022</v>
      </c>
      <c r="C716" s="12"/>
      <c r="D716" s="13" t="s">
        <v>997</v>
      </c>
      <c r="E716" s="12"/>
      <c r="F716" s="12"/>
      <c r="G716" s="12"/>
      <c r="H716" s="12"/>
      <c r="I716" s="12"/>
      <c r="J716" s="12"/>
      <c r="K716" s="12"/>
      <c r="L716" s="12"/>
      <c r="M716" s="14"/>
      <c r="N716" s="16" t="s">
        <v>1770</v>
      </c>
      <c r="O716" s="15"/>
    </row>
    <row r="717" spans="1:15" ht="16.5" hidden="1" x14ac:dyDescent="0.35">
      <c r="A717" s="11" t="s">
        <v>2023</v>
      </c>
      <c r="B717" s="11" t="s">
        <v>2024</v>
      </c>
      <c r="C717" s="12"/>
      <c r="D717" s="13" t="s">
        <v>997</v>
      </c>
      <c r="E717" s="12"/>
      <c r="F717" s="12"/>
      <c r="G717" s="12"/>
      <c r="H717" s="12"/>
      <c r="I717" s="12"/>
      <c r="J717" s="12"/>
      <c r="K717" s="12"/>
      <c r="L717" s="12"/>
      <c r="M717" s="14"/>
      <c r="N717" s="16" t="s">
        <v>1770</v>
      </c>
      <c r="O717" s="15"/>
    </row>
    <row r="718" spans="1:15" ht="16.5" hidden="1" x14ac:dyDescent="0.35">
      <c r="A718" s="11" t="s">
        <v>2025</v>
      </c>
      <c r="B718" s="11" t="s">
        <v>2026</v>
      </c>
      <c r="C718" s="12"/>
      <c r="D718" s="13" t="s">
        <v>997</v>
      </c>
      <c r="E718" s="12"/>
      <c r="F718" s="12"/>
      <c r="G718" s="12"/>
      <c r="H718" s="12"/>
      <c r="I718" s="12"/>
      <c r="J718" s="12"/>
      <c r="K718" s="12"/>
      <c r="L718" s="12"/>
      <c r="M718" s="14"/>
      <c r="N718" s="16" t="s">
        <v>1770</v>
      </c>
      <c r="O718" s="15"/>
    </row>
    <row r="719" spans="1:15" ht="16.5" hidden="1" x14ac:dyDescent="0.35">
      <c r="A719" s="11" t="s">
        <v>2027</v>
      </c>
      <c r="B719" s="11" t="s">
        <v>2028</v>
      </c>
      <c r="C719" s="12"/>
      <c r="D719" s="13" t="s">
        <v>997</v>
      </c>
      <c r="E719" s="12"/>
      <c r="F719" s="12"/>
      <c r="G719" s="12"/>
      <c r="H719" s="12"/>
      <c r="I719" s="12"/>
      <c r="J719" s="12"/>
      <c r="K719" s="12"/>
      <c r="L719" s="12"/>
      <c r="M719" s="14"/>
      <c r="N719" s="16" t="s">
        <v>1770</v>
      </c>
      <c r="O719" s="15"/>
    </row>
    <row r="720" spans="1:15" ht="16.5" hidden="1" x14ac:dyDescent="0.35">
      <c r="A720" s="11" t="s">
        <v>2029</v>
      </c>
      <c r="B720" s="11" t="s">
        <v>2030</v>
      </c>
      <c r="C720" s="12"/>
      <c r="D720" s="13" t="s">
        <v>997</v>
      </c>
      <c r="E720" s="12"/>
      <c r="F720" s="12"/>
      <c r="G720" s="12"/>
      <c r="H720" s="12"/>
      <c r="I720" s="12"/>
      <c r="J720" s="12"/>
      <c r="K720" s="12"/>
      <c r="L720" s="12"/>
      <c r="M720" s="14"/>
      <c r="N720" s="16" t="s">
        <v>1770</v>
      </c>
      <c r="O720" s="15"/>
    </row>
    <row r="721" spans="1:15" ht="16.5" hidden="1" x14ac:dyDescent="0.35">
      <c r="A721" s="11" t="s">
        <v>2031</v>
      </c>
      <c r="B721" s="11" t="s">
        <v>2032</v>
      </c>
      <c r="C721" s="12"/>
      <c r="D721" s="13" t="s">
        <v>997</v>
      </c>
      <c r="E721" s="12"/>
      <c r="F721" s="12"/>
      <c r="G721" s="12"/>
      <c r="H721" s="12"/>
      <c r="I721" s="12"/>
      <c r="J721" s="12"/>
      <c r="K721" s="12"/>
      <c r="L721" s="12"/>
      <c r="M721" s="14"/>
      <c r="N721" s="16" t="s">
        <v>1770</v>
      </c>
      <c r="O721" s="15"/>
    </row>
    <row r="722" spans="1:15" ht="16.5" hidden="1" x14ac:dyDescent="0.35">
      <c r="A722" s="11" t="s">
        <v>2033</v>
      </c>
      <c r="B722" s="11" t="s">
        <v>2034</v>
      </c>
      <c r="C722" s="12"/>
      <c r="D722" s="13" t="s">
        <v>997</v>
      </c>
      <c r="E722" s="12"/>
      <c r="F722" s="12"/>
      <c r="G722" s="12"/>
      <c r="H722" s="12"/>
      <c r="I722" s="12"/>
      <c r="J722" s="12"/>
      <c r="K722" s="12"/>
      <c r="L722" s="12"/>
      <c r="M722" s="14"/>
      <c r="N722" s="16" t="s">
        <v>1770</v>
      </c>
      <c r="O722" s="15"/>
    </row>
    <row r="723" spans="1:15" ht="16.5" hidden="1" x14ac:dyDescent="0.35">
      <c r="A723" s="11" t="s">
        <v>2035</v>
      </c>
      <c r="B723" s="11" t="s">
        <v>2036</v>
      </c>
      <c r="C723" s="12"/>
      <c r="D723" s="13" t="s">
        <v>997</v>
      </c>
      <c r="E723" s="12"/>
      <c r="F723" s="12"/>
      <c r="G723" s="12"/>
      <c r="H723" s="12"/>
      <c r="I723" s="12"/>
      <c r="J723" s="12"/>
      <c r="K723" s="12"/>
      <c r="L723" s="12"/>
      <c r="M723" s="14"/>
      <c r="N723" s="16" t="s">
        <v>1770</v>
      </c>
      <c r="O723" s="15"/>
    </row>
    <row r="724" spans="1:15" ht="16.5" hidden="1" x14ac:dyDescent="0.35">
      <c r="A724" s="11" t="s">
        <v>2037</v>
      </c>
      <c r="B724" s="11" t="s">
        <v>2038</v>
      </c>
      <c r="C724" s="12"/>
      <c r="D724" s="13" t="s">
        <v>997</v>
      </c>
      <c r="E724" s="12"/>
      <c r="F724" s="12"/>
      <c r="G724" s="12"/>
      <c r="H724" s="12"/>
      <c r="I724" s="12"/>
      <c r="J724" s="12"/>
      <c r="K724" s="12"/>
      <c r="L724" s="12"/>
      <c r="M724" s="14"/>
      <c r="N724" s="16" t="s">
        <v>1770</v>
      </c>
      <c r="O724" s="15"/>
    </row>
    <row r="725" spans="1:15" ht="16.5" hidden="1" x14ac:dyDescent="0.35">
      <c r="A725" s="11" t="s">
        <v>2039</v>
      </c>
      <c r="B725" s="11" t="s">
        <v>2040</v>
      </c>
      <c r="C725" s="12"/>
      <c r="D725" s="13" t="s">
        <v>997</v>
      </c>
      <c r="E725" s="12"/>
      <c r="F725" s="12"/>
      <c r="G725" s="12"/>
      <c r="H725" s="12"/>
      <c r="I725" s="12"/>
      <c r="J725" s="12"/>
      <c r="K725" s="12"/>
      <c r="L725" s="12"/>
      <c r="M725" s="14"/>
      <c r="N725" s="16" t="s">
        <v>1770</v>
      </c>
      <c r="O725" s="15"/>
    </row>
    <row r="726" spans="1:15" ht="16.5" hidden="1" x14ac:dyDescent="0.35">
      <c r="A726" s="11" t="s">
        <v>2041</v>
      </c>
      <c r="B726" s="11" t="s">
        <v>2042</v>
      </c>
      <c r="C726" s="12"/>
      <c r="D726" s="13" t="s">
        <v>997</v>
      </c>
      <c r="E726" s="12"/>
      <c r="F726" s="12"/>
      <c r="G726" s="12"/>
      <c r="H726" s="12"/>
      <c r="I726" s="12"/>
      <c r="J726" s="12"/>
      <c r="K726" s="12"/>
      <c r="L726" s="12"/>
      <c r="M726" s="14"/>
      <c r="N726" s="16" t="s">
        <v>1770</v>
      </c>
      <c r="O726" s="15"/>
    </row>
    <row r="727" spans="1:15" ht="16.5" hidden="1" x14ac:dyDescent="0.35">
      <c r="A727" s="11" t="s">
        <v>2043</v>
      </c>
      <c r="B727" s="11" t="s">
        <v>2044</v>
      </c>
      <c r="C727" s="12"/>
      <c r="D727" s="13" t="s">
        <v>997</v>
      </c>
      <c r="E727" s="12"/>
      <c r="F727" s="12"/>
      <c r="G727" s="12"/>
      <c r="H727" s="12"/>
      <c r="I727" s="12"/>
      <c r="J727" s="12"/>
      <c r="K727" s="12"/>
      <c r="L727" s="12"/>
      <c r="M727" s="14"/>
      <c r="N727" s="16" t="s">
        <v>1770</v>
      </c>
      <c r="O727" s="15"/>
    </row>
    <row r="728" spans="1:15" ht="16.5" hidden="1" x14ac:dyDescent="0.35">
      <c r="A728" s="11" t="s">
        <v>2045</v>
      </c>
      <c r="B728" s="11" t="s">
        <v>2046</v>
      </c>
      <c r="C728" s="12"/>
      <c r="D728" s="13" t="s">
        <v>997</v>
      </c>
      <c r="E728" s="12"/>
      <c r="F728" s="12"/>
      <c r="G728" s="12"/>
      <c r="H728" s="12"/>
      <c r="I728" s="12"/>
      <c r="J728" s="12"/>
      <c r="K728" s="12"/>
      <c r="L728" s="12"/>
      <c r="M728" s="14"/>
      <c r="N728" s="16" t="s">
        <v>1770</v>
      </c>
      <c r="O728" s="15"/>
    </row>
    <row r="729" spans="1:15" ht="16.5" hidden="1" x14ac:dyDescent="0.35">
      <c r="A729" s="11" t="s">
        <v>2047</v>
      </c>
      <c r="B729" s="11" t="s">
        <v>2048</v>
      </c>
      <c r="C729" s="12"/>
      <c r="D729" s="13" t="s">
        <v>997</v>
      </c>
      <c r="E729" s="12"/>
      <c r="F729" s="12"/>
      <c r="G729" s="12"/>
      <c r="H729" s="12"/>
      <c r="I729" s="12"/>
      <c r="J729" s="12"/>
      <c r="K729" s="12"/>
      <c r="L729" s="12"/>
      <c r="M729" s="14"/>
      <c r="N729" s="16" t="s">
        <v>1770</v>
      </c>
      <c r="O729" s="15"/>
    </row>
    <row r="730" spans="1:15" ht="16.5" hidden="1" x14ac:dyDescent="0.35">
      <c r="A730" s="11" t="s">
        <v>2049</v>
      </c>
      <c r="B730" s="11" t="s">
        <v>2050</v>
      </c>
      <c r="C730" s="12"/>
      <c r="D730" s="13" t="s">
        <v>997</v>
      </c>
      <c r="E730" s="12"/>
      <c r="F730" s="12"/>
      <c r="G730" s="12"/>
      <c r="H730" s="12"/>
      <c r="I730" s="12"/>
      <c r="J730" s="12"/>
      <c r="K730" s="12"/>
      <c r="L730" s="12"/>
      <c r="M730" s="14"/>
      <c r="N730" s="16" t="s">
        <v>1770</v>
      </c>
      <c r="O730" s="15"/>
    </row>
    <row r="731" spans="1:15" ht="16.5" hidden="1" x14ac:dyDescent="0.35">
      <c r="A731" s="11" t="s">
        <v>2051</v>
      </c>
      <c r="B731" s="11" t="s">
        <v>2052</v>
      </c>
      <c r="C731" s="12"/>
      <c r="D731" s="13" t="s">
        <v>997</v>
      </c>
      <c r="E731" s="12"/>
      <c r="F731" s="12"/>
      <c r="G731" s="12"/>
      <c r="H731" s="12"/>
      <c r="I731" s="12"/>
      <c r="J731" s="12"/>
      <c r="K731" s="12"/>
      <c r="L731" s="12"/>
      <c r="M731" s="14"/>
      <c r="N731" s="16" t="s">
        <v>1770</v>
      </c>
      <c r="O731" s="15"/>
    </row>
    <row r="732" spans="1:15" ht="16.5" hidden="1" x14ac:dyDescent="0.35">
      <c r="A732" s="11" t="s">
        <v>2053</v>
      </c>
      <c r="B732" s="11" t="s">
        <v>2054</v>
      </c>
      <c r="C732" s="12"/>
      <c r="D732" s="13" t="s">
        <v>997</v>
      </c>
      <c r="E732" s="12"/>
      <c r="F732" s="12"/>
      <c r="G732" s="12"/>
      <c r="H732" s="12"/>
      <c r="I732" s="12"/>
      <c r="J732" s="12"/>
      <c r="K732" s="12"/>
      <c r="L732" s="12"/>
      <c r="M732" s="14"/>
      <c r="N732" s="16" t="s">
        <v>1770</v>
      </c>
      <c r="O732" s="15"/>
    </row>
    <row r="733" spans="1:15" ht="16.5" hidden="1" x14ac:dyDescent="0.35">
      <c r="A733" s="11" t="s">
        <v>2055</v>
      </c>
      <c r="B733" s="11" t="s">
        <v>2056</v>
      </c>
      <c r="C733" s="12"/>
      <c r="D733" s="13" t="s">
        <v>997</v>
      </c>
      <c r="E733" s="12"/>
      <c r="F733" s="12"/>
      <c r="G733" s="12"/>
      <c r="H733" s="12"/>
      <c r="I733" s="12"/>
      <c r="J733" s="12"/>
      <c r="K733" s="12"/>
      <c r="L733" s="12"/>
      <c r="M733" s="14"/>
      <c r="N733" s="16" t="s">
        <v>1770</v>
      </c>
      <c r="O733" s="15"/>
    </row>
    <row r="734" spans="1:15" ht="16.5" hidden="1" x14ac:dyDescent="0.35">
      <c r="A734" s="11" t="s">
        <v>2057</v>
      </c>
      <c r="B734" s="11" t="s">
        <v>2058</v>
      </c>
      <c r="C734" s="12"/>
      <c r="D734" s="13" t="s">
        <v>997</v>
      </c>
      <c r="E734" s="12"/>
      <c r="F734" s="12"/>
      <c r="G734" s="12"/>
      <c r="H734" s="12"/>
      <c r="I734" s="12"/>
      <c r="J734" s="12"/>
      <c r="K734" s="12"/>
      <c r="L734" s="12"/>
      <c r="M734" s="14"/>
      <c r="N734" s="16" t="s">
        <v>1770</v>
      </c>
      <c r="O734" s="15"/>
    </row>
    <row r="735" spans="1:15" ht="16.5" hidden="1" x14ac:dyDescent="0.35">
      <c r="A735" s="11" t="s">
        <v>2059</v>
      </c>
      <c r="B735" s="11" t="s">
        <v>2060</v>
      </c>
      <c r="C735" s="12"/>
      <c r="D735" s="13" t="s">
        <v>997</v>
      </c>
      <c r="E735" s="12"/>
      <c r="F735" s="12"/>
      <c r="G735" s="12"/>
      <c r="H735" s="12"/>
      <c r="I735" s="12"/>
      <c r="J735" s="12"/>
      <c r="K735" s="12"/>
      <c r="L735" s="12"/>
      <c r="M735" s="14"/>
      <c r="N735" s="16" t="s">
        <v>1770</v>
      </c>
      <c r="O735" s="15"/>
    </row>
    <row r="736" spans="1:15" ht="16.5" hidden="1" x14ac:dyDescent="0.35">
      <c r="A736" s="11" t="s">
        <v>2061</v>
      </c>
      <c r="B736" s="11" t="s">
        <v>2062</v>
      </c>
      <c r="C736" s="12"/>
      <c r="D736" s="13" t="s">
        <v>997</v>
      </c>
      <c r="E736" s="12"/>
      <c r="F736" s="12"/>
      <c r="G736" s="12"/>
      <c r="H736" s="12"/>
      <c r="I736" s="12"/>
      <c r="J736" s="12"/>
      <c r="K736" s="12"/>
      <c r="L736" s="12"/>
      <c r="M736" s="14"/>
      <c r="N736" s="16" t="s">
        <v>1770</v>
      </c>
      <c r="O736" s="15"/>
    </row>
    <row r="737" spans="1:15" ht="16.5" hidden="1" x14ac:dyDescent="0.35">
      <c r="A737" s="11" t="s">
        <v>2063</v>
      </c>
      <c r="B737" s="11" t="s">
        <v>2064</v>
      </c>
      <c r="C737" s="12"/>
      <c r="D737" s="13" t="s">
        <v>997</v>
      </c>
      <c r="E737" s="12"/>
      <c r="F737" s="12"/>
      <c r="G737" s="12"/>
      <c r="H737" s="12"/>
      <c r="I737" s="12"/>
      <c r="J737" s="12"/>
      <c r="K737" s="12"/>
      <c r="L737" s="12"/>
      <c r="M737" s="14"/>
      <c r="N737" s="16" t="s">
        <v>1770</v>
      </c>
      <c r="O737" s="15"/>
    </row>
    <row r="738" spans="1:15" ht="16.5" hidden="1" x14ac:dyDescent="0.35">
      <c r="A738" s="11" t="s">
        <v>2065</v>
      </c>
      <c r="B738" s="11" t="s">
        <v>2066</v>
      </c>
      <c r="C738" s="12"/>
      <c r="D738" s="13" t="s">
        <v>997</v>
      </c>
      <c r="E738" s="12"/>
      <c r="F738" s="12"/>
      <c r="G738" s="12"/>
      <c r="H738" s="12"/>
      <c r="I738" s="12"/>
      <c r="J738" s="12"/>
      <c r="K738" s="12"/>
      <c r="L738" s="12"/>
      <c r="M738" s="14"/>
      <c r="N738" s="16" t="s">
        <v>1770</v>
      </c>
      <c r="O738" s="15"/>
    </row>
    <row r="739" spans="1:15" ht="16.5" hidden="1" x14ac:dyDescent="0.35">
      <c r="A739" s="11" t="s">
        <v>2067</v>
      </c>
      <c r="B739" s="11" t="s">
        <v>2068</v>
      </c>
      <c r="C739" s="12"/>
      <c r="D739" s="13" t="s">
        <v>997</v>
      </c>
      <c r="E739" s="12"/>
      <c r="F739" s="12"/>
      <c r="G739" s="12"/>
      <c r="H739" s="12"/>
      <c r="I739" s="12"/>
      <c r="J739" s="12"/>
      <c r="K739" s="12"/>
      <c r="L739" s="12"/>
      <c r="M739" s="14"/>
      <c r="N739" s="16" t="s">
        <v>1770</v>
      </c>
      <c r="O739" s="15"/>
    </row>
    <row r="740" spans="1:15" ht="16.5" hidden="1" x14ac:dyDescent="0.35">
      <c r="A740" s="11" t="s">
        <v>2069</v>
      </c>
      <c r="B740" s="11" t="s">
        <v>2070</v>
      </c>
      <c r="C740" s="12"/>
      <c r="D740" s="13" t="s">
        <v>997</v>
      </c>
      <c r="E740" s="12"/>
      <c r="F740" s="12"/>
      <c r="G740" s="12"/>
      <c r="H740" s="12"/>
      <c r="I740" s="12"/>
      <c r="J740" s="12"/>
      <c r="K740" s="12"/>
      <c r="L740" s="12"/>
      <c r="M740" s="14"/>
      <c r="N740" s="16" t="s">
        <v>1770</v>
      </c>
      <c r="O740" s="15"/>
    </row>
    <row r="741" spans="1:15" ht="16.5" hidden="1" x14ac:dyDescent="0.35">
      <c r="A741" s="11" t="s">
        <v>2071</v>
      </c>
      <c r="B741" s="11" t="s">
        <v>2072</v>
      </c>
      <c r="C741" s="12"/>
      <c r="D741" s="13" t="s">
        <v>997</v>
      </c>
      <c r="E741" s="12"/>
      <c r="F741" s="12"/>
      <c r="G741" s="12"/>
      <c r="H741" s="12"/>
      <c r="I741" s="12"/>
      <c r="J741" s="12"/>
      <c r="K741" s="12"/>
      <c r="L741" s="12"/>
      <c r="M741" s="14"/>
      <c r="N741" s="16" t="s">
        <v>1770</v>
      </c>
      <c r="O741" s="15"/>
    </row>
    <row r="742" spans="1:15" ht="16.5" hidden="1" x14ac:dyDescent="0.35">
      <c r="A742" s="11" t="s">
        <v>2073</v>
      </c>
      <c r="B742" s="11" t="s">
        <v>2074</v>
      </c>
      <c r="C742" s="12"/>
      <c r="D742" s="13" t="s">
        <v>997</v>
      </c>
      <c r="E742" s="12"/>
      <c r="F742" s="12"/>
      <c r="G742" s="12"/>
      <c r="H742" s="12"/>
      <c r="I742" s="12"/>
      <c r="J742" s="12"/>
      <c r="K742" s="12"/>
      <c r="L742" s="12"/>
      <c r="M742" s="14"/>
      <c r="N742" s="16" t="s">
        <v>1770</v>
      </c>
      <c r="O742" s="15"/>
    </row>
    <row r="743" spans="1:15" ht="16.5" hidden="1" x14ac:dyDescent="0.35">
      <c r="A743" s="11" t="s">
        <v>2075</v>
      </c>
      <c r="B743" s="11" t="s">
        <v>2076</v>
      </c>
      <c r="C743" s="12"/>
      <c r="D743" s="13" t="s">
        <v>997</v>
      </c>
      <c r="E743" s="12"/>
      <c r="F743" s="12"/>
      <c r="G743" s="12"/>
      <c r="H743" s="12"/>
      <c r="I743" s="12"/>
      <c r="J743" s="12"/>
      <c r="K743" s="12"/>
      <c r="L743" s="12"/>
      <c r="M743" s="14"/>
      <c r="N743" s="16" t="s">
        <v>1770</v>
      </c>
      <c r="O743" s="15"/>
    </row>
    <row r="744" spans="1:15" ht="49.5" x14ac:dyDescent="0.25">
      <c r="A744" s="46" t="s">
        <v>2077</v>
      </c>
      <c r="B744" s="38" t="s">
        <v>2078</v>
      </c>
      <c r="C744" s="39" t="s">
        <v>2079</v>
      </c>
      <c r="D744" s="58" t="s">
        <v>850</v>
      </c>
      <c r="E744" s="48">
        <v>0</v>
      </c>
      <c r="F744" s="48">
        <v>0</v>
      </c>
      <c r="G744" s="49">
        <v>0.60000000000000009</v>
      </c>
      <c r="H744" s="48">
        <v>1</v>
      </c>
      <c r="I744" s="48">
        <v>1</v>
      </c>
      <c r="J744" s="48">
        <v>1</v>
      </c>
      <c r="K744" s="48">
        <v>1</v>
      </c>
      <c r="L744" s="48">
        <v>1</v>
      </c>
      <c r="M744" s="51">
        <f t="shared" ref="M744:M791" si="12">(E744+F744+G744)*H744*I744*J744*K744*L744</f>
        <v>0.60000000000000009</v>
      </c>
      <c r="N744" s="40" t="s">
        <v>2080</v>
      </c>
      <c r="O744" s="53" t="s">
        <v>1120</v>
      </c>
    </row>
    <row r="745" spans="1:15" ht="49.5" x14ac:dyDescent="0.25">
      <c r="A745" s="46" t="s">
        <v>2077</v>
      </c>
      <c r="B745" s="38" t="s">
        <v>2078</v>
      </c>
      <c r="C745" s="39" t="s">
        <v>2079</v>
      </c>
      <c r="D745" s="58" t="s">
        <v>850</v>
      </c>
      <c r="E745" s="48">
        <v>0</v>
      </c>
      <c r="F745" s="50">
        <v>6.6666666666666666E-2</v>
      </c>
      <c r="G745" s="48">
        <v>0</v>
      </c>
      <c r="H745" s="48">
        <v>1</v>
      </c>
      <c r="I745" s="48">
        <v>1</v>
      </c>
      <c r="J745" s="48">
        <v>1</v>
      </c>
      <c r="K745" s="48">
        <v>1</v>
      </c>
      <c r="L745" s="48">
        <v>1</v>
      </c>
      <c r="M745" s="51">
        <f t="shared" si="12"/>
        <v>6.6666666666666666E-2</v>
      </c>
      <c r="N745" s="40" t="s">
        <v>2080</v>
      </c>
      <c r="O745" s="53" t="s">
        <v>437</v>
      </c>
    </row>
    <row r="746" spans="1:15" ht="49.5" x14ac:dyDescent="0.25">
      <c r="A746" s="46" t="s">
        <v>2077</v>
      </c>
      <c r="B746" s="38" t="s">
        <v>2078</v>
      </c>
      <c r="C746" s="39" t="s">
        <v>2079</v>
      </c>
      <c r="D746" s="58" t="s">
        <v>850</v>
      </c>
      <c r="E746" s="48">
        <v>0</v>
      </c>
      <c r="F746" s="50">
        <v>6.6666666666666666E-2</v>
      </c>
      <c r="G746" s="48">
        <v>0</v>
      </c>
      <c r="H746" s="48">
        <v>1</v>
      </c>
      <c r="I746" s="48">
        <v>1</v>
      </c>
      <c r="J746" s="48">
        <v>1</v>
      </c>
      <c r="K746" s="48">
        <v>1</v>
      </c>
      <c r="L746" s="48">
        <v>1</v>
      </c>
      <c r="M746" s="51">
        <f t="shared" si="12"/>
        <v>6.6666666666666666E-2</v>
      </c>
      <c r="N746" s="40" t="s">
        <v>2080</v>
      </c>
      <c r="O746" s="53" t="s">
        <v>549</v>
      </c>
    </row>
    <row r="747" spans="1:15" ht="49.5" x14ac:dyDescent="0.25">
      <c r="A747" s="46" t="s">
        <v>2077</v>
      </c>
      <c r="B747" s="38" t="s">
        <v>2078</v>
      </c>
      <c r="C747" s="39" t="s">
        <v>2079</v>
      </c>
      <c r="D747" s="58" t="s">
        <v>850</v>
      </c>
      <c r="E747" s="48">
        <v>0</v>
      </c>
      <c r="F747" s="50">
        <v>6.6666666666666666E-2</v>
      </c>
      <c r="G747" s="48">
        <v>0</v>
      </c>
      <c r="H747" s="48">
        <v>1</v>
      </c>
      <c r="I747" s="48">
        <v>1</v>
      </c>
      <c r="J747" s="48">
        <v>1</v>
      </c>
      <c r="K747" s="48">
        <v>1</v>
      </c>
      <c r="L747" s="48">
        <v>1</v>
      </c>
      <c r="M747" s="51">
        <f t="shared" si="12"/>
        <v>6.6666666666666666E-2</v>
      </c>
      <c r="N747" s="40" t="s">
        <v>2080</v>
      </c>
      <c r="O747" s="53" t="s">
        <v>1152</v>
      </c>
    </row>
    <row r="748" spans="1:15" ht="49.5" x14ac:dyDescent="0.25">
      <c r="A748" s="46" t="s">
        <v>2081</v>
      </c>
      <c r="B748" s="38" t="s">
        <v>2082</v>
      </c>
      <c r="C748" s="39" t="s">
        <v>2083</v>
      </c>
      <c r="D748" s="58" t="s">
        <v>850</v>
      </c>
      <c r="E748" s="48">
        <v>0</v>
      </c>
      <c r="F748" s="48">
        <v>0</v>
      </c>
      <c r="G748" s="49">
        <v>0.60000000000000009</v>
      </c>
      <c r="H748" s="48">
        <v>1</v>
      </c>
      <c r="I748" s="48">
        <v>1</v>
      </c>
      <c r="J748" s="48">
        <v>1</v>
      </c>
      <c r="K748" s="48">
        <v>1</v>
      </c>
      <c r="L748" s="48">
        <v>1</v>
      </c>
      <c r="M748" s="51">
        <f t="shared" si="12"/>
        <v>0.60000000000000009</v>
      </c>
      <c r="N748" s="40" t="s">
        <v>2080</v>
      </c>
      <c r="O748" s="53" t="s">
        <v>1120</v>
      </c>
    </row>
    <row r="749" spans="1:15" ht="49.5" x14ac:dyDescent="0.25">
      <c r="A749" s="46" t="s">
        <v>2081</v>
      </c>
      <c r="B749" s="38" t="s">
        <v>2082</v>
      </c>
      <c r="C749" s="39" t="s">
        <v>2083</v>
      </c>
      <c r="D749" s="58" t="s">
        <v>850</v>
      </c>
      <c r="E749" s="48">
        <v>0</v>
      </c>
      <c r="F749" s="50">
        <v>6.6666666666666666E-2</v>
      </c>
      <c r="G749" s="48">
        <v>0</v>
      </c>
      <c r="H749" s="48">
        <v>1</v>
      </c>
      <c r="I749" s="48">
        <v>1</v>
      </c>
      <c r="J749" s="48">
        <v>1</v>
      </c>
      <c r="K749" s="48">
        <v>1</v>
      </c>
      <c r="L749" s="48">
        <v>1</v>
      </c>
      <c r="M749" s="51">
        <f t="shared" si="12"/>
        <v>6.6666666666666666E-2</v>
      </c>
      <c r="N749" s="40" t="s">
        <v>2080</v>
      </c>
      <c r="O749" s="53" t="s">
        <v>437</v>
      </c>
    </row>
    <row r="750" spans="1:15" ht="49.5" x14ac:dyDescent="0.25">
      <c r="A750" s="46" t="s">
        <v>2081</v>
      </c>
      <c r="B750" s="38" t="s">
        <v>2082</v>
      </c>
      <c r="C750" s="39" t="s">
        <v>2083</v>
      </c>
      <c r="D750" s="58" t="s">
        <v>850</v>
      </c>
      <c r="E750" s="48">
        <v>0</v>
      </c>
      <c r="F750" s="50">
        <v>6.6666666666666666E-2</v>
      </c>
      <c r="G750" s="48">
        <v>0</v>
      </c>
      <c r="H750" s="48">
        <v>1</v>
      </c>
      <c r="I750" s="48">
        <v>1</v>
      </c>
      <c r="J750" s="48">
        <v>1</v>
      </c>
      <c r="K750" s="48">
        <v>1</v>
      </c>
      <c r="L750" s="48">
        <v>1</v>
      </c>
      <c r="M750" s="51">
        <f t="shared" si="12"/>
        <v>6.6666666666666666E-2</v>
      </c>
      <c r="N750" s="40" t="s">
        <v>2080</v>
      </c>
      <c r="O750" s="53" t="s">
        <v>549</v>
      </c>
    </row>
    <row r="751" spans="1:15" ht="49.5" x14ac:dyDescent="0.25">
      <c r="A751" s="46" t="s">
        <v>2081</v>
      </c>
      <c r="B751" s="38" t="s">
        <v>2082</v>
      </c>
      <c r="C751" s="39" t="s">
        <v>2083</v>
      </c>
      <c r="D751" s="58" t="s">
        <v>850</v>
      </c>
      <c r="E751" s="48">
        <v>0</v>
      </c>
      <c r="F751" s="50">
        <v>6.6666666666666666E-2</v>
      </c>
      <c r="G751" s="48">
        <v>0</v>
      </c>
      <c r="H751" s="48">
        <v>1</v>
      </c>
      <c r="I751" s="48">
        <v>1</v>
      </c>
      <c r="J751" s="48">
        <v>1</v>
      </c>
      <c r="K751" s="48">
        <v>1</v>
      </c>
      <c r="L751" s="48">
        <v>1</v>
      </c>
      <c r="M751" s="51">
        <f t="shared" si="12"/>
        <v>6.6666666666666666E-2</v>
      </c>
      <c r="N751" s="40" t="s">
        <v>2080</v>
      </c>
      <c r="O751" s="53" t="s">
        <v>1152</v>
      </c>
    </row>
    <row r="752" spans="1:15" ht="49.5" x14ac:dyDescent="0.25">
      <c r="A752" s="46" t="s">
        <v>2084</v>
      </c>
      <c r="B752" s="38" t="s">
        <v>2085</v>
      </c>
      <c r="C752" s="39" t="s">
        <v>2086</v>
      </c>
      <c r="D752" s="58" t="s">
        <v>850</v>
      </c>
      <c r="E752" s="48">
        <v>0</v>
      </c>
      <c r="F752" s="48">
        <v>0</v>
      </c>
      <c r="G752" s="49">
        <v>0.60000000000000009</v>
      </c>
      <c r="H752" s="48">
        <v>1</v>
      </c>
      <c r="I752" s="48">
        <v>1</v>
      </c>
      <c r="J752" s="48">
        <v>1</v>
      </c>
      <c r="K752" s="48">
        <v>1</v>
      </c>
      <c r="L752" s="48">
        <v>1</v>
      </c>
      <c r="M752" s="51">
        <f t="shared" si="12"/>
        <v>0.60000000000000009</v>
      </c>
      <c r="N752" s="40" t="s">
        <v>2080</v>
      </c>
      <c r="O752" s="53" t="s">
        <v>1120</v>
      </c>
    </row>
    <row r="753" spans="1:15" ht="49.5" x14ac:dyDescent="0.25">
      <c r="A753" s="46" t="s">
        <v>2084</v>
      </c>
      <c r="B753" s="38" t="s">
        <v>2085</v>
      </c>
      <c r="C753" s="39" t="s">
        <v>2086</v>
      </c>
      <c r="D753" s="58" t="s">
        <v>850</v>
      </c>
      <c r="E753" s="48">
        <v>0</v>
      </c>
      <c r="F753" s="50">
        <v>6.6666666666666666E-2</v>
      </c>
      <c r="G753" s="48">
        <v>0</v>
      </c>
      <c r="H753" s="48">
        <v>1</v>
      </c>
      <c r="I753" s="48">
        <v>1</v>
      </c>
      <c r="J753" s="48">
        <v>1</v>
      </c>
      <c r="K753" s="48">
        <v>1</v>
      </c>
      <c r="L753" s="48">
        <v>1</v>
      </c>
      <c r="M753" s="51">
        <f t="shared" si="12"/>
        <v>6.6666666666666666E-2</v>
      </c>
      <c r="N753" s="40" t="s">
        <v>2080</v>
      </c>
      <c r="O753" s="53" t="s">
        <v>437</v>
      </c>
    </row>
    <row r="754" spans="1:15" ht="49.5" x14ac:dyDescent="0.25">
      <c r="A754" s="46" t="s">
        <v>2084</v>
      </c>
      <c r="B754" s="38" t="s">
        <v>2085</v>
      </c>
      <c r="C754" s="39" t="s">
        <v>2086</v>
      </c>
      <c r="D754" s="58" t="s">
        <v>850</v>
      </c>
      <c r="E754" s="48">
        <v>0</v>
      </c>
      <c r="F754" s="50">
        <v>6.6666666666666666E-2</v>
      </c>
      <c r="G754" s="48">
        <v>0</v>
      </c>
      <c r="H754" s="48">
        <v>1</v>
      </c>
      <c r="I754" s="48">
        <v>1</v>
      </c>
      <c r="J754" s="48">
        <v>1</v>
      </c>
      <c r="K754" s="48">
        <v>1</v>
      </c>
      <c r="L754" s="48">
        <v>1</v>
      </c>
      <c r="M754" s="51">
        <f t="shared" si="12"/>
        <v>6.6666666666666666E-2</v>
      </c>
      <c r="N754" s="40" t="s">
        <v>2080</v>
      </c>
      <c r="O754" s="53" t="s">
        <v>549</v>
      </c>
    </row>
    <row r="755" spans="1:15" ht="49.5" x14ac:dyDescent="0.25">
      <c r="A755" s="46" t="s">
        <v>2084</v>
      </c>
      <c r="B755" s="38" t="s">
        <v>2085</v>
      </c>
      <c r="C755" s="39" t="s">
        <v>2086</v>
      </c>
      <c r="D755" s="58" t="s">
        <v>850</v>
      </c>
      <c r="E755" s="48">
        <v>0</v>
      </c>
      <c r="F755" s="50">
        <v>6.6666666666666666E-2</v>
      </c>
      <c r="G755" s="48">
        <v>0</v>
      </c>
      <c r="H755" s="48">
        <v>1</v>
      </c>
      <c r="I755" s="48">
        <v>1</v>
      </c>
      <c r="J755" s="48">
        <v>1</v>
      </c>
      <c r="K755" s="48">
        <v>1</v>
      </c>
      <c r="L755" s="48">
        <v>1</v>
      </c>
      <c r="M755" s="51">
        <f t="shared" si="12"/>
        <v>6.6666666666666666E-2</v>
      </c>
      <c r="N755" s="40" t="s">
        <v>2080</v>
      </c>
      <c r="O755" s="53" t="s">
        <v>1152</v>
      </c>
    </row>
    <row r="756" spans="1:15" ht="49.5" x14ac:dyDescent="0.25">
      <c r="A756" s="46" t="s">
        <v>2087</v>
      </c>
      <c r="B756" s="38" t="s">
        <v>2088</v>
      </c>
      <c r="C756" s="39" t="s">
        <v>2089</v>
      </c>
      <c r="D756" s="58" t="s">
        <v>850</v>
      </c>
      <c r="E756" s="48">
        <v>0</v>
      </c>
      <c r="F756" s="48">
        <v>0</v>
      </c>
      <c r="G756" s="49">
        <v>0.60000000000000009</v>
      </c>
      <c r="H756" s="48">
        <v>1</v>
      </c>
      <c r="I756" s="48">
        <v>1</v>
      </c>
      <c r="J756" s="48">
        <v>1</v>
      </c>
      <c r="K756" s="48">
        <v>1</v>
      </c>
      <c r="L756" s="48">
        <v>1</v>
      </c>
      <c r="M756" s="51">
        <f t="shared" si="12"/>
        <v>0.60000000000000009</v>
      </c>
      <c r="N756" s="40" t="s">
        <v>2080</v>
      </c>
      <c r="O756" s="53" t="s">
        <v>1120</v>
      </c>
    </row>
    <row r="757" spans="1:15" ht="49.5" x14ac:dyDescent="0.25">
      <c r="A757" s="46" t="s">
        <v>2087</v>
      </c>
      <c r="B757" s="38" t="s">
        <v>2088</v>
      </c>
      <c r="C757" s="39" t="s">
        <v>2089</v>
      </c>
      <c r="D757" s="58" t="s">
        <v>850</v>
      </c>
      <c r="E757" s="48">
        <v>0</v>
      </c>
      <c r="F757" s="50">
        <v>6.6666666666666666E-2</v>
      </c>
      <c r="G757" s="48">
        <v>0</v>
      </c>
      <c r="H757" s="48">
        <v>1</v>
      </c>
      <c r="I757" s="48">
        <v>1</v>
      </c>
      <c r="J757" s="48">
        <v>1</v>
      </c>
      <c r="K757" s="48">
        <v>1</v>
      </c>
      <c r="L757" s="48">
        <v>1</v>
      </c>
      <c r="M757" s="51">
        <f t="shared" si="12"/>
        <v>6.6666666666666666E-2</v>
      </c>
      <c r="N757" s="40" t="s">
        <v>2080</v>
      </c>
      <c r="O757" s="53" t="s">
        <v>437</v>
      </c>
    </row>
    <row r="758" spans="1:15" ht="49.5" x14ac:dyDescent="0.25">
      <c r="A758" s="46" t="s">
        <v>2087</v>
      </c>
      <c r="B758" s="38" t="s">
        <v>2088</v>
      </c>
      <c r="C758" s="39" t="s">
        <v>2089</v>
      </c>
      <c r="D758" s="58" t="s">
        <v>850</v>
      </c>
      <c r="E758" s="48">
        <v>0</v>
      </c>
      <c r="F758" s="50">
        <v>6.6666666666666666E-2</v>
      </c>
      <c r="G758" s="48">
        <v>0</v>
      </c>
      <c r="H758" s="48">
        <v>1</v>
      </c>
      <c r="I758" s="48">
        <v>1</v>
      </c>
      <c r="J758" s="48">
        <v>1</v>
      </c>
      <c r="K758" s="48">
        <v>1</v>
      </c>
      <c r="L758" s="48">
        <v>1</v>
      </c>
      <c r="M758" s="51">
        <f t="shared" si="12"/>
        <v>6.6666666666666666E-2</v>
      </c>
      <c r="N758" s="40" t="s">
        <v>2080</v>
      </c>
      <c r="O758" s="53" t="s">
        <v>549</v>
      </c>
    </row>
    <row r="759" spans="1:15" ht="49.5" x14ac:dyDescent="0.25">
      <c r="A759" s="46" t="s">
        <v>2087</v>
      </c>
      <c r="B759" s="38" t="s">
        <v>2088</v>
      </c>
      <c r="C759" s="39" t="s">
        <v>2089</v>
      </c>
      <c r="D759" s="58" t="s">
        <v>850</v>
      </c>
      <c r="E759" s="48">
        <v>0</v>
      </c>
      <c r="F759" s="50">
        <v>6.6666666666666666E-2</v>
      </c>
      <c r="G759" s="48">
        <v>0</v>
      </c>
      <c r="H759" s="48">
        <v>1</v>
      </c>
      <c r="I759" s="48">
        <v>1</v>
      </c>
      <c r="J759" s="48">
        <v>1</v>
      </c>
      <c r="K759" s="48">
        <v>1</v>
      </c>
      <c r="L759" s="48">
        <v>1</v>
      </c>
      <c r="M759" s="51">
        <f t="shared" si="12"/>
        <v>6.6666666666666666E-2</v>
      </c>
      <c r="N759" s="40" t="s">
        <v>2080</v>
      </c>
      <c r="O759" s="53" t="s">
        <v>1152</v>
      </c>
    </row>
    <row r="760" spans="1:15" ht="49.5" x14ac:dyDescent="0.25">
      <c r="A760" s="46" t="s">
        <v>2090</v>
      </c>
      <c r="B760" s="38" t="s">
        <v>2091</v>
      </c>
      <c r="C760" s="39" t="s">
        <v>2092</v>
      </c>
      <c r="D760" s="58" t="s">
        <v>850</v>
      </c>
      <c r="E760" s="48">
        <v>0</v>
      </c>
      <c r="F760" s="48">
        <v>0</v>
      </c>
      <c r="G760" s="49">
        <v>0.60000000000000009</v>
      </c>
      <c r="H760" s="48">
        <v>1</v>
      </c>
      <c r="I760" s="48">
        <v>1</v>
      </c>
      <c r="J760" s="48">
        <v>1</v>
      </c>
      <c r="K760" s="48">
        <v>1</v>
      </c>
      <c r="L760" s="48">
        <v>1</v>
      </c>
      <c r="M760" s="51">
        <f t="shared" si="12"/>
        <v>0.60000000000000009</v>
      </c>
      <c r="N760" s="40" t="s">
        <v>2080</v>
      </c>
      <c r="O760" s="53" t="s">
        <v>1120</v>
      </c>
    </row>
    <row r="761" spans="1:15" ht="49.5" x14ac:dyDescent="0.25">
      <c r="A761" s="46" t="s">
        <v>2090</v>
      </c>
      <c r="B761" s="38" t="s">
        <v>2091</v>
      </c>
      <c r="C761" s="39" t="s">
        <v>2092</v>
      </c>
      <c r="D761" s="58" t="s">
        <v>850</v>
      </c>
      <c r="E761" s="48">
        <v>0</v>
      </c>
      <c r="F761" s="50">
        <v>6.6666666666666666E-2</v>
      </c>
      <c r="G761" s="48">
        <v>0</v>
      </c>
      <c r="H761" s="48">
        <v>1</v>
      </c>
      <c r="I761" s="48">
        <v>1</v>
      </c>
      <c r="J761" s="48">
        <v>1</v>
      </c>
      <c r="K761" s="48">
        <v>1</v>
      </c>
      <c r="L761" s="48">
        <v>1</v>
      </c>
      <c r="M761" s="51">
        <f t="shared" si="12"/>
        <v>6.6666666666666666E-2</v>
      </c>
      <c r="N761" s="40" t="s">
        <v>2080</v>
      </c>
      <c r="O761" s="53" t="s">
        <v>437</v>
      </c>
    </row>
    <row r="762" spans="1:15" ht="49.5" x14ac:dyDescent="0.25">
      <c r="A762" s="46" t="s">
        <v>2090</v>
      </c>
      <c r="B762" s="38" t="s">
        <v>2091</v>
      </c>
      <c r="C762" s="39" t="s">
        <v>2092</v>
      </c>
      <c r="D762" s="58" t="s">
        <v>850</v>
      </c>
      <c r="E762" s="48">
        <v>0</v>
      </c>
      <c r="F762" s="50">
        <v>6.6666666666666666E-2</v>
      </c>
      <c r="G762" s="48">
        <v>0</v>
      </c>
      <c r="H762" s="48">
        <v>1</v>
      </c>
      <c r="I762" s="48">
        <v>1</v>
      </c>
      <c r="J762" s="48">
        <v>1</v>
      </c>
      <c r="K762" s="48">
        <v>1</v>
      </c>
      <c r="L762" s="48">
        <v>1</v>
      </c>
      <c r="M762" s="51">
        <f t="shared" si="12"/>
        <v>6.6666666666666666E-2</v>
      </c>
      <c r="N762" s="40" t="s">
        <v>2080</v>
      </c>
      <c r="O762" s="53" t="s">
        <v>549</v>
      </c>
    </row>
    <row r="763" spans="1:15" ht="49.5" x14ac:dyDescent="0.25">
      <c r="A763" s="46" t="s">
        <v>2090</v>
      </c>
      <c r="B763" s="38" t="s">
        <v>2091</v>
      </c>
      <c r="C763" s="39" t="s">
        <v>2092</v>
      </c>
      <c r="D763" s="58" t="s">
        <v>850</v>
      </c>
      <c r="E763" s="48">
        <v>0</v>
      </c>
      <c r="F763" s="50">
        <v>6.6666666666666666E-2</v>
      </c>
      <c r="G763" s="48">
        <v>0</v>
      </c>
      <c r="H763" s="48">
        <v>1</v>
      </c>
      <c r="I763" s="48">
        <v>1</v>
      </c>
      <c r="J763" s="48">
        <v>1</v>
      </c>
      <c r="K763" s="48">
        <v>1</v>
      </c>
      <c r="L763" s="48">
        <v>1</v>
      </c>
      <c r="M763" s="51">
        <f t="shared" si="12"/>
        <v>6.6666666666666666E-2</v>
      </c>
      <c r="N763" s="40" t="s">
        <v>2080</v>
      </c>
      <c r="O763" s="53" t="s">
        <v>1152</v>
      </c>
    </row>
    <row r="764" spans="1:15" ht="49.5" x14ac:dyDescent="0.25">
      <c r="A764" s="46" t="s">
        <v>2093</v>
      </c>
      <c r="B764" s="38" t="s">
        <v>2094</v>
      </c>
      <c r="C764" s="39" t="s">
        <v>2095</v>
      </c>
      <c r="D764" s="58" t="s">
        <v>850</v>
      </c>
      <c r="E764" s="48">
        <v>0</v>
      </c>
      <c r="F764" s="48">
        <v>0</v>
      </c>
      <c r="G764" s="49">
        <v>0.60000000000000009</v>
      </c>
      <c r="H764" s="48">
        <v>1</v>
      </c>
      <c r="I764" s="48">
        <v>1</v>
      </c>
      <c r="J764" s="48">
        <v>1</v>
      </c>
      <c r="K764" s="48">
        <v>1</v>
      </c>
      <c r="L764" s="48">
        <v>1</v>
      </c>
      <c r="M764" s="51">
        <f t="shared" si="12"/>
        <v>0.60000000000000009</v>
      </c>
      <c r="N764" s="40" t="s">
        <v>2080</v>
      </c>
      <c r="O764" s="53" t="s">
        <v>1120</v>
      </c>
    </row>
    <row r="765" spans="1:15" ht="49.5" x14ac:dyDescent="0.25">
      <c r="A765" s="46" t="s">
        <v>2093</v>
      </c>
      <c r="B765" s="38" t="s">
        <v>2094</v>
      </c>
      <c r="C765" s="39" t="s">
        <v>2095</v>
      </c>
      <c r="D765" s="58" t="s">
        <v>850</v>
      </c>
      <c r="E765" s="48">
        <v>0</v>
      </c>
      <c r="F765" s="50">
        <v>6.6666666666666666E-2</v>
      </c>
      <c r="G765" s="48">
        <v>0</v>
      </c>
      <c r="H765" s="48">
        <v>1</v>
      </c>
      <c r="I765" s="48">
        <v>1</v>
      </c>
      <c r="J765" s="48">
        <v>1</v>
      </c>
      <c r="K765" s="48">
        <v>1</v>
      </c>
      <c r="L765" s="48">
        <v>1</v>
      </c>
      <c r="M765" s="51">
        <f t="shared" si="12"/>
        <v>6.6666666666666666E-2</v>
      </c>
      <c r="N765" s="40" t="s">
        <v>2080</v>
      </c>
      <c r="O765" s="53" t="s">
        <v>437</v>
      </c>
    </row>
    <row r="766" spans="1:15" ht="49.5" x14ac:dyDescent="0.25">
      <c r="A766" s="46" t="s">
        <v>2093</v>
      </c>
      <c r="B766" s="38" t="s">
        <v>2094</v>
      </c>
      <c r="C766" s="39" t="s">
        <v>2095</v>
      </c>
      <c r="D766" s="58" t="s">
        <v>850</v>
      </c>
      <c r="E766" s="48">
        <v>0</v>
      </c>
      <c r="F766" s="50">
        <v>6.6666666666666666E-2</v>
      </c>
      <c r="G766" s="48">
        <v>0</v>
      </c>
      <c r="H766" s="48">
        <v>1</v>
      </c>
      <c r="I766" s="48">
        <v>1</v>
      </c>
      <c r="J766" s="48">
        <v>1</v>
      </c>
      <c r="K766" s="48">
        <v>1</v>
      </c>
      <c r="L766" s="48">
        <v>1</v>
      </c>
      <c r="M766" s="51">
        <f t="shared" si="12"/>
        <v>6.6666666666666666E-2</v>
      </c>
      <c r="N766" s="40" t="s">
        <v>2080</v>
      </c>
      <c r="O766" s="53" t="s">
        <v>549</v>
      </c>
    </row>
    <row r="767" spans="1:15" ht="49.5" x14ac:dyDescent="0.25">
      <c r="A767" s="46" t="s">
        <v>2093</v>
      </c>
      <c r="B767" s="38" t="s">
        <v>2094</v>
      </c>
      <c r="C767" s="39" t="s">
        <v>2095</v>
      </c>
      <c r="D767" s="58" t="s">
        <v>850</v>
      </c>
      <c r="E767" s="48">
        <v>0</v>
      </c>
      <c r="F767" s="50">
        <v>6.6666666666666666E-2</v>
      </c>
      <c r="G767" s="48">
        <v>0</v>
      </c>
      <c r="H767" s="48">
        <v>1</v>
      </c>
      <c r="I767" s="48">
        <v>1</v>
      </c>
      <c r="J767" s="48">
        <v>1</v>
      </c>
      <c r="K767" s="48">
        <v>1</v>
      </c>
      <c r="L767" s="48">
        <v>1</v>
      </c>
      <c r="M767" s="51">
        <f t="shared" si="12"/>
        <v>6.6666666666666666E-2</v>
      </c>
      <c r="N767" s="40" t="s">
        <v>2080</v>
      </c>
      <c r="O767" s="53" t="s">
        <v>1152</v>
      </c>
    </row>
    <row r="768" spans="1:15" ht="49.5" x14ac:dyDescent="0.25">
      <c r="A768" s="46" t="s">
        <v>2096</v>
      </c>
      <c r="B768" s="38" t="s">
        <v>2097</v>
      </c>
      <c r="C768" s="39" t="s">
        <v>2098</v>
      </c>
      <c r="D768" s="58" t="s">
        <v>850</v>
      </c>
      <c r="E768" s="48">
        <v>0</v>
      </c>
      <c r="F768" s="48">
        <v>0</v>
      </c>
      <c r="G768" s="49">
        <v>0.60000000000000009</v>
      </c>
      <c r="H768" s="48">
        <v>1</v>
      </c>
      <c r="I768" s="48">
        <v>1</v>
      </c>
      <c r="J768" s="48">
        <v>1</v>
      </c>
      <c r="K768" s="48">
        <v>1</v>
      </c>
      <c r="L768" s="48">
        <v>1</v>
      </c>
      <c r="M768" s="51">
        <f t="shared" si="12"/>
        <v>0.60000000000000009</v>
      </c>
      <c r="N768" s="40" t="s">
        <v>2080</v>
      </c>
      <c r="O768" s="53" t="s">
        <v>1120</v>
      </c>
    </row>
    <row r="769" spans="1:15" ht="49.5" x14ac:dyDescent="0.25">
      <c r="A769" s="46" t="s">
        <v>2096</v>
      </c>
      <c r="B769" s="38" t="s">
        <v>2097</v>
      </c>
      <c r="C769" s="39" t="s">
        <v>2098</v>
      </c>
      <c r="D769" s="58" t="s">
        <v>850</v>
      </c>
      <c r="E769" s="48">
        <v>0</v>
      </c>
      <c r="F769" s="50">
        <v>6.6666666666666666E-2</v>
      </c>
      <c r="G769" s="48">
        <v>0</v>
      </c>
      <c r="H769" s="48">
        <v>1</v>
      </c>
      <c r="I769" s="48">
        <v>1</v>
      </c>
      <c r="J769" s="48">
        <v>1</v>
      </c>
      <c r="K769" s="48">
        <v>1</v>
      </c>
      <c r="L769" s="48">
        <v>1</v>
      </c>
      <c r="M769" s="51">
        <f t="shared" si="12"/>
        <v>6.6666666666666666E-2</v>
      </c>
      <c r="N769" s="40" t="s">
        <v>2080</v>
      </c>
      <c r="O769" s="53" t="s">
        <v>437</v>
      </c>
    </row>
    <row r="770" spans="1:15" ht="49.5" x14ac:dyDescent="0.25">
      <c r="A770" s="46" t="s">
        <v>2096</v>
      </c>
      <c r="B770" s="38" t="s">
        <v>2097</v>
      </c>
      <c r="C770" s="39" t="s">
        <v>2098</v>
      </c>
      <c r="D770" s="58" t="s">
        <v>850</v>
      </c>
      <c r="E770" s="48">
        <v>0</v>
      </c>
      <c r="F770" s="50">
        <v>6.6666666666666666E-2</v>
      </c>
      <c r="G770" s="48">
        <v>0</v>
      </c>
      <c r="H770" s="48">
        <v>1</v>
      </c>
      <c r="I770" s="48">
        <v>1</v>
      </c>
      <c r="J770" s="48">
        <v>1</v>
      </c>
      <c r="K770" s="48">
        <v>1</v>
      </c>
      <c r="L770" s="48">
        <v>1</v>
      </c>
      <c r="M770" s="51">
        <f t="shared" si="12"/>
        <v>6.6666666666666666E-2</v>
      </c>
      <c r="N770" s="40" t="s">
        <v>2080</v>
      </c>
      <c r="O770" s="53" t="s">
        <v>549</v>
      </c>
    </row>
    <row r="771" spans="1:15" ht="49.5" x14ac:dyDescent="0.25">
      <c r="A771" s="46" t="s">
        <v>2096</v>
      </c>
      <c r="B771" s="38" t="s">
        <v>2097</v>
      </c>
      <c r="C771" s="39" t="s">
        <v>2098</v>
      </c>
      <c r="D771" s="58" t="s">
        <v>850</v>
      </c>
      <c r="E771" s="48">
        <v>0</v>
      </c>
      <c r="F771" s="50">
        <v>6.6666666666666666E-2</v>
      </c>
      <c r="G771" s="48">
        <v>0</v>
      </c>
      <c r="H771" s="48">
        <v>1</v>
      </c>
      <c r="I771" s="48">
        <v>1</v>
      </c>
      <c r="J771" s="48">
        <v>1</v>
      </c>
      <c r="K771" s="48">
        <v>1</v>
      </c>
      <c r="L771" s="48">
        <v>1</v>
      </c>
      <c r="M771" s="51">
        <f t="shared" si="12"/>
        <v>6.6666666666666666E-2</v>
      </c>
      <c r="N771" s="40" t="s">
        <v>2080</v>
      </c>
      <c r="O771" s="53" t="s">
        <v>1152</v>
      </c>
    </row>
    <row r="772" spans="1:15" ht="49.5" x14ac:dyDescent="0.25">
      <c r="A772" s="46" t="s">
        <v>2099</v>
      </c>
      <c r="B772" s="38" t="s">
        <v>2100</v>
      </c>
      <c r="C772" s="39" t="s">
        <v>2101</v>
      </c>
      <c r="D772" s="58" t="s">
        <v>850</v>
      </c>
      <c r="E772" s="48">
        <v>0</v>
      </c>
      <c r="F772" s="48">
        <v>0</v>
      </c>
      <c r="G772" s="49">
        <v>0.60000000000000009</v>
      </c>
      <c r="H772" s="48">
        <v>1</v>
      </c>
      <c r="I772" s="48">
        <v>1</v>
      </c>
      <c r="J772" s="48">
        <v>1</v>
      </c>
      <c r="K772" s="48">
        <v>1</v>
      </c>
      <c r="L772" s="48">
        <v>1</v>
      </c>
      <c r="M772" s="51">
        <f t="shared" si="12"/>
        <v>0.60000000000000009</v>
      </c>
      <c r="N772" s="40" t="s">
        <v>2080</v>
      </c>
      <c r="O772" s="53" t="s">
        <v>1120</v>
      </c>
    </row>
    <row r="773" spans="1:15" ht="49.5" x14ac:dyDescent="0.25">
      <c r="A773" s="46" t="s">
        <v>2099</v>
      </c>
      <c r="B773" s="38" t="s">
        <v>2100</v>
      </c>
      <c r="C773" s="39" t="s">
        <v>2101</v>
      </c>
      <c r="D773" s="58" t="s">
        <v>850</v>
      </c>
      <c r="E773" s="48">
        <v>0</v>
      </c>
      <c r="F773" s="50">
        <v>6.6666666666666666E-2</v>
      </c>
      <c r="G773" s="48">
        <v>0</v>
      </c>
      <c r="H773" s="48">
        <v>1</v>
      </c>
      <c r="I773" s="48">
        <v>1</v>
      </c>
      <c r="J773" s="48">
        <v>1</v>
      </c>
      <c r="K773" s="48">
        <v>1</v>
      </c>
      <c r="L773" s="48">
        <v>1</v>
      </c>
      <c r="M773" s="51">
        <f t="shared" si="12"/>
        <v>6.6666666666666666E-2</v>
      </c>
      <c r="N773" s="40" t="s">
        <v>2080</v>
      </c>
      <c r="O773" s="53" t="s">
        <v>437</v>
      </c>
    </row>
    <row r="774" spans="1:15" ht="49.5" x14ac:dyDescent="0.25">
      <c r="A774" s="46" t="s">
        <v>2099</v>
      </c>
      <c r="B774" s="38" t="s">
        <v>2100</v>
      </c>
      <c r="C774" s="39" t="s">
        <v>2101</v>
      </c>
      <c r="D774" s="58" t="s">
        <v>850</v>
      </c>
      <c r="E774" s="48">
        <v>0</v>
      </c>
      <c r="F774" s="50">
        <v>6.6666666666666666E-2</v>
      </c>
      <c r="G774" s="48">
        <v>0</v>
      </c>
      <c r="H774" s="48">
        <v>1</v>
      </c>
      <c r="I774" s="48">
        <v>1</v>
      </c>
      <c r="J774" s="48">
        <v>1</v>
      </c>
      <c r="K774" s="48">
        <v>1</v>
      </c>
      <c r="L774" s="48">
        <v>1</v>
      </c>
      <c r="M774" s="51">
        <f t="shared" si="12"/>
        <v>6.6666666666666666E-2</v>
      </c>
      <c r="N774" s="40" t="s">
        <v>2080</v>
      </c>
      <c r="O774" s="53" t="s">
        <v>549</v>
      </c>
    </row>
    <row r="775" spans="1:15" ht="49.5" x14ac:dyDescent="0.25">
      <c r="A775" s="46" t="s">
        <v>2099</v>
      </c>
      <c r="B775" s="38" t="s">
        <v>2100</v>
      </c>
      <c r="C775" s="39" t="s">
        <v>2101</v>
      </c>
      <c r="D775" s="58" t="s">
        <v>850</v>
      </c>
      <c r="E775" s="48">
        <v>0</v>
      </c>
      <c r="F775" s="50">
        <v>6.6666666666666666E-2</v>
      </c>
      <c r="G775" s="48">
        <v>0</v>
      </c>
      <c r="H775" s="48">
        <v>1</v>
      </c>
      <c r="I775" s="48">
        <v>1</v>
      </c>
      <c r="J775" s="48">
        <v>1</v>
      </c>
      <c r="K775" s="48">
        <v>1</v>
      </c>
      <c r="L775" s="48">
        <v>1</v>
      </c>
      <c r="M775" s="51">
        <f t="shared" si="12"/>
        <v>6.6666666666666666E-2</v>
      </c>
      <c r="N775" s="40" t="s">
        <v>2080</v>
      </c>
      <c r="O775" s="53" t="s">
        <v>1152</v>
      </c>
    </row>
    <row r="776" spans="1:15" ht="49.5" x14ac:dyDescent="0.25">
      <c r="A776" s="46" t="s">
        <v>2102</v>
      </c>
      <c r="B776" s="38" t="s">
        <v>2103</v>
      </c>
      <c r="C776" s="39" t="s">
        <v>2104</v>
      </c>
      <c r="D776" s="58" t="s">
        <v>850</v>
      </c>
      <c r="E776" s="48">
        <v>0</v>
      </c>
      <c r="F776" s="48">
        <v>0</v>
      </c>
      <c r="G776" s="49">
        <v>0.60000000000000009</v>
      </c>
      <c r="H776" s="48">
        <v>1</v>
      </c>
      <c r="I776" s="48">
        <v>1</v>
      </c>
      <c r="J776" s="48">
        <v>1</v>
      </c>
      <c r="K776" s="48">
        <v>1</v>
      </c>
      <c r="L776" s="48">
        <v>1</v>
      </c>
      <c r="M776" s="51">
        <f t="shared" si="12"/>
        <v>0.60000000000000009</v>
      </c>
      <c r="N776" s="40" t="s">
        <v>2080</v>
      </c>
      <c r="O776" s="53" t="s">
        <v>1120</v>
      </c>
    </row>
    <row r="777" spans="1:15" ht="49.5" x14ac:dyDescent="0.25">
      <c r="A777" s="46" t="s">
        <v>2102</v>
      </c>
      <c r="B777" s="38" t="s">
        <v>2103</v>
      </c>
      <c r="C777" s="39" t="s">
        <v>2104</v>
      </c>
      <c r="D777" s="58" t="s">
        <v>850</v>
      </c>
      <c r="E777" s="48">
        <v>0</v>
      </c>
      <c r="F777" s="50">
        <v>6.6666666666666666E-2</v>
      </c>
      <c r="G777" s="48">
        <v>0</v>
      </c>
      <c r="H777" s="48">
        <v>1</v>
      </c>
      <c r="I777" s="48">
        <v>1</v>
      </c>
      <c r="J777" s="48">
        <v>1</v>
      </c>
      <c r="K777" s="48">
        <v>1</v>
      </c>
      <c r="L777" s="48">
        <v>1</v>
      </c>
      <c r="M777" s="51">
        <f t="shared" si="12"/>
        <v>6.6666666666666666E-2</v>
      </c>
      <c r="N777" s="40" t="s">
        <v>2080</v>
      </c>
      <c r="O777" s="53" t="s">
        <v>437</v>
      </c>
    </row>
    <row r="778" spans="1:15" ht="49.5" x14ac:dyDescent="0.25">
      <c r="A778" s="46" t="s">
        <v>2102</v>
      </c>
      <c r="B778" s="38" t="s">
        <v>2103</v>
      </c>
      <c r="C778" s="39" t="s">
        <v>2104</v>
      </c>
      <c r="D778" s="58" t="s">
        <v>850</v>
      </c>
      <c r="E778" s="48">
        <v>0</v>
      </c>
      <c r="F778" s="50">
        <v>6.6666666666666666E-2</v>
      </c>
      <c r="G778" s="48">
        <v>0</v>
      </c>
      <c r="H778" s="48">
        <v>1</v>
      </c>
      <c r="I778" s="48">
        <v>1</v>
      </c>
      <c r="J778" s="48">
        <v>1</v>
      </c>
      <c r="K778" s="48">
        <v>1</v>
      </c>
      <c r="L778" s="48">
        <v>1</v>
      </c>
      <c r="M778" s="51">
        <f t="shared" si="12"/>
        <v>6.6666666666666666E-2</v>
      </c>
      <c r="N778" s="40" t="s">
        <v>2080</v>
      </c>
      <c r="O778" s="53" t="s">
        <v>549</v>
      </c>
    </row>
    <row r="779" spans="1:15" ht="49.5" x14ac:dyDescent="0.25">
      <c r="A779" s="46" t="s">
        <v>2102</v>
      </c>
      <c r="B779" s="38" t="s">
        <v>2103</v>
      </c>
      <c r="C779" s="39" t="s">
        <v>2104</v>
      </c>
      <c r="D779" s="58" t="s">
        <v>850</v>
      </c>
      <c r="E779" s="48">
        <v>0</v>
      </c>
      <c r="F779" s="50">
        <v>6.6666666666666666E-2</v>
      </c>
      <c r="G779" s="48">
        <v>0</v>
      </c>
      <c r="H779" s="48">
        <v>1</v>
      </c>
      <c r="I779" s="48">
        <v>1</v>
      </c>
      <c r="J779" s="48">
        <v>1</v>
      </c>
      <c r="K779" s="48">
        <v>1</v>
      </c>
      <c r="L779" s="48">
        <v>1</v>
      </c>
      <c r="M779" s="51">
        <f t="shared" si="12"/>
        <v>6.6666666666666666E-2</v>
      </c>
      <c r="N779" s="40" t="s">
        <v>2080</v>
      </c>
      <c r="O779" s="53" t="s">
        <v>1152</v>
      </c>
    </row>
    <row r="780" spans="1:15" ht="49.5" x14ac:dyDescent="0.25">
      <c r="A780" s="46" t="s">
        <v>2105</v>
      </c>
      <c r="B780" s="38" t="s">
        <v>2106</v>
      </c>
      <c r="C780" s="39" t="s">
        <v>2107</v>
      </c>
      <c r="D780" s="58" t="s">
        <v>850</v>
      </c>
      <c r="E780" s="48">
        <v>0</v>
      </c>
      <c r="F780" s="48">
        <v>0</v>
      </c>
      <c r="G780" s="49">
        <v>0.60000000000000009</v>
      </c>
      <c r="H780" s="48">
        <v>1</v>
      </c>
      <c r="I780" s="48">
        <v>1</v>
      </c>
      <c r="J780" s="48">
        <v>1</v>
      </c>
      <c r="K780" s="48">
        <v>1</v>
      </c>
      <c r="L780" s="48">
        <v>1</v>
      </c>
      <c r="M780" s="51">
        <f t="shared" si="12"/>
        <v>0.60000000000000009</v>
      </c>
      <c r="N780" s="40" t="s">
        <v>2080</v>
      </c>
      <c r="O780" s="53" t="s">
        <v>1120</v>
      </c>
    </row>
    <row r="781" spans="1:15" ht="49.5" x14ac:dyDescent="0.25">
      <c r="A781" s="46" t="s">
        <v>2105</v>
      </c>
      <c r="B781" s="38" t="s">
        <v>2106</v>
      </c>
      <c r="C781" s="39" t="s">
        <v>2107</v>
      </c>
      <c r="D781" s="58" t="s">
        <v>850</v>
      </c>
      <c r="E781" s="48">
        <v>0</v>
      </c>
      <c r="F781" s="50">
        <v>6.6666666666666666E-2</v>
      </c>
      <c r="G781" s="48">
        <v>0</v>
      </c>
      <c r="H781" s="48">
        <v>1</v>
      </c>
      <c r="I781" s="48">
        <v>1</v>
      </c>
      <c r="J781" s="48">
        <v>1</v>
      </c>
      <c r="K781" s="48">
        <v>1</v>
      </c>
      <c r="L781" s="48">
        <v>1</v>
      </c>
      <c r="M781" s="51">
        <f t="shared" si="12"/>
        <v>6.6666666666666666E-2</v>
      </c>
      <c r="N781" s="40" t="s">
        <v>2080</v>
      </c>
      <c r="O781" s="53" t="s">
        <v>437</v>
      </c>
    </row>
    <row r="782" spans="1:15" ht="49.5" x14ac:dyDescent="0.25">
      <c r="A782" s="46" t="s">
        <v>2105</v>
      </c>
      <c r="B782" s="38" t="s">
        <v>2106</v>
      </c>
      <c r="C782" s="39" t="s">
        <v>2107</v>
      </c>
      <c r="D782" s="58" t="s">
        <v>850</v>
      </c>
      <c r="E782" s="48">
        <v>0</v>
      </c>
      <c r="F782" s="50">
        <v>6.6666666666666666E-2</v>
      </c>
      <c r="G782" s="48">
        <v>0</v>
      </c>
      <c r="H782" s="48">
        <v>1</v>
      </c>
      <c r="I782" s="48">
        <v>1</v>
      </c>
      <c r="J782" s="48">
        <v>1</v>
      </c>
      <c r="K782" s="48">
        <v>1</v>
      </c>
      <c r="L782" s="48">
        <v>1</v>
      </c>
      <c r="M782" s="51">
        <f t="shared" si="12"/>
        <v>6.6666666666666666E-2</v>
      </c>
      <c r="N782" s="40" t="s">
        <v>2080</v>
      </c>
      <c r="O782" s="53" t="s">
        <v>549</v>
      </c>
    </row>
    <row r="783" spans="1:15" ht="49.5" x14ac:dyDescent="0.25">
      <c r="A783" s="46" t="s">
        <v>2105</v>
      </c>
      <c r="B783" s="38" t="s">
        <v>2106</v>
      </c>
      <c r="C783" s="39" t="s">
        <v>2107</v>
      </c>
      <c r="D783" s="58" t="s">
        <v>850</v>
      </c>
      <c r="E783" s="48">
        <v>0</v>
      </c>
      <c r="F783" s="50">
        <v>6.6666666666666666E-2</v>
      </c>
      <c r="G783" s="48">
        <v>0</v>
      </c>
      <c r="H783" s="48">
        <v>1</v>
      </c>
      <c r="I783" s="48">
        <v>1</v>
      </c>
      <c r="J783" s="48">
        <v>1</v>
      </c>
      <c r="K783" s="48">
        <v>1</v>
      </c>
      <c r="L783" s="48">
        <v>1</v>
      </c>
      <c r="M783" s="51">
        <f t="shared" si="12"/>
        <v>6.6666666666666666E-2</v>
      </c>
      <c r="N783" s="40" t="s">
        <v>2080</v>
      </c>
      <c r="O783" s="53" t="s">
        <v>1152</v>
      </c>
    </row>
    <row r="784" spans="1:15" ht="49.5" x14ac:dyDescent="0.25">
      <c r="A784" s="46" t="s">
        <v>2108</v>
      </c>
      <c r="B784" s="38" t="s">
        <v>2109</v>
      </c>
      <c r="C784" s="39" t="s">
        <v>2110</v>
      </c>
      <c r="D784" s="58" t="s">
        <v>850</v>
      </c>
      <c r="E784" s="48">
        <v>0</v>
      </c>
      <c r="F784" s="48">
        <v>0</v>
      </c>
      <c r="G784" s="49">
        <v>0.60000000000000009</v>
      </c>
      <c r="H784" s="48">
        <v>1</v>
      </c>
      <c r="I784" s="48">
        <v>1</v>
      </c>
      <c r="J784" s="48">
        <v>1</v>
      </c>
      <c r="K784" s="48">
        <v>1</v>
      </c>
      <c r="L784" s="48">
        <v>1</v>
      </c>
      <c r="M784" s="51">
        <f t="shared" si="12"/>
        <v>0.60000000000000009</v>
      </c>
      <c r="N784" s="40" t="s">
        <v>2080</v>
      </c>
      <c r="O784" s="53" t="s">
        <v>1120</v>
      </c>
    </row>
    <row r="785" spans="1:15" ht="49.5" x14ac:dyDescent="0.25">
      <c r="A785" s="46" t="s">
        <v>2108</v>
      </c>
      <c r="B785" s="38" t="s">
        <v>2109</v>
      </c>
      <c r="C785" s="39" t="s">
        <v>2110</v>
      </c>
      <c r="D785" s="58" t="s">
        <v>850</v>
      </c>
      <c r="E785" s="48">
        <v>0</v>
      </c>
      <c r="F785" s="50">
        <v>6.6666666666666666E-2</v>
      </c>
      <c r="G785" s="48">
        <v>0</v>
      </c>
      <c r="H785" s="48">
        <v>1</v>
      </c>
      <c r="I785" s="48">
        <v>1</v>
      </c>
      <c r="J785" s="48">
        <v>1</v>
      </c>
      <c r="K785" s="48">
        <v>1</v>
      </c>
      <c r="L785" s="48">
        <v>1</v>
      </c>
      <c r="M785" s="51">
        <f t="shared" si="12"/>
        <v>6.6666666666666666E-2</v>
      </c>
      <c r="N785" s="40" t="s">
        <v>2080</v>
      </c>
      <c r="O785" s="53" t="s">
        <v>437</v>
      </c>
    </row>
    <row r="786" spans="1:15" ht="49.5" x14ac:dyDescent="0.25">
      <c r="A786" s="46" t="s">
        <v>2108</v>
      </c>
      <c r="B786" s="38" t="s">
        <v>2109</v>
      </c>
      <c r="C786" s="39" t="s">
        <v>2110</v>
      </c>
      <c r="D786" s="58" t="s">
        <v>850</v>
      </c>
      <c r="E786" s="48">
        <v>0</v>
      </c>
      <c r="F786" s="50">
        <v>6.6666666666666666E-2</v>
      </c>
      <c r="G786" s="48">
        <v>0</v>
      </c>
      <c r="H786" s="48">
        <v>1</v>
      </c>
      <c r="I786" s="48">
        <v>1</v>
      </c>
      <c r="J786" s="48">
        <v>1</v>
      </c>
      <c r="K786" s="48">
        <v>1</v>
      </c>
      <c r="L786" s="48">
        <v>1</v>
      </c>
      <c r="M786" s="51">
        <f t="shared" si="12"/>
        <v>6.6666666666666666E-2</v>
      </c>
      <c r="N786" s="40" t="s">
        <v>2080</v>
      </c>
      <c r="O786" s="53" t="s">
        <v>549</v>
      </c>
    </row>
    <row r="787" spans="1:15" ht="49.5" x14ac:dyDescent="0.25">
      <c r="A787" s="46" t="s">
        <v>2108</v>
      </c>
      <c r="B787" s="38" t="s">
        <v>2109</v>
      </c>
      <c r="C787" s="39" t="s">
        <v>2110</v>
      </c>
      <c r="D787" s="58" t="s">
        <v>850</v>
      </c>
      <c r="E787" s="48">
        <v>0</v>
      </c>
      <c r="F787" s="50">
        <v>6.6666666666666666E-2</v>
      </c>
      <c r="G787" s="48">
        <v>0</v>
      </c>
      <c r="H787" s="48">
        <v>1</v>
      </c>
      <c r="I787" s="48">
        <v>1</v>
      </c>
      <c r="J787" s="48">
        <v>1</v>
      </c>
      <c r="K787" s="48">
        <v>1</v>
      </c>
      <c r="L787" s="48">
        <v>1</v>
      </c>
      <c r="M787" s="51">
        <f t="shared" si="12"/>
        <v>6.6666666666666666E-2</v>
      </c>
      <c r="N787" s="40" t="s">
        <v>2080</v>
      </c>
      <c r="O787" s="53" t="s">
        <v>1152</v>
      </c>
    </row>
    <row r="788" spans="1:15" ht="49.5" x14ac:dyDescent="0.25">
      <c r="A788" s="46" t="s">
        <v>2111</v>
      </c>
      <c r="B788" s="38" t="s">
        <v>2112</v>
      </c>
      <c r="C788" s="39" t="s">
        <v>2113</v>
      </c>
      <c r="D788" s="58" t="s">
        <v>850</v>
      </c>
      <c r="E788" s="48">
        <v>0</v>
      </c>
      <c r="F788" s="48">
        <v>0</v>
      </c>
      <c r="G788" s="49">
        <v>0.60000000000000009</v>
      </c>
      <c r="H788" s="48">
        <v>1</v>
      </c>
      <c r="I788" s="48">
        <v>1</v>
      </c>
      <c r="J788" s="48">
        <v>1</v>
      </c>
      <c r="K788" s="48">
        <v>1</v>
      </c>
      <c r="L788" s="48">
        <v>1</v>
      </c>
      <c r="M788" s="51">
        <f t="shared" si="12"/>
        <v>0.60000000000000009</v>
      </c>
      <c r="N788" s="40" t="s">
        <v>2080</v>
      </c>
      <c r="O788" s="53" t="s">
        <v>1120</v>
      </c>
    </row>
    <row r="789" spans="1:15" ht="49.5" x14ac:dyDescent="0.25">
      <c r="A789" s="46" t="s">
        <v>2111</v>
      </c>
      <c r="B789" s="38" t="s">
        <v>2112</v>
      </c>
      <c r="C789" s="39" t="s">
        <v>2113</v>
      </c>
      <c r="D789" s="58" t="s">
        <v>850</v>
      </c>
      <c r="E789" s="48">
        <v>0</v>
      </c>
      <c r="F789" s="50">
        <v>6.6666666666666666E-2</v>
      </c>
      <c r="G789" s="48">
        <v>0</v>
      </c>
      <c r="H789" s="48">
        <v>1</v>
      </c>
      <c r="I789" s="48">
        <v>1</v>
      </c>
      <c r="J789" s="48">
        <v>1</v>
      </c>
      <c r="K789" s="48">
        <v>1</v>
      </c>
      <c r="L789" s="48">
        <v>1</v>
      </c>
      <c r="M789" s="51">
        <f t="shared" si="12"/>
        <v>6.6666666666666666E-2</v>
      </c>
      <c r="N789" s="40" t="s">
        <v>2080</v>
      </c>
      <c r="O789" s="53" t="s">
        <v>437</v>
      </c>
    </row>
    <row r="790" spans="1:15" ht="49.5" x14ac:dyDescent="0.25">
      <c r="A790" s="46" t="s">
        <v>2111</v>
      </c>
      <c r="B790" s="38" t="s">
        <v>2112</v>
      </c>
      <c r="C790" s="39" t="s">
        <v>2113</v>
      </c>
      <c r="D790" s="58" t="s">
        <v>850</v>
      </c>
      <c r="E790" s="48">
        <v>0</v>
      </c>
      <c r="F790" s="50">
        <v>6.6666666666666666E-2</v>
      </c>
      <c r="G790" s="48">
        <v>0</v>
      </c>
      <c r="H790" s="48">
        <v>1</v>
      </c>
      <c r="I790" s="48">
        <v>1</v>
      </c>
      <c r="J790" s="48">
        <v>1</v>
      </c>
      <c r="K790" s="48">
        <v>1</v>
      </c>
      <c r="L790" s="48">
        <v>1</v>
      </c>
      <c r="M790" s="51">
        <f t="shared" si="12"/>
        <v>6.6666666666666666E-2</v>
      </c>
      <c r="N790" s="40" t="s">
        <v>2080</v>
      </c>
      <c r="O790" s="53" t="s">
        <v>549</v>
      </c>
    </row>
    <row r="791" spans="1:15" ht="49.5" x14ac:dyDescent="0.25">
      <c r="A791" s="46" t="s">
        <v>2111</v>
      </c>
      <c r="B791" s="38" t="s">
        <v>2112</v>
      </c>
      <c r="C791" s="39" t="s">
        <v>2113</v>
      </c>
      <c r="D791" s="58" t="s">
        <v>850</v>
      </c>
      <c r="E791" s="48">
        <v>0</v>
      </c>
      <c r="F791" s="50">
        <v>6.6666666666666666E-2</v>
      </c>
      <c r="G791" s="48">
        <v>0</v>
      </c>
      <c r="H791" s="48">
        <v>1</v>
      </c>
      <c r="I791" s="48">
        <v>1</v>
      </c>
      <c r="J791" s="48">
        <v>1</v>
      </c>
      <c r="K791" s="48">
        <v>1</v>
      </c>
      <c r="L791" s="48">
        <v>1</v>
      </c>
      <c r="M791" s="51">
        <f t="shared" si="12"/>
        <v>6.6666666666666666E-2</v>
      </c>
      <c r="N791" s="40" t="s">
        <v>2080</v>
      </c>
      <c r="O791" s="53" t="s">
        <v>1152</v>
      </c>
    </row>
    <row r="792" spans="1:15" ht="16.5" hidden="1" x14ac:dyDescent="0.35">
      <c r="A792" s="11" t="s">
        <v>2114</v>
      </c>
      <c r="B792" s="11" t="s">
        <v>2115</v>
      </c>
      <c r="C792" s="12"/>
      <c r="D792" s="13" t="s">
        <v>997</v>
      </c>
      <c r="E792" s="12"/>
      <c r="F792" s="12"/>
      <c r="G792" s="12"/>
      <c r="H792" s="12"/>
      <c r="I792" s="12"/>
      <c r="J792" s="12"/>
      <c r="K792" s="12"/>
      <c r="L792" s="12"/>
      <c r="M792" s="14"/>
      <c r="N792" s="16" t="s">
        <v>1770</v>
      </c>
      <c r="O792" s="15"/>
    </row>
    <row r="793" spans="1:15" ht="16.5" hidden="1" x14ac:dyDescent="0.35">
      <c r="A793" s="11" t="s">
        <v>2116</v>
      </c>
      <c r="B793" s="11" t="s">
        <v>2117</v>
      </c>
      <c r="C793" s="12"/>
      <c r="D793" s="13" t="s">
        <v>997</v>
      </c>
      <c r="E793" s="12"/>
      <c r="F793" s="12"/>
      <c r="G793" s="12"/>
      <c r="H793" s="12"/>
      <c r="I793" s="12"/>
      <c r="J793" s="12"/>
      <c r="K793" s="12"/>
      <c r="L793" s="12"/>
      <c r="M793" s="14"/>
      <c r="N793" s="16" t="s">
        <v>1770</v>
      </c>
      <c r="O793" s="15"/>
    </row>
    <row r="794" spans="1:15" ht="16.5" hidden="1" x14ac:dyDescent="0.35">
      <c r="A794" s="11" t="s">
        <v>2118</v>
      </c>
      <c r="B794" s="11" t="s">
        <v>2119</v>
      </c>
      <c r="C794" s="12"/>
      <c r="D794" s="13" t="s">
        <v>997</v>
      </c>
      <c r="E794" s="12"/>
      <c r="F794" s="12"/>
      <c r="G794" s="12"/>
      <c r="H794" s="12"/>
      <c r="I794" s="12"/>
      <c r="J794" s="12"/>
      <c r="K794" s="12"/>
      <c r="L794" s="12"/>
      <c r="M794" s="14"/>
      <c r="N794" s="16" t="s">
        <v>1770</v>
      </c>
      <c r="O794" s="15"/>
    </row>
    <row r="795" spans="1:15" ht="16.5" hidden="1" x14ac:dyDescent="0.35">
      <c r="A795" s="11" t="s">
        <v>2120</v>
      </c>
      <c r="B795" s="11" t="s">
        <v>2121</v>
      </c>
      <c r="C795" s="12"/>
      <c r="D795" s="13" t="s">
        <v>997</v>
      </c>
      <c r="E795" s="12"/>
      <c r="F795" s="12"/>
      <c r="G795" s="12"/>
      <c r="H795" s="12"/>
      <c r="I795" s="12"/>
      <c r="J795" s="12"/>
      <c r="K795" s="12"/>
      <c r="L795" s="12"/>
      <c r="M795" s="14"/>
      <c r="N795" s="16" t="s">
        <v>1770</v>
      </c>
      <c r="O795" s="15"/>
    </row>
    <row r="796" spans="1:15" ht="16.5" hidden="1" x14ac:dyDescent="0.35">
      <c r="A796" s="11" t="s">
        <v>2122</v>
      </c>
      <c r="B796" s="11" t="s">
        <v>2123</v>
      </c>
      <c r="C796" s="12"/>
      <c r="D796" s="13" t="s">
        <v>997</v>
      </c>
      <c r="E796" s="12"/>
      <c r="F796" s="12"/>
      <c r="G796" s="12"/>
      <c r="H796" s="12"/>
      <c r="I796" s="12"/>
      <c r="J796" s="12"/>
      <c r="K796" s="12"/>
      <c r="L796" s="12"/>
      <c r="M796" s="14"/>
      <c r="N796" s="16" t="s">
        <v>1770</v>
      </c>
      <c r="O796" s="15"/>
    </row>
    <row r="797" spans="1:15" ht="16.5" hidden="1" x14ac:dyDescent="0.35">
      <c r="A797" s="11" t="s">
        <v>2124</v>
      </c>
      <c r="B797" s="11" t="s">
        <v>2125</v>
      </c>
      <c r="C797" s="12"/>
      <c r="D797" s="13" t="s">
        <v>997</v>
      </c>
      <c r="E797" s="12"/>
      <c r="F797" s="12"/>
      <c r="G797" s="12"/>
      <c r="H797" s="12"/>
      <c r="I797" s="12"/>
      <c r="J797" s="12"/>
      <c r="K797" s="12"/>
      <c r="L797" s="12"/>
      <c r="M797" s="14"/>
      <c r="N797" s="16" t="s">
        <v>1770</v>
      </c>
      <c r="O797" s="15"/>
    </row>
    <row r="798" spans="1:15" ht="16.5" hidden="1" x14ac:dyDescent="0.35">
      <c r="A798" s="11" t="s">
        <v>2126</v>
      </c>
      <c r="B798" s="11" t="s">
        <v>2127</v>
      </c>
      <c r="C798" s="12"/>
      <c r="D798" s="13" t="s">
        <v>997</v>
      </c>
      <c r="E798" s="12"/>
      <c r="F798" s="12"/>
      <c r="G798" s="12"/>
      <c r="H798" s="12"/>
      <c r="I798" s="12"/>
      <c r="J798" s="12"/>
      <c r="K798" s="12"/>
      <c r="L798" s="12"/>
      <c r="M798" s="14"/>
      <c r="N798" s="16" t="s">
        <v>1770</v>
      </c>
      <c r="O798" s="15"/>
    </row>
    <row r="799" spans="1:15" ht="16.5" hidden="1" x14ac:dyDescent="0.35">
      <c r="A799" s="11" t="s">
        <v>2128</v>
      </c>
      <c r="B799" s="11" t="s">
        <v>2129</v>
      </c>
      <c r="C799" s="12"/>
      <c r="D799" s="13" t="s">
        <v>997</v>
      </c>
      <c r="E799" s="12"/>
      <c r="F799" s="12"/>
      <c r="G799" s="12"/>
      <c r="H799" s="12"/>
      <c r="I799" s="12"/>
      <c r="J799" s="12"/>
      <c r="K799" s="12"/>
      <c r="L799" s="12"/>
      <c r="M799" s="14"/>
      <c r="N799" s="16" t="s">
        <v>1770</v>
      </c>
      <c r="O799" s="15"/>
    </row>
    <row r="800" spans="1:15" ht="16.5" hidden="1" x14ac:dyDescent="0.35">
      <c r="A800" s="11" t="s">
        <v>2130</v>
      </c>
      <c r="B800" s="11" t="s">
        <v>2131</v>
      </c>
      <c r="C800" s="12"/>
      <c r="D800" s="13" t="s">
        <v>997</v>
      </c>
      <c r="E800" s="12"/>
      <c r="F800" s="12"/>
      <c r="G800" s="12"/>
      <c r="H800" s="12"/>
      <c r="I800" s="12"/>
      <c r="J800" s="12"/>
      <c r="K800" s="12"/>
      <c r="L800" s="12"/>
      <c r="M800" s="14"/>
      <c r="N800" s="16" t="s">
        <v>1770</v>
      </c>
      <c r="O800" s="15"/>
    </row>
    <row r="801" spans="1:15" ht="16.5" hidden="1" x14ac:dyDescent="0.35">
      <c r="A801" s="11" t="s">
        <v>2132</v>
      </c>
      <c r="B801" s="11" t="s">
        <v>2133</v>
      </c>
      <c r="C801" s="12"/>
      <c r="D801" s="13" t="s">
        <v>997</v>
      </c>
      <c r="E801" s="12"/>
      <c r="F801" s="12"/>
      <c r="G801" s="12"/>
      <c r="H801" s="12"/>
      <c r="I801" s="12"/>
      <c r="J801" s="12"/>
      <c r="K801" s="12"/>
      <c r="L801" s="12"/>
      <c r="M801" s="14"/>
      <c r="N801" s="16" t="s">
        <v>1770</v>
      </c>
      <c r="O801" s="15"/>
    </row>
    <row r="802" spans="1:15" ht="16.5" hidden="1" x14ac:dyDescent="0.35">
      <c r="A802" s="11" t="s">
        <v>2134</v>
      </c>
      <c r="B802" s="11" t="s">
        <v>2135</v>
      </c>
      <c r="C802" s="12"/>
      <c r="D802" s="13" t="s">
        <v>997</v>
      </c>
      <c r="E802" s="12"/>
      <c r="F802" s="12"/>
      <c r="G802" s="12"/>
      <c r="H802" s="12"/>
      <c r="I802" s="12"/>
      <c r="J802" s="12"/>
      <c r="K802" s="12"/>
      <c r="L802" s="12"/>
      <c r="M802" s="14"/>
      <c r="N802" s="16" t="s">
        <v>1770</v>
      </c>
      <c r="O802" s="15"/>
    </row>
    <row r="803" spans="1:15" ht="16.5" hidden="1" x14ac:dyDescent="0.35">
      <c r="A803" s="11" t="s">
        <v>2136</v>
      </c>
      <c r="B803" s="11" t="s">
        <v>2137</v>
      </c>
      <c r="C803" s="12"/>
      <c r="D803" s="13" t="s">
        <v>997</v>
      </c>
      <c r="E803" s="12"/>
      <c r="F803" s="12"/>
      <c r="G803" s="12"/>
      <c r="H803" s="12"/>
      <c r="I803" s="12"/>
      <c r="J803" s="12"/>
      <c r="K803" s="12"/>
      <c r="L803" s="12"/>
      <c r="M803" s="14"/>
      <c r="N803" s="16" t="s">
        <v>1770</v>
      </c>
      <c r="O803" s="15"/>
    </row>
    <row r="804" spans="1:15" ht="16.5" hidden="1" x14ac:dyDescent="0.35">
      <c r="A804" s="11" t="s">
        <v>2138</v>
      </c>
      <c r="B804" s="11" t="s">
        <v>2139</v>
      </c>
      <c r="C804" s="12"/>
      <c r="D804" s="13" t="s">
        <v>997</v>
      </c>
      <c r="E804" s="12"/>
      <c r="F804" s="12"/>
      <c r="G804" s="12"/>
      <c r="H804" s="12"/>
      <c r="I804" s="12"/>
      <c r="J804" s="12"/>
      <c r="K804" s="12"/>
      <c r="L804" s="12"/>
      <c r="M804" s="14"/>
      <c r="N804" s="16" t="s">
        <v>1770</v>
      </c>
      <c r="O804" s="15"/>
    </row>
    <row r="805" spans="1:15" ht="16.5" hidden="1" x14ac:dyDescent="0.35">
      <c r="A805" s="11" t="s">
        <v>2140</v>
      </c>
      <c r="B805" s="11" t="s">
        <v>2141</v>
      </c>
      <c r="C805" s="12"/>
      <c r="D805" s="13" t="s">
        <v>997</v>
      </c>
      <c r="E805" s="12"/>
      <c r="F805" s="12"/>
      <c r="G805" s="12"/>
      <c r="H805" s="12"/>
      <c r="I805" s="12"/>
      <c r="J805" s="12"/>
      <c r="K805" s="12"/>
      <c r="L805" s="12"/>
      <c r="M805" s="14"/>
      <c r="N805" s="16" t="s">
        <v>1770</v>
      </c>
      <c r="O805" s="15"/>
    </row>
    <row r="806" spans="1:15" ht="16.5" hidden="1" x14ac:dyDescent="0.35">
      <c r="A806" s="11" t="s">
        <v>2142</v>
      </c>
      <c r="B806" s="11" t="s">
        <v>2143</v>
      </c>
      <c r="C806" s="12"/>
      <c r="D806" s="13" t="s">
        <v>997</v>
      </c>
      <c r="E806" s="12"/>
      <c r="F806" s="12"/>
      <c r="G806" s="12"/>
      <c r="H806" s="12"/>
      <c r="I806" s="12"/>
      <c r="J806" s="12"/>
      <c r="K806" s="12"/>
      <c r="L806" s="12"/>
      <c r="M806" s="14"/>
      <c r="N806" s="16" t="s">
        <v>1770</v>
      </c>
      <c r="O806" s="15"/>
    </row>
    <row r="807" spans="1:15" ht="16.5" hidden="1" x14ac:dyDescent="0.35">
      <c r="A807" s="11" t="s">
        <v>2144</v>
      </c>
      <c r="B807" s="11" t="s">
        <v>2145</v>
      </c>
      <c r="C807" s="12"/>
      <c r="D807" s="13" t="s">
        <v>997</v>
      </c>
      <c r="E807" s="12"/>
      <c r="F807" s="12"/>
      <c r="G807" s="12"/>
      <c r="H807" s="12"/>
      <c r="I807" s="12"/>
      <c r="J807" s="12"/>
      <c r="K807" s="12"/>
      <c r="L807" s="12"/>
      <c r="M807" s="14"/>
      <c r="N807" s="16" t="s">
        <v>1770</v>
      </c>
      <c r="O807" s="15"/>
    </row>
    <row r="808" spans="1:15" ht="16.5" hidden="1" x14ac:dyDescent="0.35">
      <c r="A808" s="11" t="s">
        <v>2146</v>
      </c>
      <c r="B808" s="11" t="s">
        <v>2147</v>
      </c>
      <c r="C808" s="12"/>
      <c r="D808" s="13" t="s">
        <v>997</v>
      </c>
      <c r="E808" s="12"/>
      <c r="F808" s="12"/>
      <c r="G808" s="12"/>
      <c r="H808" s="12"/>
      <c r="I808" s="12"/>
      <c r="J808" s="12"/>
      <c r="K808" s="12"/>
      <c r="L808" s="12"/>
      <c r="M808" s="14"/>
      <c r="N808" s="16" t="s">
        <v>1770</v>
      </c>
      <c r="O808" s="15"/>
    </row>
    <row r="809" spans="1:15" ht="16.5" hidden="1" x14ac:dyDescent="0.35">
      <c r="A809" s="11" t="s">
        <v>2148</v>
      </c>
      <c r="B809" s="11" t="s">
        <v>2149</v>
      </c>
      <c r="C809" s="12"/>
      <c r="D809" s="13" t="s">
        <v>997</v>
      </c>
      <c r="E809" s="12"/>
      <c r="F809" s="12"/>
      <c r="G809" s="12"/>
      <c r="H809" s="12"/>
      <c r="I809" s="12"/>
      <c r="J809" s="12"/>
      <c r="K809" s="12"/>
      <c r="L809" s="12"/>
      <c r="M809" s="14"/>
      <c r="N809" s="16" t="s">
        <v>1770</v>
      </c>
      <c r="O809" s="15"/>
    </row>
    <row r="810" spans="1:15" ht="16.5" hidden="1" x14ac:dyDescent="0.35">
      <c r="A810" s="11" t="s">
        <v>2150</v>
      </c>
      <c r="B810" s="11" t="s">
        <v>2151</v>
      </c>
      <c r="C810" s="12"/>
      <c r="D810" s="13" t="s">
        <v>997</v>
      </c>
      <c r="E810" s="12"/>
      <c r="F810" s="12"/>
      <c r="G810" s="12"/>
      <c r="H810" s="12"/>
      <c r="I810" s="12"/>
      <c r="J810" s="12"/>
      <c r="K810" s="12"/>
      <c r="L810" s="12"/>
      <c r="M810" s="14"/>
      <c r="N810" s="16" t="s">
        <v>1770</v>
      </c>
      <c r="O810" s="15"/>
    </row>
    <row r="811" spans="1:15" ht="16.5" hidden="1" x14ac:dyDescent="0.35">
      <c r="A811" s="11" t="s">
        <v>2152</v>
      </c>
      <c r="B811" s="11" t="s">
        <v>2153</v>
      </c>
      <c r="C811" s="12"/>
      <c r="D811" s="13" t="s">
        <v>997</v>
      </c>
      <c r="E811" s="12"/>
      <c r="F811" s="12"/>
      <c r="G811" s="12"/>
      <c r="H811" s="12"/>
      <c r="I811" s="12"/>
      <c r="J811" s="12"/>
      <c r="K811" s="12"/>
      <c r="L811" s="12"/>
      <c r="M811" s="14"/>
      <c r="N811" s="16" t="s">
        <v>1770</v>
      </c>
      <c r="O811" s="15"/>
    </row>
    <row r="812" spans="1:15" ht="33" x14ac:dyDescent="0.25">
      <c r="A812" s="59" t="s">
        <v>2154</v>
      </c>
      <c r="B812" s="42" t="s">
        <v>2155</v>
      </c>
      <c r="C812" s="39" t="s">
        <v>2156</v>
      </c>
      <c r="D812" s="58" t="s">
        <v>850</v>
      </c>
      <c r="E812" s="49">
        <v>1</v>
      </c>
      <c r="F812" s="48">
        <v>0</v>
      </c>
      <c r="G812" s="48">
        <v>0</v>
      </c>
      <c r="H812" s="48">
        <v>1</v>
      </c>
      <c r="I812" s="48">
        <v>1</v>
      </c>
      <c r="J812" s="48">
        <v>1</v>
      </c>
      <c r="K812" s="48">
        <v>1</v>
      </c>
      <c r="L812" s="48">
        <v>1</v>
      </c>
      <c r="M812" s="51">
        <f t="shared" ref="M812:M837" si="13">(E812+F812+G812)*H812*I812*J812*K812*L812</f>
        <v>1</v>
      </c>
      <c r="N812" s="40" t="s">
        <v>2157</v>
      </c>
      <c r="O812" s="53" t="s">
        <v>549</v>
      </c>
    </row>
    <row r="813" spans="1:15" ht="16.5" x14ac:dyDescent="0.25">
      <c r="A813" s="59" t="s">
        <v>2158</v>
      </c>
      <c r="B813" s="42" t="s">
        <v>2159</v>
      </c>
      <c r="C813" s="41" t="s">
        <v>2160</v>
      </c>
      <c r="D813" s="58" t="s">
        <v>850</v>
      </c>
      <c r="E813" s="49">
        <v>1</v>
      </c>
      <c r="F813" s="48">
        <v>0</v>
      </c>
      <c r="G813" s="48">
        <v>0</v>
      </c>
      <c r="H813" s="48">
        <v>1</v>
      </c>
      <c r="I813" s="48">
        <v>1</v>
      </c>
      <c r="J813" s="48">
        <v>1</v>
      </c>
      <c r="K813" s="48">
        <v>1</v>
      </c>
      <c r="L813" s="48">
        <v>1</v>
      </c>
      <c r="M813" s="51">
        <f t="shared" si="13"/>
        <v>1</v>
      </c>
      <c r="N813" s="40" t="s">
        <v>2161</v>
      </c>
      <c r="O813" s="53" t="s">
        <v>549</v>
      </c>
    </row>
    <row r="814" spans="1:15" ht="33" x14ac:dyDescent="0.25">
      <c r="A814" s="59" t="s">
        <v>2162</v>
      </c>
      <c r="B814" s="42" t="s">
        <v>2163</v>
      </c>
      <c r="C814" s="41" t="s">
        <v>2164</v>
      </c>
      <c r="D814" s="58" t="s">
        <v>850</v>
      </c>
      <c r="E814" s="49">
        <v>1</v>
      </c>
      <c r="F814" s="48">
        <v>0</v>
      </c>
      <c r="G814" s="48">
        <v>0</v>
      </c>
      <c r="H814" s="49">
        <v>0.67400000000000004</v>
      </c>
      <c r="I814" s="48">
        <v>1</v>
      </c>
      <c r="J814" s="48">
        <v>1</v>
      </c>
      <c r="K814" s="48">
        <v>1</v>
      </c>
      <c r="L814" s="48">
        <v>1</v>
      </c>
      <c r="M814" s="51">
        <f t="shared" si="13"/>
        <v>0.67400000000000004</v>
      </c>
      <c r="N814" s="40" t="s">
        <v>2165</v>
      </c>
      <c r="O814" s="53" t="s">
        <v>1152</v>
      </c>
    </row>
    <row r="815" spans="1:15" ht="33" x14ac:dyDescent="0.25">
      <c r="A815" s="59" t="s">
        <v>2162</v>
      </c>
      <c r="B815" s="42" t="s">
        <v>2163</v>
      </c>
      <c r="C815" s="41" t="s">
        <v>2164</v>
      </c>
      <c r="D815" s="58" t="s">
        <v>850</v>
      </c>
      <c r="E815" s="49">
        <v>1</v>
      </c>
      <c r="F815" s="48">
        <v>0</v>
      </c>
      <c r="G815" s="48">
        <v>0</v>
      </c>
      <c r="H815" s="49">
        <v>4.2999999999999997E-2</v>
      </c>
      <c r="I815" s="48">
        <v>1</v>
      </c>
      <c r="J815" s="48">
        <v>1</v>
      </c>
      <c r="K815" s="48">
        <v>1</v>
      </c>
      <c r="L815" s="48">
        <v>1</v>
      </c>
      <c r="M815" s="51">
        <f t="shared" si="13"/>
        <v>4.2999999999999997E-2</v>
      </c>
      <c r="N815" s="40" t="s">
        <v>2165</v>
      </c>
      <c r="O815" s="53" t="s">
        <v>1200</v>
      </c>
    </row>
    <row r="816" spans="1:15" ht="33" x14ac:dyDescent="0.25">
      <c r="A816" s="59" t="s">
        <v>2162</v>
      </c>
      <c r="B816" s="42" t="s">
        <v>2163</v>
      </c>
      <c r="C816" s="41" t="s">
        <v>2164</v>
      </c>
      <c r="D816" s="58" t="s">
        <v>850</v>
      </c>
      <c r="E816" s="49">
        <v>1</v>
      </c>
      <c r="F816" s="48">
        <v>0</v>
      </c>
      <c r="G816" s="48">
        <v>0</v>
      </c>
      <c r="H816" s="49">
        <v>1.4999999999999999E-2</v>
      </c>
      <c r="I816" s="48">
        <v>1</v>
      </c>
      <c r="J816" s="48">
        <v>1</v>
      </c>
      <c r="K816" s="48">
        <v>1</v>
      </c>
      <c r="L816" s="48">
        <v>1</v>
      </c>
      <c r="M816" s="51">
        <f t="shared" si="13"/>
        <v>1.4999999999999999E-2</v>
      </c>
      <c r="N816" s="40" t="s">
        <v>2165</v>
      </c>
      <c r="O816" s="53" t="s">
        <v>1207</v>
      </c>
    </row>
    <row r="817" spans="1:15" ht="33" x14ac:dyDescent="0.25">
      <c r="A817" s="59" t="s">
        <v>2162</v>
      </c>
      <c r="B817" s="42" t="s">
        <v>2163</v>
      </c>
      <c r="C817" s="41" t="s">
        <v>2164</v>
      </c>
      <c r="D817" s="58" t="s">
        <v>850</v>
      </c>
      <c r="E817" s="49">
        <v>1</v>
      </c>
      <c r="F817" s="48">
        <v>0</v>
      </c>
      <c r="G817" s="48">
        <v>0</v>
      </c>
      <c r="H817" s="49">
        <v>0.26800000000000002</v>
      </c>
      <c r="I817" s="48">
        <v>1</v>
      </c>
      <c r="J817" s="48">
        <v>1</v>
      </c>
      <c r="K817" s="48">
        <v>1</v>
      </c>
      <c r="L817" s="48">
        <v>1</v>
      </c>
      <c r="M817" s="51">
        <f t="shared" si="13"/>
        <v>0.26800000000000002</v>
      </c>
      <c r="N817" s="40" t="s">
        <v>2165</v>
      </c>
      <c r="O817" s="53" t="s">
        <v>1177</v>
      </c>
    </row>
    <row r="818" spans="1:15" ht="33" x14ac:dyDescent="0.25">
      <c r="A818" s="59" t="s">
        <v>2166</v>
      </c>
      <c r="B818" s="42" t="s">
        <v>2167</v>
      </c>
      <c r="C818" s="41" t="s">
        <v>2168</v>
      </c>
      <c r="D818" s="58" t="s">
        <v>850</v>
      </c>
      <c r="E818" s="49">
        <v>1</v>
      </c>
      <c r="F818" s="48">
        <v>0</v>
      </c>
      <c r="G818" s="48">
        <v>0</v>
      </c>
      <c r="H818" s="48">
        <v>1</v>
      </c>
      <c r="I818" s="48">
        <v>1</v>
      </c>
      <c r="J818" s="48">
        <v>1</v>
      </c>
      <c r="K818" s="48">
        <v>1</v>
      </c>
      <c r="L818" s="48">
        <v>1</v>
      </c>
      <c r="M818" s="51">
        <f t="shared" si="13"/>
        <v>1</v>
      </c>
      <c r="N818" s="40" t="s">
        <v>2157</v>
      </c>
      <c r="O818" s="53" t="s">
        <v>549</v>
      </c>
    </row>
    <row r="819" spans="1:15" ht="16.5" x14ac:dyDescent="0.25">
      <c r="A819" s="59" t="s">
        <v>2169</v>
      </c>
      <c r="B819" s="42" t="s">
        <v>2170</v>
      </c>
      <c r="C819" s="41" t="s">
        <v>2171</v>
      </c>
      <c r="D819" s="58" t="s">
        <v>850</v>
      </c>
      <c r="E819" s="49">
        <v>1</v>
      </c>
      <c r="F819" s="48">
        <v>0</v>
      </c>
      <c r="G819" s="48">
        <v>0</v>
      </c>
      <c r="H819" s="48">
        <v>1</v>
      </c>
      <c r="I819" s="48">
        <v>1</v>
      </c>
      <c r="J819" s="48">
        <v>1</v>
      </c>
      <c r="K819" s="48">
        <v>1</v>
      </c>
      <c r="L819" s="48">
        <v>1</v>
      </c>
      <c r="M819" s="51">
        <f t="shared" si="13"/>
        <v>1</v>
      </c>
      <c r="N819" s="40" t="s">
        <v>2161</v>
      </c>
      <c r="O819" s="53" t="s">
        <v>549</v>
      </c>
    </row>
    <row r="820" spans="1:15" ht="33" x14ac:dyDescent="0.25">
      <c r="A820" s="59" t="s">
        <v>2172</v>
      </c>
      <c r="B820" s="42" t="s">
        <v>2173</v>
      </c>
      <c r="C820" s="41" t="s">
        <v>2168</v>
      </c>
      <c r="D820" s="58" t="s">
        <v>850</v>
      </c>
      <c r="E820" s="49">
        <v>1</v>
      </c>
      <c r="F820" s="48">
        <v>0</v>
      </c>
      <c r="G820" s="48">
        <v>0</v>
      </c>
      <c r="H820" s="48">
        <v>1</v>
      </c>
      <c r="I820" s="48">
        <v>1</v>
      </c>
      <c r="J820" s="48">
        <v>1</v>
      </c>
      <c r="K820" s="48">
        <v>1</v>
      </c>
      <c r="L820" s="48">
        <v>1</v>
      </c>
      <c r="M820" s="51">
        <f t="shared" si="13"/>
        <v>1</v>
      </c>
      <c r="N820" s="40" t="s">
        <v>2157</v>
      </c>
      <c r="O820" s="53" t="s">
        <v>549</v>
      </c>
    </row>
    <row r="821" spans="1:15" ht="33" x14ac:dyDescent="0.25">
      <c r="A821" s="59" t="s">
        <v>2174</v>
      </c>
      <c r="B821" s="42" t="s">
        <v>2175</v>
      </c>
      <c r="C821" s="41" t="s">
        <v>2176</v>
      </c>
      <c r="D821" s="58" t="s">
        <v>850</v>
      </c>
      <c r="E821" s="49">
        <v>1</v>
      </c>
      <c r="F821" s="48">
        <v>0</v>
      </c>
      <c r="G821" s="48">
        <v>0</v>
      </c>
      <c r="H821" s="48">
        <v>1</v>
      </c>
      <c r="I821" s="48">
        <v>1</v>
      </c>
      <c r="J821" s="48">
        <v>1</v>
      </c>
      <c r="K821" s="48">
        <v>1</v>
      </c>
      <c r="L821" s="48">
        <v>1</v>
      </c>
      <c r="M821" s="51">
        <f t="shared" si="13"/>
        <v>1</v>
      </c>
      <c r="N821" s="40" t="s">
        <v>2157</v>
      </c>
      <c r="O821" s="53" t="s">
        <v>549</v>
      </c>
    </row>
    <row r="822" spans="1:15" ht="16.5" x14ac:dyDescent="0.25">
      <c r="A822" s="59" t="s">
        <v>2177</v>
      </c>
      <c r="B822" s="42" t="s">
        <v>2178</v>
      </c>
      <c r="C822" s="41" t="s">
        <v>2164</v>
      </c>
      <c r="D822" s="58" t="s">
        <v>850</v>
      </c>
      <c r="E822" s="49">
        <v>1</v>
      </c>
      <c r="F822" s="48">
        <v>0</v>
      </c>
      <c r="G822" s="48">
        <v>0</v>
      </c>
      <c r="H822" s="49">
        <v>0.67400000000000004</v>
      </c>
      <c r="I822" s="48">
        <v>1</v>
      </c>
      <c r="J822" s="48">
        <v>1</v>
      </c>
      <c r="K822" s="48">
        <v>1</v>
      </c>
      <c r="L822" s="48">
        <v>1</v>
      </c>
      <c r="M822" s="51">
        <f t="shared" si="13"/>
        <v>0.67400000000000004</v>
      </c>
      <c r="N822" s="40" t="s">
        <v>2161</v>
      </c>
      <c r="O822" s="53" t="s">
        <v>1152</v>
      </c>
    </row>
    <row r="823" spans="1:15" ht="33" x14ac:dyDescent="0.25">
      <c r="A823" s="59" t="s">
        <v>2177</v>
      </c>
      <c r="B823" s="42" t="s">
        <v>2178</v>
      </c>
      <c r="C823" s="41" t="s">
        <v>2164</v>
      </c>
      <c r="D823" s="58" t="s">
        <v>850</v>
      </c>
      <c r="E823" s="49">
        <v>1</v>
      </c>
      <c r="F823" s="48">
        <v>0</v>
      </c>
      <c r="G823" s="48">
        <v>0</v>
      </c>
      <c r="H823" s="49">
        <v>4.2999999999999997E-2</v>
      </c>
      <c r="I823" s="48">
        <v>1</v>
      </c>
      <c r="J823" s="48">
        <v>1</v>
      </c>
      <c r="K823" s="48">
        <v>1</v>
      </c>
      <c r="L823" s="48">
        <v>1</v>
      </c>
      <c r="M823" s="51">
        <f t="shared" si="13"/>
        <v>4.2999999999999997E-2</v>
      </c>
      <c r="N823" s="40" t="s">
        <v>2157</v>
      </c>
      <c r="O823" s="53" t="s">
        <v>1200</v>
      </c>
    </row>
    <row r="824" spans="1:15" ht="33" x14ac:dyDescent="0.25">
      <c r="A824" s="59" t="s">
        <v>2177</v>
      </c>
      <c r="B824" s="42" t="s">
        <v>2178</v>
      </c>
      <c r="C824" s="41" t="s">
        <v>2164</v>
      </c>
      <c r="D824" s="58" t="s">
        <v>850</v>
      </c>
      <c r="E824" s="49">
        <v>1</v>
      </c>
      <c r="F824" s="48">
        <v>0</v>
      </c>
      <c r="G824" s="48">
        <v>0</v>
      </c>
      <c r="H824" s="49">
        <v>1.4999999999999999E-2</v>
      </c>
      <c r="I824" s="48">
        <v>1</v>
      </c>
      <c r="J824" s="48">
        <v>1</v>
      </c>
      <c r="K824" s="48">
        <v>1</v>
      </c>
      <c r="L824" s="48">
        <v>1</v>
      </c>
      <c r="M824" s="51">
        <f t="shared" si="13"/>
        <v>1.4999999999999999E-2</v>
      </c>
      <c r="N824" s="40" t="s">
        <v>2157</v>
      </c>
      <c r="O824" s="53" t="s">
        <v>1207</v>
      </c>
    </row>
    <row r="825" spans="1:15" ht="33" x14ac:dyDescent="0.25">
      <c r="A825" s="59" t="s">
        <v>2177</v>
      </c>
      <c r="B825" s="42" t="s">
        <v>2178</v>
      </c>
      <c r="C825" s="41" t="s">
        <v>2164</v>
      </c>
      <c r="D825" s="58" t="s">
        <v>850</v>
      </c>
      <c r="E825" s="49">
        <v>1</v>
      </c>
      <c r="F825" s="48">
        <v>0</v>
      </c>
      <c r="G825" s="48">
        <v>0</v>
      </c>
      <c r="H825" s="49">
        <v>0.26800000000000002</v>
      </c>
      <c r="I825" s="48">
        <v>1</v>
      </c>
      <c r="J825" s="48">
        <v>1</v>
      </c>
      <c r="K825" s="48">
        <v>1</v>
      </c>
      <c r="L825" s="48">
        <v>1</v>
      </c>
      <c r="M825" s="51">
        <f t="shared" si="13"/>
        <v>0.26800000000000002</v>
      </c>
      <c r="N825" s="40" t="s">
        <v>2157</v>
      </c>
      <c r="O825" s="53" t="s">
        <v>1177</v>
      </c>
    </row>
    <row r="826" spans="1:15" ht="33" x14ac:dyDescent="0.25">
      <c r="A826" s="59" t="s">
        <v>2179</v>
      </c>
      <c r="B826" s="42" t="s">
        <v>2180</v>
      </c>
      <c r="C826" s="41" t="s">
        <v>2181</v>
      </c>
      <c r="D826" s="58" t="s">
        <v>850</v>
      </c>
      <c r="E826" s="49">
        <v>1</v>
      </c>
      <c r="F826" s="48">
        <v>0</v>
      </c>
      <c r="G826" s="48">
        <v>0</v>
      </c>
      <c r="H826" s="49">
        <v>0.9</v>
      </c>
      <c r="I826" s="48">
        <v>1</v>
      </c>
      <c r="J826" s="48">
        <v>1</v>
      </c>
      <c r="K826" s="48">
        <v>1</v>
      </c>
      <c r="L826" s="48">
        <v>1</v>
      </c>
      <c r="M826" s="51">
        <f t="shared" si="13"/>
        <v>0.9</v>
      </c>
      <c r="N826" s="40" t="s">
        <v>2157</v>
      </c>
      <c r="O826" s="53" t="s">
        <v>437</v>
      </c>
    </row>
    <row r="827" spans="1:15" ht="33" x14ac:dyDescent="0.25">
      <c r="A827" s="59" t="s">
        <v>2179</v>
      </c>
      <c r="B827" s="42" t="s">
        <v>2180</v>
      </c>
      <c r="C827" s="41" t="s">
        <v>2181</v>
      </c>
      <c r="D827" s="58" t="s">
        <v>850</v>
      </c>
      <c r="E827" s="49">
        <v>1</v>
      </c>
      <c r="F827" s="48">
        <v>0</v>
      </c>
      <c r="G827" s="48">
        <v>0</v>
      </c>
      <c r="H827" s="49">
        <v>0.1</v>
      </c>
      <c r="I827" s="48">
        <v>1</v>
      </c>
      <c r="J827" s="48">
        <v>1</v>
      </c>
      <c r="K827" s="48">
        <v>1</v>
      </c>
      <c r="L827" s="48">
        <v>1</v>
      </c>
      <c r="M827" s="51">
        <f t="shared" si="13"/>
        <v>0.1</v>
      </c>
      <c r="N827" s="40" t="s">
        <v>2157</v>
      </c>
      <c r="O827" s="53" t="s">
        <v>486</v>
      </c>
    </row>
    <row r="828" spans="1:15" ht="33" x14ac:dyDescent="0.25">
      <c r="A828" s="59" t="s">
        <v>2182</v>
      </c>
      <c r="B828" s="42" t="s">
        <v>2183</v>
      </c>
      <c r="C828" s="41" t="s">
        <v>2184</v>
      </c>
      <c r="D828" s="58" t="s">
        <v>850</v>
      </c>
      <c r="E828" s="49">
        <v>1</v>
      </c>
      <c r="F828" s="48">
        <v>0</v>
      </c>
      <c r="G828" s="48">
        <v>0</v>
      </c>
      <c r="H828" s="49">
        <v>0.9</v>
      </c>
      <c r="I828" s="48">
        <v>1</v>
      </c>
      <c r="J828" s="48">
        <v>1</v>
      </c>
      <c r="K828" s="48">
        <v>1</v>
      </c>
      <c r="L828" s="48">
        <v>1</v>
      </c>
      <c r="M828" s="51">
        <f t="shared" si="13"/>
        <v>0.9</v>
      </c>
      <c r="N828" s="40" t="s">
        <v>2157</v>
      </c>
      <c r="O828" s="53" t="s">
        <v>437</v>
      </c>
    </row>
    <row r="829" spans="1:15" ht="33" x14ac:dyDescent="0.25">
      <c r="A829" s="59" t="s">
        <v>2182</v>
      </c>
      <c r="B829" s="42" t="s">
        <v>2183</v>
      </c>
      <c r="C829" s="41" t="s">
        <v>2184</v>
      </c>
      <c r="D829" s="58" t="s">
        <v>850</v>
      </c>
      <c r="E829" s="49">
        <v>1</v>
      </c>
      <c r="F829" s="48">
        <v>0</v>
      </c>
      <c r="G829" s="48">
        <v>0</v>
      </c>
      <c r="H829" s="49">
        <v>0.1</v>
      </c>
      <c r="I829" s="48">
        <v>1</v>
      </c>
      <c r="J829" s="48">
        <v>1</v>
      </c>
      <c r="K829" s="48">
        <v>1</v>
      </c>
      <c r="L829" s="48">
        <v>1</v>
      </c>
      <c r="M829" s="51">
        <f t="shared" si="13"/>
        <v>0.1</v>
      </c>
      <c r="N829" s="40" t="s">
        <v>2157</v>
      </c>
      <c r="O829" s="53" t="s">
        <v>486</v>
      </c>
    </row>
    <row r="830" spans="1:15" ht="33" x14ac:dyDescent="0.25">
      <c r="A830" s="59" t="s">
        <v>2185</v>
      </c>
      <c r="B830" s="42" t="s">
        <v>2186</v>
      </c>
      <c r="C830" s="41" t="s">
        <v>2187</v>
      </c>
      <c r="D830" s="58" t="s">
        <v>850</v>
      </c>
      <c r="E830" s="49">
        <v>1</v>
      </c>
      <c r="F830" s="48">
        <v>0</v>
      </c>
      <c r="G830" s="48">
        <v>0</v>
      </c>
      <c r="H830" s="49">
        <v>0.9</v>
      </c>
      <c r="I830" s="48">
        <v>1</v>
      </c>
      <c r="J830" s="48">
        <v>1</v>
      </c>
      <c r="K830" s="48">
        <v>1</v>
      </c>
      <c r="L830" s="48">
        <v>1</v>
      </c>
      <c r="M830" s="51">
        <f t="shared" si="13"/>
        <v>0.9</v>
      </c>
      <c r="N830" s="40" t="s">
        <v>2157</v>
      </c>
      <c r="O830" s="53" t="s">
        <v>437</v>
      </c>
    </row>
    <row r="831" spans="1:15" ht="33" x14ac:dyDescent="0.25">
      <c r="A831" s="59" t="s">
        <v>2185</v>
      </c>
      <c r="B831" s="42" t="s">
        <v>2186</v>
      </c>
      <c r="C831" s="41" t="s">
        <v>2187</v>
      </c>
      <c r="D831" s="58" t="s">
        <v>850</v>
      </c>
      <c r="E831" s="49">
        <v>1</v>
      </c>
      <c r="F831" s="48">
        <v>0</v>
      </c>
      <c r="G831" s="48">
        <v>0</v>
      </c>
      <c r="H831" s="49">
        <v>0.1</v>
      </c>
      <c r="I831" s="48">
        <v>1</v>
      </c>
      <c r="J831" s="48">
        <v>1</v>
      </c>
      <c r="K831" s="48">
        <v>1</v>
      </c>
      <c r="L831" s="48">
        <v>1</v>
      </c>
      <c r="M831" s="51">
        <f t="shared" si="13"/>
        <v>0.1</v>
      </c>
      <c r="N831" s="40" t="s">
        <v>2157</v>
      </c>
      <c r="O831" s="53" t="s">
        <v>486</v>
      </c>
    </row>
    <row r="832" spans="1:15" ht="33" x14ac:dyDescent="0.25">
      <c r="A832" s="59" t="s">
        <v>2188</v>
      </c>
      <c r="B832" s="42" t="s">
        <v>2189</v>
      </c>
      <c r="C832" s="41" t="s">
        <v>2190</v>
      </c>
      <c r="D832" s="58" t="s">
        <v>850</v>
      </c>
      <c r="E832" s="49">
        <v>1</v>
      </c>
      <c r="F832" s="48">
        <v>0</v>
      </c>
      <c r="G832" s="48">
        <v>0</v>
      </c>
      <c r="H832" s="49">
        <v>0.9</v>
      </c>
      <c r="I832" s="48">
        <v>1</v>
      </c>
      <c r="J832" s="48">
        <v>1</v>
      </c>
      <c r="K832" s="48">
        <v>1</v>
      </c>
      <c r="L832" s="48">
        <v>1</v>
      </c>
      <c r="M832" s="51">
        <f t="shared" si="13"/>
        <v>0.9</v>
      </c>
      <c r="N832" s="40" t="s">
        <v>2157</v>
      </c>
      <c r="O832" s="53" t="s">
        <v>437</v>
      </c>
    </row>
    <row r="833" spans="1:15" ht="33" x14ac:dyDescent="0.25">
      <c r="A833" s="59" t="s">
        <v>2188</v>
      </c>
      <c r="B833" s="42" t="s">
        <v>2189</v>
      </c>
      <c r="C833" s="41" t="s">
        <v>2190</v>
      </c>
      <c r="D833" s="58" t="s">
        <v>850</v>
      </c>
      <c r="E833" s="49">
        <v>1</v>
      </c>
      <c r="F833" s="48">
        <v>0</v>
      </c>
      <c r="G833" s="48">
        <v>0</v>
      </c>
      <c r="H833" s="49">
        <v>0.1</v>
      </c>
      <c r="I833" s="48">
        <v>1</v>
      </c>
      <c r="J833" s="48">
        <v>1</v>
      </c>
      <c r="K833" s="48">
        <v>1</v>
      </c>
      <c r="L833" s="48">
        <v>1</v>
      </c>
      <c r="M833" s="51">
        <f t="shared" si="13"/>
        <v>0.1</v>
      </c>
      <c r="N833" s="40" t="s">
        <v>2157</v>
      </c>
      <c r="O833" s="53" t="s">
        <v>486</v>
      </c>
    </row>
    <row r="834" spans="1:15" ht="33" x14ac:dyDescent="0.25">
      <c r="A834" s="59" t="s">
        <v>2191</v>
      </c>
      <c r="B834" s="42" t="s">
        <v>2192</v>
      </c>
      <c r="C834" s="41" t="s">
        <v>2193</v>
      </c>
      <c r="D834" s="58" t="s">
        <v>850</v>
      </c>
      <c r="E834" s="49">
        <v>1</v>
      </c>
      <c r="F834" s="48">
        <v>0</v>
      </c>
      <c r="G834" s="48">
        <v>0</v>
      </c>
      <c r="H834" s="49">
        <v>0.9</v>
      </c>
      <c r="I834" s="48">
        <v>1</v>
      </c>
      <c r="J834" s="48">
        <v>1</v>
      </c>
      <c r="K834" s="48">
        <v>1</v>
      </c>
      <c r="L834" s="48">
        <v>1</v>
      </c>
      <c r="M834" s="51">
        <f t="shared" si="13"/>
        <v>0.9</v>
      </c>
      <c r="N834" s="40" t="s">
        <v>2157</v>
      </c>
      <c r="O834" s="53" t="s">
        <v>437</v>
      </c>
    </row>
    <row r="835" spans="1:15" ht="33" x14ac:dyDescent="0.25">
      <c r="A835" s="59" t="s">
        <v>2191</v>
      </c>
      <c r="B835" s="42" t="s">
        <v>2192</v>
      </c>
      <c r="C835" s="41" t="s">
        <v>2193</v>
      </c>
      <c r="D835" s="58" t="s">
        <v>850</v>
      </c>
      <c r="E835" s="49">
        <v>1</v>
      </c>
      <c r="F835" s="48">
        <v>0</v>
      </c>
      <c r="G835" s="48">
        <v>0</v>
      </c>
      <c r="H835" s="49">
        <v>0.1</v>
      </c>
      <c r="I835" s="48">
        <v>1</v>
      </c>
      <c r="J835" s="48">
        <v>1</v>
      </c>
      <c r="K835" s="48">
        <v>1</v>
      </c>
      <c r="L835" s="48">
        <v>1</v>
      </c>
      <c r="M835" s="51">
        <f t="shared" si="13"/>
        <v>0.1</v>
      </c>
      <c r="N835" s="40" t="s">
        <v>2157</v>
      </c>
      <c r="O835" s="53" t="s">
        <v>486</v>
      </c>
    </row>
    <row r="836" spans="1:15" ht="33" x14ac:dyDescent="0.25">
      <c r="A836" s="59" t="s">
        <v>2194</v>
      </c>
      <c r="B836" s="42" t="s">
        <v>2195</v>
      </c>
      <c r="C836" s="41" t="s">
        <v>2196</v>
      </c>
      <c r="D836" s="58" t="s">
        <v>850</v>
      </c>
      <c r="E836" s="49">
        <v>1</v>
      </c>
      <c r="F836" s="48">
        <v>0</v>
      </c>
      <c r="G836" s="48">
        <v>0</v>
      </c>
      <c r="H836" s="49">
        <v>0.9</v>
      </c>
      <c r="I836" s="48">
        <v>1</v>
      </c>
      <c r="J836" s="48">
        <v>1</v>
      </c>
      <c r="K836" s="48">
        <v>1</v>
      </c>
      <c r="L836" s="48">
        <v>1</v>
      </c>
      <c r="M836" s="51">
        <f t="shared" si="13"/>
        <v>0.9</v>
      </c>
      <c r="N836" s="40" t="s">
        <v>2157</v>
      </c>
      <c r="O836" s="53" t="s">
        <v>437</v>
      </c>
    </row>
    <row r="837" spans="1:15" ht="33" x14ac:dyDescent="0.25">
      <c r="A837" s="59" t="s">
        <v>2194</v>
      </c>
      <c r="B837" s="42" t="s">
        <v>2195</v>
      </c>
      <c r="C837" s="41" t="s">
        <v>2196</v>
      </c>
      <c r="D837" s="58" t="s">
        <v>850</v>
      </c>
      <c r="E837" s="49">
        <v>1</v>
      </c>
      <c r="F837" s="48">
        <v>0</v>
      </c>
      <c r="G837" s="48">
        <v>0</v>
      </c>
      <c r="H837" s="49">
        <v>0.1</v>
      </c>
      <c r="I837" s="48">
        <v>1</v>
      </c>
      <c r="J837" s="48">
        <v>1</v>
      </c>
      <c r="K837" s="48">
        <v>1</v>
      </c>
      <c r="L837" s="48">
        <v>1</v>
      </c>
      <c r="M837" s="51">
        <f t="shared" si="13"/>
        <v>0.1</v>
      </c>
      <c r="N837" s="40" t="s">
        <v>2157</v>
      </c>
      <c r="O837" s="53" t="s">
        <v>486</v>
      </c>
    </row>
    <row r="838" spans="1:15" ht="16.5" hidden="1" x14ac:dyDescent="0.35">
      <c r="A838" s="21" t="s">
        <v>2197</v>
      </c>
      <c r="B838" s="21" t="s">
        <v>2198</v>
      </c>
      <c r="C838" s="22" t="s">
        <v>2199</v>
      </c>
      <c r="D838" s="13" t="s">
        <v>997</v>
      </c>
      <c r="E838" s="23"/>
      <c r="F838" s="23"/>
      <c r="G838" s="23"/>
      <c r="H838" s="23"/>
      <c r="I838" s="23"/>
      <c r="J838" s="23"/>
      <c r="K838" s="23"/>
      <c r="L838" s="23"/>
      <c r="M838" s="20"/>
      <c r="N838" s="16" t="s">
        <v>1770</v>
      </c>
      <c r="O838" s="15"/>
    </row>
    <row r="839" spans="1:15" ht="16.5" hidden="1" x14ac:dyDescent="0.35">
      <c r="A839" s="21" t="s">
        <v>2200</v>
      </c>
      <c r="B839" s="21" t="s">
        <v>2201</v>
      </c>
      <c r="C839" s="22" t="s">
        <v>2202</v>
      </c>
      <c r="D839" s="13" t="s">
        <v>997</v>
      </c>
      <c r="E839" s="23"/>
      <c r="F839" s="23"/>
      <c r="G839" s="23"/>
      <c r="H839" s="23"/>
      <c r="I839" s="23"/>
      <c r="J839" s="23"/>
      <c r="K839" s="23"/>
      <c r="L839" s="23"/>
      <c r="M839" s="20"/>
      <c r="N839" s="16" t="s">
        <v>1770</v>
      </c>
      <c r="O839" s="15"/>
    </row>
    <row r="840" spans="1:15" ht="16.5" hidden="1" x14ac:dyDescent="0.35">
      <c r="A840" s="21" t="s">
        <v>2203</v>
      </c>
      <c r="B840" s="21" t="s">
        <v>2204</v>
      </c>
      <c r="C840" s="22" t="s">
        <v>2205</v>
      </c>
      <c r="D840" s="13" t="s">
        <v>997</v>
      </c>
      <c r="E840" s="23"/>
      <c r="F840" s="23"/>
      <c r="G840" s="23"/>
      <c r="H840" s="23"/>
      <c r="I840" s="23"/>
      <c r="J840" s="23"/>
      <c r="K840" s="23"/>
      <c r="L840" s="23"/>
      <c r="M840" s="20"/>
      <c r="N840" s="16" t="s">
        <v>1770</v>
      </c>
      <c r="O840" s="15"/>
    </row>
    <row r="841" spans="1:15" ht="16.5" hidden="1" x14ac:dyDescent="0.35">
      <c r="A841" s="21" t="s">
        <v>2206</v>
      </c>
      <c r="B841" s="21" t="s">
        <v>2207</v>
      </c>
      <c r="C841" s="22" t="s">
        <v>2208</v>
      </c>
      <c r="D841" s="13" t="s">
        <v>997</v>
      </c>
      <c r="E841" s="23"/>
      <c r="F841" s="23"/>
      <c r="G841" s="23"/>
      <c r="H841" s="23"/>
      <c r="I841" s="23"/>
      <c r="J841" s="23"/>
      <c r="K841" s="23"/>
      <c r="L841" s="23"/>
      <c r="M841" s="20"/>
      <c r="N841" s="16" t="s">
        <v>1770</v>
      </c>
      <c r="O841" s="15"/>
    </row>
    <row r="842" spans="1:15" ht="16.5" hidden="1" x14ac:dyDescent="0.35">
      <c r="A842" s="21" t="s">
        <v>2209</v>
      </c>
      <c r="B842" s="21" t="s">
        <v>2210</v>
      </c>
      <c r="C842" s="24"/>
      <c r="D842" s="13" t="s">
        <v>997</v>
      </c>
      <c r="E842" s="23"/>
      <c r="F842" s="23"/>
      <c r="G842" s="23"/>
      <c r="H842" s="23"/>
      <c r="I842" s="23"/>
      <c r="J842" s="23"/>
      <c r="K842" s="23"/>
      <c r="L842" s="23"/>
      <c r="M842" s="14"/>
      <c r="N842" s="16" t="s">
        <v>1770</v>
      </c>
      <c r="O842" s="15"/>
    </row>
    <row r="843" spans="1:15" ht="16.5" hidden="1" x14ac:dyDescent="0.35">
      <c r="A843" s="21" t="s">
        <v>2211</v>
      </c>
      <c r="B843" s="21" t="s">
        <v>2212</v>
      </c>
      <c r="C843" s="24"/>
      <c r="D843" s="13" t="s">
        <v>997</v>
      </c>
      <c r="E843" s="23"/>
      <c r="F843" s="23"/>
      <c r="G843" s="23"/>
      <c r="H843" s="23"/>
      <c r="I843" s="23"/>
      <c r="J843" s="23"/>
      <c r="K843" s="23"/>
      <c r="L843" s="23"/>
      <c r="M843" s="14"/>
      <c r="N843" s="16" t="s">
        <v>1770</v>
      </c>
      <c r="O843" s="15"/>
    </row>
    <row r="844" spans="1:15" ht="16.5" hidden="1" x14ac:dyDescent="0.35">
      <c r="A844" s="21" t="s">
        <v>2213</v>
      </c>
      <c r="B844" s="21" t="s">
        <v>2214</v>
      </c>
      <c r="C844" s="22" t="s">
        <v>2215</v>
      </c>
      <c r="D844" s="13" t="s">
        <v>997</v>
      </c>
      <c r="E844" s="23"/>
      <c r="F844" s="23"/>
      <c r="G844" s="23"/>
      <c r="H844" s="23"/>
      <c r="I844" s="23"/>
      <c r="J844" s="23"/>
      <c r="K844" s="23"/>
      <c r="L844" s="23"/>
      <c r="M844" s="14"/>
      <c r="N844" s="16" t="s">
        <v>1770</v>
      </c>
      <c r="O844" s="15"/>
    </row>
    <row r="845" spans="1:15" ht="16.5" hidden="1" x14ac:dyDescent="0.35">
      <c r="A845" s="21" t="s">
        <v>2216</v>
      </c>
      <c r="B845" s="21" t="s">
        <v>2217</v>
      </c>
      <c r="C845" s="24"/>
      <c r="D845" s="13" t="s">
        <v>997</v>
      </c>
      <c r="E845" s="23"/>
      <c r="F845" s="23"/>
      <c r="G845" s="23"/>
      <c r="H845" s="23"/>
      <c r="I845" s="23"/>
      <c r="J845" s="23"/>
      <c r="K845" s="23"/>
      <c r="L845" s="23"/>
      <c r="M845" s="14"/>
      <c r="N845" s="16" t="s">
        <v>1770</v>
      </c>
      <c r="O845" s="15"/>
    </row>
    <row r="846" spans="1:15" ht="16.5" hidden="1" x14ac:dyDescent="0.35">
      <c r="A846" s="21" t="s">
        <v>2218</v>
      </c>
      <c r="B846" s="21" t="s">
        <v>2219</v>
      </c>
      <c r="C846" s="24"/>
      <c r="D846" s="13" t="s">
        <v>997</v>
      </c>
      <c r="E846" s="23"/>
      <c r="F846" s="23"/>
      <c r="G846" s="23"/>
      <c r="H846" s="23"/>
      <c r="I846" s="23"/>
      <c r="J846" s="23"/>
      <c r="K846" s="23"/>
      <c r="L846" s="23"/>
      <c r="M846" s="14"/>
      <c r="N846" s="16" t="s">
        <v>1770</v>
      </c>
      <c r="O846" s="15"/>
    </row>
    <row r="847" spans="1:15" ht="16.5" hidden="1" x14ac:dyDescent="0.35">
      <c r="A847" s="21" t="s">
        <v>2220</v>
      </c>
      <c r="B847" s="21" t="s">
        <v>2221</v>
      </c>
      <c r="C847" s="24"/>
      <c r="D847" s="13" t="s">
        <v>997</v>
      </c>
      <c r="E847" s="23"/>
      <c r="F847" s="23"/>
      <c r="G847" s="23"/>
      <c r="H847" s="23"/>
      <c r="I847" s="23"/>
      <c r="J847" s="23"/>
      <c r="K847" s="23"/>
      <c r="L847" s="23"/>
      <c r="M847" s="14"/>
      <c r="N847" s="16" t="s">
        <v>1770</v>
      </c>
      <c r="O847" s="15"/>
    </row>
    <row r="848" spans="1:15" ht="16.5" hidden="1" x14ac:dyDescent="0.35">
      <c r="A848" s="21" t="s">
        <v>2222</v>
      </c>
      <c r="B848" s="21" t="s">
        <v>2223</v>
      </c>
      <c r="C848" s="24"/>
      <c r="D848" s="13" t="s">
        <v>997</v>
      </c>
      <c r="E848" s="23"/>
      <c r="F848" s="23"/>
      <c r="G848" s="23"/>
      <c r="H848" s="23"/>
      <c r="I848" s="23"/>
      <c r="J848" s="23"/>
      <c r="K848" s="23"/>
      <c r="L848" s="23"/>
      <c r="M848" s="14"/>
      <c r="N848" s="16" t="s">
        <v>1770</v>
      </c>
      <c r="O848" s="15"/>
    </row>
    <row r="849" spans="1:15" ht="16.5" hidden="1" x14ac:dyDescent="0.35">
      <c r="A849" s="21" t="s">
        <v>2224</v>
      </c>
      <c r="B849" s="21" t="s">
        <v>2225</v>
      </c>
      <c r="C849" s="24"/>
      <c r="D849" s="13" t="s">
        <v>997</v>
      </c>
      <c r="E849" s="23"/>
      <c r="F849" s="23"/>
      <c r="G849" s="23"/>
      <c r="H849" s="23"/>
      <c r="I849" s="23"/>
      <c r="J849" s="23"/>
      <c r="K849" s="23"/>
      <c r="L849" s="23"/>
      <c r="M849" s="14"/>
      <c r="N849" s="16" t="s">
        <v>1770</v>
      </c>
      <c r="O849" s="15"/>
    </row>
    <row r="850" spans="1:15" ht="16.5" hidden="1" x14ac:dyDescent="0.35">
      <c r="A850" s="21" t="s">
        <v>2226</v>
      </c>
      <c r="B850" s="21" t="s">
        <v>2227</v>
      </c>
      <c r="C850" s="24"/>
      <c r="D850" s="13" t="s">
        <v>997</v>
      </c>
      <c r="E850" s="23"/>
      <c r="F850" s="23"/>
      <c r="G850" s="23"/>
      <c r="H850" s="23"/>
      <c r="I850" s="23"/>
      <c r="J850" s="23"/>
      <c r="K850" s="23"/>
      <c r="L850" s="23"/>
      <c r="M850" s="14"/>
      <c r="N850" s="16" t="s">
        <v>1770</v>
      </c>
      <c r="O850" s="15"/>
    </row>
    <row r="851" spans="1:15" ht="33" x14ac:dyDescent="0.25">
      <c r="A851" s="60" t="s">
        <v>2228</v>
      </c>
      <c r="B851" s="43" t="s">
        <v>2229</v>
      </c>
      <c r="C851" s="41" t="s">
        <v>2230</v>
      </c>
      <c r="D851" s="58" t="s">
        <v>850</v>
      </c>
      <c r="E851" s="49">
        <v>1</v>
      </c>
      <c r="F851" s="48">
        <v>0</v>
      </c>
      <c r="G851" s="48">
        <v>0</v>
      </c>
      <c r="H851" s="57">
        <v>1</v>
      </c>
      <c r="I851" s="57">
        <v>1</v>
      </c>
      <c r="J851" s="57">
        <v>1</v>
      </c>
      <c r="K851" s="57">
        <v>1</v>
      </c>
      <c r="L851" s="57">
        <v>1</v>
      </c>
      <c r="M851" s="51">
        <f t="shared" ref="M851" si="14">(E851+F851+G851)*H851*I851*J851*K851*L851</f>
        <v>1</v>
      </c>
      <c r="N851" s="40" t="s">
        <v>2157</v>
      </c>
      <c r="O851" s="53" t="s">
        <v>636</v>
      </c>
    </row>
    <row r="852" spans="1:15" ht="16.5" hidden="1" x14ac:dyDescent="0.35">
      <c r="A852" s="21" t="s">
        <v>2231</v>
      </c>
      <c r="B852" s="21" t="s">
        <v>2232</v>
      </c>
      <c r="C852" s="24"/>
      <c r="D852" s="13" t="s">
        <v>997</v>
      </c>
      <c r="E852" s="23"/>
      <c r="F852" s="23"/>
      <c r="G852" s="23"/>
      <c r="H852" s="23"/>
      <c r="I852" s="23"/>
      <c r="J852" s="23"/>
      <c r="K852" s="23"/>
      <c r="L852" s="23"/>
      <c r="M852" s="14"/>
      <c r="N852" s="25" t="s">
        <v>2233</v>
      </c>
      <c r="O852" s="15"/>
    </row>
    <row r="853" spans="1:15" ht="16.5" hidden="1" x14ac:dyDescent="0.35">
      <c r="A853" s="21" t="s">
        <v>2234</v>
      </c>
      <c r="B853" s="21" t="s">
        <v>2235</v>
      </c>
      <c r="C853" s="24"/>
      <c r="D853" s="13" t="s">
        <v>997</v>
      </c>
      <c r="E853" s="23"/>
      <c r="F853" s="23"/>
      <c r="G853" s="23"/>
      <c r="H853" s="23"/>
      <c r="I853" s="23"/>
      <c r="J853" s="23"/>
      <c r="K853" s="23"/>
      <c r="L853" s="23"/>
      <c r="M853" s="14"/>
      <c r="N853" s="25" t="s">
        <v>2233</v>
      </c>
      <c r="O853" s="15"/>
    </row>
    <row r="854" spans="1:15" ht="16.5" hidden="1" x14ac:dyDescent="0.35">
      <c r="A854" s="21" t="s">
        <v>2236</v>
      </c>
      <c r="B854" s="21" t="s">
        <v>2237</v>
      </c>
      <c r="C854" s="24"/>
      <c r="D854" s="13" t="s">
        <v>997</v>
      </c>
      <c r="E854" s="23"/>
      <c r="F854" s="23"/>
      <c r="G854" s="23"/>
      <c r="H854" s="23"/>
      <c r="I854" s="23"/>
      <c r="J854" s="23"/>
      <c r="K854" s="23"/>
      <c r="L854" s="23"/>
      <c r="M854" s="14"/>
      <c r="N854" s="25" t="s">
        <v>2233</v>
      </c>
      <c r="O854" s="15"/>
    </row>
    <row r="855" spans="1:15" ht="16.5" hidden="1" x14ac:dyDescent="0.35">
      <c r="A855" s="21" t="s">
        <v>2238</v>
      </c>
      <c r="B855" s="21" t="s">
        <v>2239</v>
      </c>
      <c r="C855" s="24"/>
      <c r="D855" s="13" t="s">
        <v>997</v>
      </c>
      <c r="E855" s="23"/>
      <c r="F855" s="23"/>
      <c r="G855" s="23"/>
      <c r="H855" s="23"/>
      <c r="I855" s="23"/>
      <c r="J855" s="23"/>
      <c r="K855" s="23"/>
      <c r="L855" s="23"/>
      <c r="M855" s="14"/>
      <c r="N855" s="25" t="s">
        <v>2233</v>
      </c>
      <c r="O855" s="15"/>
    </row>
    <row r="856" spans="1:15" ht="16.5" hidden="1" x14ac:dyDescent="0.35">
      <c r="A856" s="21" t="s">
        <v>2240</v>
      </c>
      <c r="B856" s="21" t="s">
        <v>2241</v>
      </c>
      <c r="C856" s="24"/>
      <c r="D856" s="13" t="s">
        <v>997</v>
      </c>
      <c r="E856" s="23"/>
      <c r="F856" s="23"/>
      <c r="G856" s="23"/>
      <c r="H856" s="23"/>
      <c r="I856" s="23"/>
      <c r="J856" s="23"/>
      <c r="K856" s="23"/>
      <c r="L856" s="23"/>
      <c r="M856" s="14"/>
      <c r="N856" s="25" t="s">
        <v>2233</v>
      </c>
      <c r="O856" s="15"/>
    </row>
    <row r="857" spans="1:15" ht="16.5" hidden="1" x14ac:dyDescent="0.35">
      <c r="A857" s="21" t="s">
        <v>2242</v>
      </c>
      <c r="B857" s="21" t="s">
        <v>2243</v>
      </c>
      <c r="C857" s="24"/>
      <c r="D857" s="13" t="s">
        <v>997</v>
      </c>
      <c r="E857" s="23"/>
      <c r="F857" s="23"/>
      <c r="G857" s="23"/>
      <c r="H857" s="23"/>
      <c r="I857" s="23"/>
      <c r="J857" s="23"/>
      <c r="K857" s="23"/>
      <c r="L857" s="23"/>
      <c r="M857" s="14"/>
      <c r="N857" s="25" t="s">
        <v>2233</v>
      </c>
      <c r="O857" s="15"/>
    </row>
    <row r="858" spans="1:15" ht="16.5" hidden="1" x14ac:dyDescent="0.35">
      <c r="A858" s="21" t="s">
        <v>2244</v>
      </c>
      <c r="B858" s="21" t="s">
        <v>2245</v>
      </c>
      <c r="C858" s="24"/>
      <c r="D858" s="13" t="s">
        <v>997</v>
      </c>
      <c r="E858" s="23"/>
      <c r="F858" s="23"/>
      <c r="G858" s="23"/>
      <c r="H858" s="23"/>
      <c r="I858" s="23"/>
      <c r="J858" s="23"/>
      <c r="K858" s="23"/>
      <c r="L858" s="23"/>
      <c r="M858" s="14"/>
      <c r="N858" s="25" t="s">
        <v>2233</v>
      </c>
      <c r="O858" s="15"/>
    </row>
    <row r="859" spans="1:15" ht="16.5" hidden="1" x14ac:dyDescent="0.35">
      <c r="A859" s="21" t="s">
        <v>2246</v>
      </c>
      <c r="B859" s="21" t="s">
        <v>2247</v>
      </c>
      <c r="C859" s="24"/>
      <c r="D859" s="13" t="s">
        <v>997</v>
      </c>
      <c r="E859" s="23"/>
      <c r="F859" s="23"/>
      <c r="G859" s="23"/>
      <c r="H859" s="23"/>
      <c r="I859" s="23"/>
      <c r="J859" s="23"/>
      <c r="K859" s="23"/>
      <c r="L859" s="23"/>
      <c r="M859" s="14"/>
      <c r="N859" s="25" t="s">
        <v>2233</v>
      </c>
      <c r="O859" s="15"/>
    </row>
    <row r="860" spans="1:15" ht="16.5" hidden="1" x14ac:dyDescent="0.35">
      <c r="A860" s="21" t="s">
        <v>2248</v>
      </c>
      <c r="B860" s="21" t="s">
        <v>2249</v>
      </c>
      <c r="C860" s="24"/>
      <c r="D860" s="13" t="s">
        <v>997</v>
      </c>
      <c r="E860" s="23"/>
      <c r="F860" s="23"/>
      <c r="G860" s="23"/>
      <c r="H860" s="23"/>
      <c r="I860" s="23"/>
      <c r="J860" s="23"/>
      <c r="K860" s="23"/>
      <c r="L860" s="23"/>
      <c r="M860" s="14"/>
      <c r="N860" s="25" t="s">
        <v>2233</v>
      </c>
      <c r="O860" s="15"/>
    </row>
    <row r="861" spans="1:15" ht="16.5" hidden="1" x14ac:dyDescent="0.35">
      <c r="A861" s="21" t="s">
        <v>2250</v>
      </c>
      <c r="B861" s="21" t="s">
        <v>2251</v>
      </c>
      <c r="C861" s="24"/>
      <c r="D861" s="13" t="s">
        <v>997</v>
      </c>
      <c r="E861" s="23"/>
      <c r="F861" s="23"/>
      <c r="G861" s="23"/>
      <c r="H861" s="23"/>
      <c r="I861" s="23"/>
      <c r="J861" s="23"/>
      <c r="K861" s="23"/>
      <c r="L861" s="23"/>
      <c r="M861" s="14"/>
      <c r="N861" s="25" t="s">
        <v>2233</v>
      </c>
      <c r="O861" s="15"/>
    </row>
    <row r="862" spans="1:15" ht="16.5" hidden="1" x14ac:dyDescent="0.35">
      <c r="A862" s="21" t="s">
        <v>2252</v>
      </c>
      <c r="B862" s="21" t="s">
        <v>2253</v>
      </c>
      <c r="C862" s="24"/>
      <c r="D862" s="13" t="s">
        <v>997</v>
      </c>
      <c r="E862" s="23"/>
      <c r="F862" s="23"/>
      <c r="G862" s="23"/>
      <c r="H862" s="23"/>
      <c r="I862" s="23"/>
      <c r="J862" s="23"/>
      <c r="K862" s="23"/>
      <c r="L862" s="23"/>
      <c r="M862" s="14"/>
      <c r="N862" s="25" t="s">
        <v>2233</v>
      </c>
      <c r="O862" s="15"/>
    </row>
    <row r="863" spans="1:15" ht="16.5" hidden="1" x14ac:dyDescent="0.35">
      <c r="A863" s="21" t="s">
        <v>2254</v>
      </c>
      <c r="B863" s="21" t="s">
        <v>2255</v>
      </c>
      <c r="C863" s="24"/>
      <c r="D863" s="13" t="s">
        <v>997</v>
      </c>
      <c r="E863" s="23"/>
      <c r="F863" s="23"/>
      <c r="G863" s="23"/>
      <c r="H863" s="23"/>
      <c r="I863" s="23"/>
      <c r="J863" s="23"/>
      <c r="K863" s="23"/>
      <c r="L863" s="23"/>
      <c r="M863" s="14"/>
      <c r="N863" s="25" t="s">
        <v>2233</v>
      </c>
      <c r="O863" s="15"/>
    </row>
    <row r="864" spans="1:15" ht="16.5" hidden="1" x14ac:dyDescent="0.35">
      <c r="A864" s="21" t="s">
        <v>2256</v>
      </c>
      <c r="B864" s="21" t="s">
        <v>2257</v>
      </c>
      <c r="C864" s="24"/>
      <c r="D864" s="13" t="s">
        <v>997</v>
      </c>
      <c r="E864" s="23"/>
      <c r="F864" s="23"/>
      <c r="G864" s="23"/>
      <c r="H864" s="23"/>
      <c r="I864" s="23"/>
      <c r="J864" s="23"/>
      <c r="K864" s="23"/>
      <c r="L864" s="23"/>
      <c r="M864" s="14"/>
      <c r="N864" s="25" t="s">
        <v>2233</v>
      </c>
      <c r="O864" s="15"/>
    </row>
    <row r="865" spans="1:15" ht="16.5" hidden="1" x14ac:dyDescent="0.35">
      <c r="A865" s="21" t="s">
        <v>2258</v>
      </c>
      <c r="B865" s="21" t="s">
        <v>2259</v>
      </c>
      <c r="C865" s="24"/>
      <c r="D865" s="13" t="s">
        <v>997</v>
      </c>
      <c r="E865" s="23"/>
      <c r="F865" s="23"/>
      <c r="G865" s="23"/>
      <c r="H865" s="23"/>
      <c r="I865" s="23"/>
      <c r="J865" s="23"/>
      <c r="K865" s="23"/>
      <c r="L865" s="23"/>
      <c r="M865" s="14"/>
      <c r="N865" s="25" t="s">
        <v>2233</v>
      </c>
      <c r="O865" s="15"/>
    </row>
    <row r="866" spans="1:15" ht="16.5" hidden="1" x14ac:dyDescent="0.35">
      <c r="A866" s="21" t="s">
        <v>2260</v>
      </c>
      <c r="B866" s="21" t="s">
        <v>2261</v>
      </c>
      <c r="C866" s="24"/>
      <c r="D866" s="13" t="s">
        <v>997</v>
      </c>
      <c r="E866" s="23"/>
      <c r="F866" s="23"/>
      <c r="G866" s="23"/>
      <c r="H866" s="23"/>
      <c r="I866" s="23"/>
      <c r="J866" s="23"/>
      <c r="K866" s="23"/>
      <c r="L866" s="23"/>
      <c r="M866" s="14"/>
      <c r="N866" s="25" t="s">
        <v>2233</v>
      </c>
      <c r="O866" s="15"/>
    </row>
    <row r="867" spans="1:15" ht="16.5" hidden="1" x14ac:dyDescent="0.35">
      <c r="A867" s="21" t="s">
        <v>2262</v>
      </c>
      <c r="B867" s="21" t="s">
        <v>2263</v>
      </c>
      <c r="C867" s="24"/>
      <c r="D867" s="13" t="s">
        <v>997</v>
      </c>
      <c r="E867" s="23"/>
      <c r="F867" s="23"/>
      <c r="G867" s="23"/>
      <c r="H867" s="23"/>
      <c r="I867" s="23"/>
      <c r="J867" s="23"/>
      <c r="K867" s="23"/>
      <c r="L867" s="23"/>
      <c r="M867" s="14"/>
      <c r="N867" s="25" t="s">
        <v>2233</v>
      </c>
      <c r="O867" s="15"/>
    </row>
    <row r="868" spans="1:15" ht="16.5" hidden="1" x14ac:dyDescent="0.35">
      <c r="A868" s="21" t="s">
        <v>2264</v>
      </c>
      <c r="B868" s="21" t="s">
        <v>2265</v>
      </c>
      <c r="C868" s="24"/>
      <c r="D868" s="13" t="s">
        <v>997</v>
      </c>
      <c r="E868" s="23"/>
      <c r="F868" s="23"/>
      <c r="G868" s="23"/>
      <c r="H868" s="23"/>
      <c r="I868" s="23"/>
      <c r="J868" s="23"/>
      <c r="K868" s="23"/>
      <c r="L868" s="23"/>
      <c r="M868" s="14"/>
      <c r="N868" s="25" t="s">
        <v>2233</v>
      </c>
      <c r="O868" s="15"/>
    </row>
    <row r="869" spans="1:15" ht="16.5" hidden="1" x14ac:dyDescent="0.35">
      <c r="A869" s="21" t="s">
        <v>2266</v>
      </c>
      <c r="B869" s="21" t="s">
        <v>2267</v>
      </c>
      <c r="C869" s="24"/>
      <c r="D869" s="13" t="s">
        <v>997</v>
      </c>
      <c r="E869" s="23"/>
      <c r="F869" s="23"/>
      <c r="G869" s="23"/>
      <c r="H869" s="23"/>
      <c r="I869" s="23"/>
      <c r="J869" s="23"/>
      <c r="K869" s="23"/>
      <c r="L869" s="23"/>
      <c r="M869" s="14"/>
      <c r="N869" s="25" t="s">
        <v>2233</v>
      </c>
      <c r="O869" s="15"/>
    </row>
    <row r="870" spans="1:15" ht="16.5" hidden="1" x14ac:dyDescent="0.35">
      <c r="A870" s="21" t="s">
        <v>2268</v>
      </c>
      <c r="B870" s="21" t="s">
        <v>2269</v>
      </c>
      <c r="C870" s="24"/>
      <c r="D870" s="13" t="s">
        <v>997</v>
      </c>
      <c r="E870" s="23"/>
      <c r="F870" s="23"/>
      <c r="G870" s="23"/>
      <c r="H870" s="23"/>
      <c r="I870" s="23"/>
      <c r="J870" s="23"/>
      <c r="K870" s="23"/>
      <c r="L870" s="23"/>
      <c r="M870" s="14"/>
      <c r="N870" s="25" t="s">
        <v>2233</v>
      </c>
      <c r="O870" s="15"/>
    </row>
    <row r="871" spans="1:15" ht="16.5" hidden="1" x14ac:dyDescent="0.35">
      <c r="A871" s="21" t="s">
        <v>2270</v>
      </c>
      <c r="B871" s="21" t="s">
        <v>2271</v>
      </c>
      <c r="C871" s="24"/>
      <c r="D871" s="13" t="s">
        <v>997</v>
      </c>
      <c r="E871" s="23"/>
      <c r="F871" s="23"/>
      <c r="G871" s="23"/>
      <c r="H871" s="23"/>
      <c r="I871" s="23"/>
      <c r="J871" s="23"/>
      <c r="K871" s="23"/>
      <c r="L871" s="23"/>
      <c r="M871" s="14"/>
      <c r="N871" s="25" t="s">
        <v>2233</v>
      </c>
      <c r="O871" s="15"/>
    </row>
    <row r="872" spans="1:15" ht="16.5" hidden="1" x14ac:dyDescent="0.35">
      <c r="A872" s="21" t="s">
        <v>2272</v>
      </c>
      <c r="B872" s="21" t="s">
        <v>2273</v>
      </c>
      <c r="C872" s="24"/>
      <c r="D872" s="13" t="s">
        <v>997</v>
      </c>
      <c r="E872" s="23"/>
      <c r="F872" s="23"/>
      <c r="G872" s="23"/>
      <c r="H872" s="23"/>
      <c r="I872" s="23"/>
      <c r="J872" s="23"/>
      <c r="K872" s="23"/>
      <c r="L872" s="23"/>
      <c r="M872" s="14"/>
      <c r="N872" s="25" t="s">
        <v>2233</v>
      </c>
      <c r="O872" s="15"/>
    </row>
    <row r="873" spans="1:15" ht="16.5" hidden="1" x14ac:dyDescent="0.35">
      <c r="A873" s="21" t="s">
        <v>2274</v>
      </c>
      <c r="B873" s="21" t="s">
        <v>2275</v>
      </c>
      <c r="C873" s="24"/>
      <c r="D873" s="13" t="s">
        <v>997</v>
      </c>
      <c r="E873" s="23"/>
      <c r="F873" s="23"/>
      <c r="G873" s="23"/>
      <c r="H873" s="23"/>
      <c r="I873" s="23"/>
      <c r="J873" s="23"/>
      <c r="K873" s="23"/>
      <c r="L873" s="23"/>
      <c r="M873" s="14"/>
      <c r="N873" s="25" t="s">
        <v>2233</v>
      </c>
      <c r="O873" s="15"/>
    </row>
    <row r="874" spans="1:15" ht="16.5" hidden="1" x14ac:dyDescent="0.35">
      <c r="A874" s="21" t="s">
        <v>2276</v>
      </c>
      <c r="B874" s="21" t="s">
        <v>2277</v>
      </c>
      <c r="C874" s="24"/>
      <c r="D874" s="13" t="s">
        <v>997</v>
      </c>
      <c r="E874" s="23"/>
      <c r="F874" s="23"/>
      <c r="G874" s="23"/>
      <c r="H874" s="23"/>
      <c r="I874" s="23"/>
      <c r="J874" s="23"/>
      <c r="K874" s="23"/>
      <c r="L874" s="23"/>
      <c r="M874" s="14"/>
      <c r="N874" s="25" t="s">
        <v>2233</v>
      </c>
      <c r="O874" s="15"/>
    </row>
    <row r="875" spans="1:15" ht="16.5" hidden="1" x14ac:dyDescent="0.35">
      <c r="A875" s="21" t="s">
        <v>2278</v>
      </c>
      <c r="B875" s="21" t="s">
        <v>2279</v>
      </c>
      <c r="C875" s="24"/>
      <c r="D875" s="13" t="s">
        <v>997</v>
      </c>
      <c r="E875" s="23"/>
      <c r="F875" s="23"/>
      <c r="G875" s="23"/>
      <c r="H875" s="23"/>
      <c r="I875" s="23"/>
      <c r="J875" s="23"/>
      <c r="K875" s="23"/>
      <c r="L875" s="23"/>
      <c r="M875" s="14"/>
      <c r="N875" s="25" t="s">
        <v>2233</v>
      </c>
      <c r="O875" s="15"/>
    </row>
    <row r="876" spans="1:15" ht="16.5" hidden="1" x14ac:dyDescent="0.35">
      <c r="A876" s="21" t="s">
        <v>2280</v>
      </c>
      <c r="B876" s="21" t="s">
        <v>2281</v>
      </c>
      <c r="C876" s="24"/>
      <c r="D876" s="13" t="s">
        <v>997</v>
      </c>
      <c r="E876" s="23"/>
      <c r="F876" s="23"/>
      <c r="G876" s="23"/>
      <c r="H876" s="23"/>
      <c r="I876" s="23"/>
      <c r="J876" s="23"/>
      <c r="K876" s="23"/>
      <c r="L876" s="23"/>
      <c r="M876" s="14"/>
      <c r="N876" s="25" t="s">
        <v>2233</v>
      </c>
      <c r="O876" s="15"/>
    </row>
    <row r="877" spans="1:15" ht="16.5" hidden="1" x14ac:dyDescent="0.35">
      <c r="A877" s="21" t="s">
        <v>2282</v>
      </c>
      <c r="B877" s="21" t="s">
        <v>2283</v>
      </c>
      <c r="C877" s="24"/>
      <c r="D877" s="13" t="s">
        <v>997</v>
      </c>
      <c r="E877" s="23"/>
      <c r="F877" s="23"/>
      <c r="G877" s="23"/>
      <c r="H877" s="23"/>
      <c r="I877" s="23"/>
      <c r="J877" s="23"/>
      <c r="K877" s="23"/>
      <c r="L877" s="23"/>
      <c r="M877" s="14"/>
      <c r="N877" s="25" t="s">
        <v>2233</v>
      </c>
      <c r="O877" s="15"/>
    </row>
    <row r="878" spans="1:15" ht="16.5" hidden="1" x14ac:dyDescent="0.35">
      <c r="A878" s="21" t="s">
        <v>2284</v>
      </c>
      <c r="B878" s="21" t="s">
        <v>2285</v>
      </c>
      <c r="C878" s="24"/>
      <c r="D878" s="13" t="s">
        <v>997</v>
      </c>
      <c r="E878" s="23"/>
      <c r="F878" s="23"/>
      <c r="G878" s="23"/>
      <c r="H878" s="23"/>
      <c r="I878" s="23"/>
      <c r="J878" s="23"/>
      <c r="K878" s="23"/>
      <c r="L878" s="23"/>
      <c r="M878" s="14"/>
      <c r="N878" s="25" t="s">
        <v>2233</v>
      </c>
      <c r="O878" s="15"/>
    </row>
    <row r="879" spans="1:15" ht="16.5" hidden="1" x14ac:dyDescent="0.35">
      <c r="A879" s="21" t="s">
        <v>2286</v>
      </c>
      <c r="B879" s="21" t="s">
        <v>2287</v>
      </c>
      <c r="C879" s="24"/>
      <c r="D879" s="13" t="s">
        <v>997</v>
      </c>
      <c r="E879" s="23"/>
      <c r="F879" s="23"/>
      <c r="G879" s="23"/>
      <c r="H879" s="23"/>
      <c r="I879" s="23"/>
      <c r="J879" s="23"/>
      <c r="K879" s="23"/>
      <c r="L879" s="23"/>
      <c r="M879" s="14"/>
      <c r="N879" s="25" t="s">
        <v>2233</v>
      </c>
      <c r="O879" s="15"/>
    </row>
    <row r="880" spans="1:15" ht="16.5" hidden="1" x14ac:dyDescent="0.35">
      <c r="A880" s="21" t="s">
        <v>2288</v>
      </c>
      <c r="B880" s="21" t="s">
        <v>2289</v>
      </c>
      <c r="C880" s="24"/>
      <c r="D880" s="13" t="s">
        <v>997</v>
      </c>
      <c r="E880" s="23"/>
      <c r="F880" s="23"/>
      <c r="G880" s="23"/>
      <c r="H880" s="23"/>
      <c r="I880" s="23"/>
      <c r="J880" s="23"/>
      <c r="K880" s="23"/>
      <c r="L880" s="23"/>
      <c r="M880" s="14"/>
      <c r="N880" s="25" t="s">
        <v>2233</v>
      </c>
      <c r="O880" s="15"/>
    </row>
    <row r="881" spans="1:15" ht="16.5" hidden="1" x14ac:dyDescent="0.35">
      <c r="A881" s="21" t="s">
        <v>2290</v>
      </c>
      <c r="B881" s="21" t="s">
        <v>2291</v>
      </c>
      <c r="C881" s="24"/>
      <c r="D881" s="13" t="s">
        <v>997</v>
      </c>
      <c r="E881" s="23"/>
      <c r="F881" s="23"/>
      <c r="G881" s="23"/>
      <c r="H881" s="23"/>
      <c r="I881" s="23"/>
      <c r="J881" s="23"/>
      <c r="K881" s="23"/>
      <c r="L881" s="23"/>
      <c r="M881" s="14"/>
      <c r="N881" s="25" t="s">
        <v>2233</v>
      </c>
      <c r="O881" s="15"/>
    </row>
    <row r="882" spans="1:15" ht="16.5" hidden="1" x14ac:dyDescent="0.35">
      <c r="A882" s="21" t="s">
        <v>2292</v>
      </c>
      <c r="B882" s="21" t="s">
        <v>2293</v>
      </c>
      <c r="C882" s="24"/>
      <c r="D882" s="13" t="s">
        <v>997</v>
      </c>
      <c r="E882" s="23"/>
      <c r="F882" s="23"/>
      <c r="G882" s="23"/>
      <c r="H882" s="23"/>
      <c r="I882" s="23"/>
      <c r="J882" s="23"/>
      <c r="K882" s="23"/>
      <c r="L882" s="23"/>
      <c r="M882" s="14"/>
      <c r="N882" s="25" t="s">
        <v>2233</v>
      </c>
      <c r="O882" s="15"/>
    </row>
    <row r="883" spans="1:15" ht="16.5" hidden="1" x14ac:dyDescent="0.35">
      <c r="A883" s="21" t="s">
        <v>2294</v>
      </c>
      <c r="B883" s="21" t="s">
        <v>2295</v>
      </c>
      <c r="C883" s="24"/>
      <c r="D883" s="13" t="s">
        <v>997</v>
      </c>
      <c r="E883" s="23"/>
      <c r="F883" s="23"/>
      <c r="G883" s="23"/>
      <c r="H883" s="23"/>
      <c r="I883" s="23"/>
      <c r="J883" s="23"/>
      <c r="K883" s="23"/>
      <c r="L883" s="23"/>
      <c r="M883" s="14"/>
      <c r="N883" s="25" t="s">
        <v>2233</v>
      </c>
      <c r="O883" s="15"/>
    </row>
    <row r="884" spans="1:15" ht="16.5" hidden="1" x14ac:dyDescent="0.35">
      <c r="A884" s="21" t="s">
        <v>2296</v>
      </c>
      <c r="B884" s="21" t="s">
        <v>2297</v>
      </c>
      <c r="C884" s="24"/>
      <c r="D884" s="13" t="s">
        <v>997</v>
      </c>
      <c r="E884" s="23"/>
      <c r="F884" s="23"/>
      <c r="G884" s="23"/>
      <c r="H884" s="23"/>
      <c r="I884" s="23"/>
      <c r="J884" s="23"/>
      <c r="K884" s="23"/>
      <c r="L884" s="23"/>
      <c r="M884" s="14"/>
      <c r="N884" s="25" t="s">
        <v>2233</v>
      </c>
      <c r="O884" s="15"/>
    </row>
    <row r="885" spans="1:15" ht="16.5" hidden="1" x14ac:dyDescent="0.35">
      <c r="A885" s="21" t="s">
        <v>2298</v>
      </c>
      <c r="B885" s="21" t="s">
        <v>2299</v>
      </c>
      <c r="C885" s="24"/>
      <c r="D885" s="13" t="s">
        <v>997</v>
      </c>
      <c r="E885" s="23"/>
      <c r="F885" s="23"/>
      <c r="G885" s="23"/>
      <c r="H885" s="23"/>
      <c r="I885" s="23"/>
      <c r="J885" s="23"/>
      <c r="K885" s="23"/>
      <c r="L885" s="23"/>
      <c r="M885" s="14"/>
      <c r="N885" s="25" t="s">
        <v>2233</v>
      </c>
      <c r="O885" s="15"/>
    </row>
    <row r="886" spans="1:15" ht="16.5" hidden="1" x14ac:dyDescent="0.35">
      <c r="A886" s="21" t="s">
        <v>2300</v>
      </c>
      <c r="B886" s="21" t="s">
        <v>2301</v>
      </c>
      <c r="C886" s="24"/>
      <c r="D886" s="13" t="s">
        <v>997</v>
      </c>
      <c r="E886" s="23"/>
      <c r="F886" s="23"/>
      <c r="G886" s="23"/>
      <c r="H886" s="23"/>
      <c r="I886" s="23"/>
      <c r="J886" s="23"/>
      <c r="K886" s="23"/>
      <c r="L886" s="23"/>
      <c r="M886" s="14"/>
      <c r="N886" s="25" t="s">
        <v>2233</v>
      </c>
      <c r="O886" s="15"/>
    </row>
    <row r="887" spans="1:15" ht="16.5" hidden="1" x14ac:dyDescent="0.35">
      <c r="A887" s="21" t="s">
        <v>2302</v>
      </c>
      <c r="B887" s="21" t="s">
        <v>2303</v>
      </c>
      <c r="C887" s="24"/>
      <c r="D887" s="13" t="s">
        <v>997</v>
      </c>
      <c r="E887" s="23"/>
      <c r="F887" s="23"/>
      <c r="G887" s="23"/>
      <c r="H887" s="23"/>
      <c r="I887" s="23"/>
      <c r="J887" s="23"/>
      <c r="K887" s="23"/>
      <c r="L887" s="23"/>
      <c r="M887" s="14"/>
      <c r="N887" s="25" t="s">
        <v>2233</v>
      </c>
      <c r="O887" s="15"/>
    </row>
    <row r="888" spans="1:15" ht="16.5" hidden="1" x14ac:dyDescent="0.35">
      <c r="A888" s="21" t="s">
        <v>2304</v>
      </c>
      <c r="B888" s="21" t="s">
        <v>2305</v>
      </c>
      <c r="C888" s="24"/>
      <c r="D888" s="13" t="s">
        <v>997</v>
      </c>
      <c r="E888" s="23"/>
      <c r="F888" s="23"/>
      <c r="G888" s="23"/>
      <c r="H888" s="23"/>
      <c r="I888" s="23"/>
      <c r="J888" s="23"/>
      <c r="K888" s="23"/>
      <c r="L888" s="23"/>
      <c r="M888" s="14"/>
      <c r="N888" s="25" t="s">
        <v>2233</v>
      </c>
      <c r="O888" s="15"/>
    </row>
    <row r="889" spans="1:15" ht="16.5" hidden="1" x14ac:dyDescent="0.35">
      <c r="A889" s="21" t="s">
        <v>2306</v>
      </c>
      <c r="B889" s="21" t="s">
        <v>2307</v>
      </c>
      <c r="C889" s="24"/>
      <c r="D889" s="13" t="s">
        <v>997</v>
      </c>
      <c r="E889" s="23"/>
      <c r="F889" s="23"/>
      <c r="G889" s="23"/>
      <c r="H889" s="23"/>
      <c r="I889" s="23"/>
      <c r="J889" s="23"/>
      <c r="K889" s="23"/>
      <c r="L889" s="23"/>
      <c r="M889" s="14"/>
      <c r="N889" s="25" t="s">
        <v>2233</v>
      </c>
      <c r="O889" s="15"/>
    </row>
    <row r="890" spans="1:15" ht="16.5" hidden="1" x14ac:dyDescent="0.35">
      <c r="A890" s="21" t="s">
        <v>2308</v>
      </c>
      <c r="B890" s="21" t="s">
        <v>2309</v>
      </c>
      <c r="C890" s="24"/>
      <c r="D890" s="13" t="s">
        <v>997</v>
      </c>
      <c r="E890" s="23"/>
      <c r="F890" s="23"/>
      <c r="G890" s="23"/>
      <c r="H890" s="23"/>
      <c r="I890" s="23"/>
      <c r="J890" s="23"/>
      <c r="K890" s="23"/>
      <c r="L890" s="23"/>
      <c r="M890" s="14"/>
      <c r="N890" s="25" t="s">
        <v>2233</v>
      </c>
      <c r="O890" s="15"/>
    </row>
    <row r="891" spans="1:15" ht="16.5" hidden="1" x14ac:dyDescent="0.35">
      <c r="A891" s="21" t="s">
        <v>2310</v>
      </c>
      <c r="B891" s="21" t="s">
        <v>2311</v>
      </c>
      <c r="C891" s="24"/>
      <c r="D891" s="13" t="s">
        <v>997</v>
      </c>
      <c r="E891" s="23"/>
      <c r="F891" s="23"/>
      <c r="G891" s="23"/>
      <c r="H891" s="23"/>
      <c r="I891" s="23"/>
      <c r="J891" s="23"/>
      <c r="K891" s="23"/>
      <c r="L891" s="23"/>
      <c r="M891" s="14"/>
      <c r="N891" s="25" t="s">
        <v>2233</v>
      </c>
      <c r="O891" s="15"/>
    </row>
    <row r="892" spans="1:15" ht="16.5" hidden="1" x14ac:dyDescent="0.35">
      <c r="A892" s="21" t="s">
        <v>2312</v>
      </c>
      <c r="B892" s="21" t="s">
        <v>2313</v>
      </c>
      <c r="C892" s="24"/>
      <c r="D892" s="13" t="s">
        <v>997</v>
      </c>
      <c r="E892" s="23"/>
      <c r="F892" s="23"/>
      <c r="G892" s="23"/>
      <c r="H892" s="23"/>
      <c r="I892" s="23"/>
      <c r="J892" s="23"/>
      <c r="K892" s="23"/>
      <c r="L892" s="23"/>
      <c r="M892" s="14"/>
      <c r="N892" s="25" t="s">
        <v>2233</v>
      </c>
      <c r="O892" s="15"/>
    </row>
    <row r="893" spans="1:15" ht="16.5" hidden="1" x14ac:dyDescent="0.35">
      <c r="A893" s="21" t="s">
        <v>2314</v>
      </c>
      <c r="B893" s="21" t="s">
        <v>2315</v>
      </c>
      <c r="C893" s="24"/>
      <c r="D893" s="13" t="s">
        <v>997</v>
      </c>
      <c r="E893" s="23"/>
      <c r="F893" s="23"/>
      <c r="G893" s="23"/>
      <c r="H893" s="23"/>
      <c r="I893" s="23"/>
      <c r="J893" s="23"/>
      <c r="K893" s="23"/>
      <c r="L893" s="23"/>
      <c r="M893" s="14"/>
      <c r="N893" s="25" t="s">
        <v>2233</v>
      </c>
      <c r="O893" s="15"/>
    </row>
    <row r="894" spans="1:15" ht="16.5" hidden="1" x14ac:dyDescent="0.35">
      <c r="A894" s="21" t="s">
        <v>2316</v>
      </c>
      <c r="B894" s="21" t="s">
        <v>2317</v>
      </c>
      <c r="C894" s="24"/>
      <c r="D894" s="13" t="s">
        <v>997</v>
      </c>
      <c r="E894" s="23"/>
      <c r="F894" s="23"/>
      <c r="G894" s="23"/>
      <c r="H894" s="23"/>
      <c r="I894" s="23"/>
      <c r="J894" s="23"/>
      <c r="K894" s="23"/>
      <c r="L894" s="23"/>
      <c r="M894" s="14"/>
      <c r="N894" s="25" t="s">
        <v>2233</v>
      </c>
      <c r="O894" s="15"/>
    </row>
    <row r="895" spans="1:15" ht="16.5" hidden="1" x14ac:dyDescent="0.35">
      <c r="A895" s="21" t="s">
        <v>2318</v>
      </c>
      <c r="B895" s="21" t="s">
        <v>2319</v>
      </c>
      <c r="C895" s="24"/>
      <c r="D895" s="13" t="s">
        <v>997</v>
      </c>
      <c r="E895" s="23"/>
      <c r="F895" s="23"/>
      <c r="G895" s="23"/>
      <c r="H895" s="23"/>
      <c r="I895" s="23"/>
      <c r="J895" s="23"/>
      <c r="K895" s="23"/>
      <c r="L895" s="23"/>
      <c r="M895" s="14"/>
      <c r="N895" s="25" t="s">
        <v>2233</v>
      </c>
      <c r="O895" s="15"/>
    </row>
    <row r="896" spans="1:15" ht="16.5" hidden="1" x14ac:dyDescent="0.35">
      <c r="A896" s="21" t="s">
        <v>2320</v>
      </c>
      <c r="B896" s="21" t="s">
        <v>2321</v>
      </c>
      <c r="C896" s="24"/>
      <c r="D896" s="13" t="s">
        <v>997</v>
      </c>
      <c r="E896" s="23"/>
      <c r="F896" s="23"/>
      <c r="G896" s="23"/>
      <c r="H896" s="23"/>
      <c r="I896" s="23"/>
      <c r="J896" s="23"/>
      <c r="K896" s="23"/>
      <c r="L896" s="23"/>
      <c r="M896" s="14"/>
      <c r="N896" s="25" t="s">
        <v>2233</v>
      </c>
      <c r="O896" s="15"/>
    </row>
    <row r="897" spans="1:15" ht="16.5" hidden="1" x14ac:dyDescent="0.35">
      <c r="A897" s="21" t="s">
        <v>2322</v>
      </c>
      <c r="B897" s="21" t="s">
        <v>2323</v>
      </c>
      <c r="C897" s="24"/>
      <c r="D897" s="13" t="s">
        <v>997</v>
      </c>
      <c r="E897" s="23"/>
      <c r="F897" s="23"/>
      <c r="G897" s="23"/>
      <c r="H897" s="23"/>
      <c r="I897" s="23"/>
      <c r="J897" s="23"/>
      <c r="K897" s="23"/>
      <c r="L897" s="23"/>
      <c r="M897" s="14"/>
      <c r="N897" s="25" t="s">
        <v>2233</v>
      </c>
      <c r="O897" s="15"/>
    </row>
    <row r="898" spans="1:15" ht="16.5" hidden="1" x14ac:dyDescent="0.35">
      <c r="A898" s="21" t="s">
        <v>2324</v>
      </c>
      <c r="B898" s="21" t="s">
        <v>2325</v>
      </c>
      <c r="C898" s="24"/>
      <c r="D898" s="13" t="s">
        <v>997</v>
      </c>
      <c r="E898" s="23"/>
      <c r="F898" s="23"/>
      <c r="G898" s="23"/>
      <c r="H898" s="23"/>
      <c r="I898" s="23"/>
      <c r="J898" s="23"/>
      <c r="K898" s="23"/>
      <c r="L898" s="23"/>
      <c r="M898" s="14"/>
      <c r="N898" s="25" t="s">
        <v>2233</v>
      </c>
      <c r="O898" s="15"/>
    </row>
    <row r="899" spans="1:15" ht="16.5" hidden="1" x14ac:dyDescent="0.35">
      <c r="A899" s="21" t="s">
        <v>2326</v>
      </c>
      <c r="B899" s="21" t="s">
        <v>2327</v>
      </c>
      <c r="C899" s="24"/>
      <c r="D899" s="13" t="s">
        <v>997</v>
      </c>
      <c r="E899" s="23"/>
      <c r="F899" s="23"/>
      <c r="G899" s="23"/>
      <c r="H899" s="23"/>
      <c r="I899" s="23"/>
      <c r="J899" s="23"/>
      <c r="K899" s="23"/>
      <c r="L899" s="23"/>
      <c r="M899" s="14"/>
      <c r="N899" s="25" t="s">
        <v>2233</v>
      </c>
      <c r="O899" s="15"/>
    </row>
    <row r="900" spans="1:15" ht="16.5" hidden="1" x14ac:dyDescent="0.35">
      <c r="A900" s="21" t="s">
        <v>2328</v>
      </c>
      <c r="B900" s="21" t="s">
        <v>2329</v>
      </c>
      <c r="C900" s="24"/>
      <c r="D900" s="13" t="s">
        <v>997</v>
      </c>
      <c r="E900" s="23"/>
      <c r="F900" s="23"/>
      <c r="G900" s="23"/>
      <c r="H900" s="23"/>
      <c r="I900" s="23"/>
      <c r="J900" s="23"/>
      <c r="K900" s="23"/>
      <c r="L900" s="23"/>
      <c r="M900" s="14"/>
      <c r="N900" s="25" t="s">
        <v>2233</v>
      </c>
      <c r="O900" s="15"/>
    </row>
    <row r="901" spans="1:15" ht="16.5" hidden="1" x14ac:dyDescent="0.35">
      <c r="A901" s="21" t="s">
        <v>2330</v>
      </c>
      <c r="B901" s="21" t="s">
        <v>2331</v>
      </c>
      <c r="C901" s="24"/>
      <c r="D901" s="13" t="s">
        <v>997</v>
      </c>
      <c r="E901" s="23"/>
      <c r="F901" s="23"/>
      <c r="G901" s="23"/>
      <c r="H901" s="23"/>
      <c r="I901" s="23"/>
      <c r="J901" s="23"/>
      <c r="K901" s="23"/>
      <c r="L901" s="23"/>
      <c r="M901" s="14"/>
      <c r="N901" s="25" t="s">
        <v>2233</v>
      </c>
      <c r="O901" s="15"/>
    </row>
    <row r="902" spans="1:15" ht="16.5" hidden="1" x14ac:dyDescent="0.35">
      <c r="A902" s="21" t="s">
        <v>2332</v>
      </c>
      <c r="B902" s="21" t="s">
        <v>2333</v>
      </c>
      <c r="C902" s="24"/>
      <c r="D902" s="13" t="s">
        <v>997</v>
      </c>
      <c r="E902" s="23"/>
      <c r="F902" s="23"/>
      <c r="G902" s="23"/>
      <c r="H902" s="23"/>
      <c r="I902" s="23"/>
      <c r="J902" s="23"/>
      <c r="K902" s="23"/>
      <c r="L902" s="23"/>
      <c r="M902" s="14"/>
      <c r="N902" s="25" t="s">
        <v>2233</v>
      </c>
      <c r="O902" s="15"/>
    </row>
    <row r="903" spans="1:15" ht="16.5" hidden="1" x14ac:dyDescent="0.35">
      <c r="A903" s="21" t="s">
        <v>2334</v>
      </c>
      <c r="B903" s="21" t="s">
        <v>2335</v>
      </c>
      <c r="C903" s="24"/>
      <c r="D903" s="13" t="s">
        <v>997</v>
      </c>
      <c r="E903" s="23"/>
      <c r="F903" s="23"/>
      <c r="G903" s="23"/>
      <c r="H903" s="23"/>
      <c r="I903" s="23"/>
      <c r="J903" s="23"/>
      <c r="K903" s="23"/>
      <c r="L903" s="23"/>
      <c r="M903" s="14"/>
      <c r="N903" s="25" t="s">
        <v>2233</v>
      </c>
      <c r="O903" s="15"/>
    </row>
    <row r="904" spans="1:15" ht="16.5" hidden="1" x14ac:dyDescent="0.35">
      <c r="A904" s="21" t="s">
        <v>2336</v>
      </c>
      <c r="B904" s="21" t="s">
        <v>2337</v>
      </c>
      <c r="C904" s="24"/>
      <c r="D904" s="13" t="s">
        <v>997</v>
      </c>
      <c r="E904" s="23"/>
      <c r="F904" s="23"/>
      <c r="G904" s="23"/>
      <c r="H904" s="23"/>
      <c r="I904" s="23"/>
      <c r="J904" s="23"/>
      <c r="K904" s="23"/>
      <c r="L904" s="23"/>
      <c r="M904" s="14"/>
      <c r="N904" s="25" t="s">
        <v>2233</v>
      </c>
      <c r="O904" s="15"/>
    </row>
    <row r="905" spans="1:15" ht="16.5" hidden="1" x14ac:dyDescent="0.35">
      <c r="A905" s="21" t="s">
        <v>2338</v>
      </c>
      <c r="B905" s="21" t="s">
        <v>2339</v>
      </c>
      <c r="C905" s="24"/>
      <c r="D905" s="13" t="s">
        <v>997</v>
      </c>
      <c r="E905" s="23"/>
      <c r="F905" s="23"/>
      <c r="G905" s="23"/>
      <c r="H905" s="23"/>
      <c r="I905" s="23"/>
      <c r="J905" s="23"/>
      <c r="K905" s="23"/>
      <c r="L905" s="23"/>
      <c r="M905" s="14"/>
      <c r="N905" s="25" t="s">
        <v>2233</v>
      </c>
      <c r="O905" s="15"/>
    </row>
    <row r="906" spans="1:15" ht="16.5" hidden="1" x14ac:dyDescent="0.35">
      <c r="A906" s="21" t="s">
        <v>2340</v>
      </c>
      <c r="B906" s="21" t="s">
        <v>2341</v>
      </c>
      <c r="C906" s="24"/>
      <c r="D906" s="13" t="s">
        <v>997</v>
      </c>
      <c r="E906" s="23"/>
      <c r="F906" s="23"/>
      <c r="G906" s="23"/>
      <c r="H906" s="23"/>
      <c r="I906" s="23"/>
      <c r="J906" s="23"/>
      <c r="K906" s="23"/>
      <c r="L906" s="23"/>
      <c r="M906" s="14"/>
      <c r="N906" s="25" t="s">
        <v>2233</v>
      </c>
      <c r="O906" s="15"/>
    </row>
    <row r="907" spans="1:15" ht="16.5" hidden="1" x14ac:dyDescent="0.35">
      <c r="A907" s="21" t="s">
        <v>2342</v>
      </c>
      <c r="B907" s="21" t="s">
        <v>2343</v>
      </c>
      <c r="C907" s="24"/>
      <c r="D907" s="13" t="s">
        <v>997</v>
      </c>
      <c r="E907" s="23"/>
      <c r="F907" s="23"/>
      <c r="G907" s="23"/>
      <c r="H907" s="23"/>
      <c r="I907" s="23"/>
      <c r="J907" s="23"/>
      <c r="K907" s="23"/>
      <c r="L907" s="23"/>
      <c r="M907" s="14"/>
      <c r="N907" s="25" t="s">
        <v>2233</v>
      </c>
      <c r="O907" s="15"/>
    </row>
    <row r="908" spans="1:15" ht="16.5" hidden="1" x14ac:dyDescent="0.35">
      <c r="A908" s="21" t="s">
        <v>2344</v>
      </c>
      <c r="B908" s="21" t="s">
        <v>2345</v>
      </c>
      <c r="C908" s="24"/>
      <c r="D908" s="13" t="s">
        <v>997</v>
      </c>
      <c r="E908" s="23"/>
      <c r="F908" s="23"/>
      <c r="G908" s="23"/>
      <c r="H908" s="23"/>
      <c r="I908" s="23"/>
      <c r="J908" s="23"/>
      <c r="K908" s="23"/>
      <c r="L908" s="23"/>
      <c r="M908" s="14"/>
      <c r="N908" s="25" t="s">
        <v>2233</v>
      </c>
      <c r="O908" s="15"/>
    </row>
    <row r="909" spans="1:15" ht="16.5" hidden="1" x14ac:dyDescent="0.35">
      <c r="A909" s="21" t="s">
        <v>2346</v>
      </c>
      <c r="B909" s="21" t="s">
        <v>2347</v>
      </c>
      <c r="C909" s="24"/>
      <c r="D909" s="13" t="s">
        <v>997</v>
      </c>
      <c r="E909" s="23"/>
      <c r="F909" s="23"/>
      <c r="G909" s="23"/>
      <c r="H909" s="23"/>
      <c r="I909" s="23"/>
      <c r="J909" s="23"/>
      <c r="K909" s="23"/>
      <c r="L909" s="23"/>
      <c r="M909" s="14"/>
      <c r="N909" s="25" t="s">
        <v>2233</v>
      </c>
      <c r="O909" s="15"/>
    </row>
    <row r="910" spans="1:15" ht="16.5" hidden="1" x14ac:dyDescent="0.35">
      <c r="A910" s="21" t="s">
        <v>2348</v>
      </c>
      <c r="B910" s="21" t="s">
        <v>2349</v>
      </c>
      <c r="C910" s="24"/>
      <c r="D910" s="13" t="s">
        <v>997</v>
      </c>
      <c r="E910" s="23"/>
      <c r="F910" s="23"/>
      <c r="G910" s="23"/>
      <c r="H910" s="23"/>
      <c r="I910" s="23"/>
      <c r="J910" s="23"/>
      <c r="K910" s="23"/>
      <c r="L910" s="23"/>
      <c r="M910" s="14"/>
      <c r="N910" s="25" t="s">
        <v>2233</v>
      </c>
      <c r="O910" s="15"/>
    </row>
    <row r="911" spans="1:15" ht="16.5" hidden="1" x14ac:dyDescent="0.35">
      <c r="A911" s="21" t="s">
        <v>2350</v>
      </c>
      <c r="B911" s="21" t="s">
        <v>2351</v>
      </c>
      <c r="C911" s="24"/>
      <c r="D911" s="13" t="s">
        <v>997</v>
      </c>
      <c r="E911" s="23"/>
      <c r="F911" s="23"/>
      <c r="G911" s="23"/>
      <c r="H911" s="23"/>
      <c r="I911" s="23"/>
      <c r="J911" s="23"/>
      <c r="K911" s="23"/>
      <c r="L911" s="23"/>
      <c r="M911" s="14"/>
      <c r="N911" s="25" t="s">
        <v>2233</v>
      </c>
      <c r="O911" s="15"/>
    </row>
    <row r="912" spans="1:15" ht="16.5" hidden="1" x14ac:dyDescent="0.35">
      <c r="A912" s="21" t="s">
        <v>2352</v>
      </c>
      <c r="B912" s="21" t="s">
        <v>2353</v>
      </c>
      <c r="C912" s="24"/>
      <c r="D912" s="13" t="s">
        <v>997</v>
      </c>
      <c r="E912" s="23"/>
      <c r="F912" s="23"/>
      <c r="G912" s="23"/>
      <c r="H912" s="23"/>
      <c r="I912" s="23"/>
      <c r="J912" s="23"/>
      <c r="K912" s="23"/>
      <c r="L912" s="23"/>
      <c r="M912" s="14"/>
      <c r="N912" s="25" t="s">
        <v>2233</v>
      </c>
      <c r="O912" s="15"/>
    </row>
    <row r="913" spans="1:15" ht="16.5" hidden="1" x14ac:dyDescent="0.35">
      <c r="A913" s="21" t="s">
        <v>2354</v>
      </c>
      <c r="B913" s="21" t="s">
        <v>2355</v>
      </c>
      <c r="C913" s="24"/>
      <c r="D913" s="13" t="s">
        <v>997</v>
      </c>
      <c r="E913" s="23"/>
      <c r="F913" s="23"/>
      <c r="G913" s="23"/>
      <c r="H913" s="23"/>
      <c r="I913" s="23"/>
      <c r="J913" s="23"/>
      <c r="K913" s="23"/>
      <c r="L913" s="23"/>
      <c r="M913" s="14"/>
      <c r="N913" s="25" t="s">
        <v>2233</v>
      </c>
      <c r="O913" s="15"/>
    </row>
    <row r="914" spans="1:15" ht="16.5" hidden="1" x14ac:dyDescent="0.35">
      <c r="A914" s="21" t="s">
        <v>2356</v>
      </c>
      <c r="B914" s="21" t="s">
        <v>2357</v>
      </c>
      <c r="C914" s="24"/>
      <c r="D914" s="13" t="s">
        <v>997</v>
      </c>
      <c r="E914" s="23"/>
      <c r="F914" s="23"/>
      <c r="G914" s="23"/>
      <c r="H914" s="23"/>
      <c r="I914" s="23"/>
      <c r="J914" s="23"/>
      <c r="K914" s="23"/>
      <c r="L914" s="23"/>
      <c r="M914" s="14"/>
      <c r="N914" s="25" t="s">
        <v>2233</v>
      </c>
      <c r="O914" s="15"/>
    </row>
    <row r="915" spans="1:15" ht="16.5" hidden="1" x14ac:dyDescent="0.35">
      <c r="A915" s="21" t="s">
        <v>2358</v>
      </c>
      <c r="B915" s="21" t="s">
        <v>2359</v>
      </c>
      <c r="C915" s="24"/>
      <c r="D915" s="13" t="s">
        <v>997</v>
      </c>
      <c r="E915" s="23"/>
      <c r="F915" s="23"/>
      <c r="G915" s="23"/>
      <c r="H915" s="23"/>
      <c r="I915" s="23"/>
      <c r="J915" s="23"/>
      <c r="K915" s="23"/>
      <c r="L915" s="23"/>
      <c r="M915" s="14"/>
      <c r="N915" s="25" t="s">
        <v>2233</v>
      </c>
      <c r="O915" s="15"/>
    </row>
    <row r="916" spans="1:15" ht="16.5" hidden="1" x14ac:dyDescent="0.35">
      <c r="A916" s="21" t="s">
        <v>2360</v>
      </c>
      <c r="B916" s="21" t="s">
        <v>2361</v>
      </c>
      <c r="C916" s="24"/>
      <c r="D916" s="13" t="s">
        <v>997</v>
      </c>
      <c r="E916" s="23"/>
      <c r="F916" s="23"/>
      <c r="G916" s="23"/>
      <c r="H916" s="23"/>
      <c r="I916" s="23"/>
      <c r="J916" s="23"/>
      <c r="K916" s="23"/>
      <c r="L916" s="23"/>
      <c r="M916" s="14"/>
      <c r="N916" s="25" t="s">
        <v>2233</v>
      </c>
      <c r="O916" s="15"/>
    </row>
    <row r="917" spans="1:15" ht="16.5" hidden="1" x14ac:dyDescent="0.35">
      <c r="A917" s="21" t="s">
        <v>2362</v>
      </c>
      <c r="B917" s="21" t="s">
        <v>2363</v>
      </c>
      <c r="C917" s="24"/>
      <c r="D917" s="13" t="s">
        <v>997</v>
      </c>
      <c r="E917" s="23"/>
      <c r="F917" s="23"/>
      <c r="G917" s="23"/>
      <c r="H917" s="23"/>
      <c r="I917" s="23"/>
      <c r="J917" s="23"/>
      <c r="K917" s="23"/>
      <c r="L917" s="23"/>
      <c r="M917" s="14"/>
      <c r="N917" s="25" t="s">
        <v>2233</v>
      </c>
      <c r="O917" s="15"/>
    </row>
    <row r="918" spans="1:15" ht="16.5" hidden="1" x14ac:dyDescent="0.35">
      <c r="A918" s="21" t="s">
        <v>2364</v>
      </c>
      <c r="B918" s="21" t="s">
        <v>2365</v>
      </c>
      <c r="C918" s="24"/>
      <c r="D918" s="13" t="s">
        <v>997</v>
      </c>
      <c r="E918" s="23"/>
      <c r="F918" s="23"/>
      <c r="G918" s="23"/>
      <c r="H918" s="23"/>
      <c r="I918" s="23"/>
      <c r="J918" s="23"/>
      <c r="K918" s="23"/>
      <c r="L918" s="23"/>
      <c r="M918" s="14"/>
      <c r="N918" s="25" t="s">
        <v>2233</v>
      </c>
      <c r="O918" s="15"/>
    </row>
    <row r="919" spans="1:15" ht="16.5" hidden="1" x14ac:dyDescent="0.35">
      <c r="A919" s="21" t="s">
        <v>2366</v>
      </c>
      <c r="B919" s="21" t="s">
        <v>2367</v>
      </c>
      <c r="C919" s="24"/>
      <c r="D919" s="13" t="s">
        <v>997</v>
      </c>
      <c r="E919" s="23"/>
      <c r="F919" s="23"/>
      <c r="G919" s="23"/>
      <c r="H919" s="23"/>
      <c r="I919" s="23"/>
      <c r="J919" s="23"/>
      <c r="K919" s="23"/>
      <c r="L919" s="23"/>
      <c r="M919" s="14"/>
      <c r="N919" s="25" t="s">
        <v>2233</v>
      </c>
      <c r="O919" s="15"/>
    </row>
    <row r="920" spans="1:15" ht="16.5" hidden="1" x14ac:dyDescent="0.35">
      <c r="A920" s="21" t="s">
        <v>2368</v>
      </c>
      <c r="B920" s="21" t="s">
        <v>2369</v>
      </c>
      <c r="C920" s="24"/>
      <c r="D920" s="13" t="s">
        <v>997</v>
      </c>
      <c r="E920" s="23"/>
      <c r="F920" s="23"/>
      <c r="G920" s="23"/>
      <c r="H920" s="23"/>
      <c r="I920" s="23"/>
      <c r="J920" s="23"/>
      <c r="K920" s="23"/>
      <c r="L920" s="23"/>
      <c r="M920" s="14"/>
      <c r="N920" s="25" t="s">
        <v>2233</v>
      </c>
      <c r="O920" s="15"/>
    </row>
    <row r="921" spans="1:15" ht="16.5" hidden="1" x14ac:dyDescent="0.35">
      <c r="A921" s="21" t="s">
        <v>2370</v>
      </c>
      <c r="B921" s="21" t="s">
        <v>2371</v>
      </c>
      <c r="C921" s="24"/>
      <c r="D921" s="13" t="s">
        <v>997</v>
      </c>
      <c r="E921" s="23"/>
      <c r="F921" s="23"/>
      <c r="G921" s="23"/>
      <c r="H921" s="23"/>
      <c r="I921" s="23"/>
      <c r="J921" s="23"/>
      <c r="K921" s="23"/>
      <c r="L921" s="23"/>
      <c r="M921" s="14"/>
      <c r="N921" s="25" t="s">
        <v>2233</v>
      </c>
      <c r="O921" s="15"/>
    </row>
    <row r="922" spans="1:15" ht="16.5" hidden="1" x14ac:dyDescent="0.35">
      <c r="A922" s="21" t="s">
        <v>2372</v>
      </c>
      <c r="B922" s="21" t="s">
        <v>2373</v>
      </c>
      <c r="C922" s="24"/>
      <c r="D922" s="13" t="s">
        <v>997</v>
      </c>
      <c r="E922" s="23"/>
      <c r="F922" s="23"/>
      <c r="G922" s="23"/>
      <c r="H922" s="23"/>
      <c r="I922" s="23"/>
      <c r="J922" s="23"/>
      <c r="K922" s="23"/>
      <c r="L922" s="23"/>
      <c r="M922" s="14"/>
      <c r="N922" s="25" t="s">
        <v>2233</v>
      </c>
      <c r="O922" s="15"/>
    </row>
    <row r="923" spans="1:15" ht="16.5" hidden="1" x14ac:dyDescent="0.35">
      <c r="A923" s="21" t="s">
        <v>2374</v>
      </c>
      <c r="B923" s="21" t="s">
        <v>2375</v>
      </c>
      <c r="C923" s="24"/>
      <c r="D923" s="13" t="s">
        <v>997</v>
      </c>
      <c r="E923" s="23"/>
      <c r="F923" s="23"/>
      <c r="G923" s="23"/>
      <c r="H923" s="23"/>
      <c r="I923" s="23"/>
      <c r="J923" s="23"/>
      <c r="K923" s="23"/>
      <c r="L923" s="23"/>
      <c r="M923" s="14"/>
      <c r="N923" s="25" t="s">
        <v>2233</v>
      </c>
      <c r="O923" s="15"/>
    </row>
    <row r="924" spans="1:15" ht="16.5" hidden="1" x14ac:dyDescent="0.35">
      <c r="A924" s="21" t="s">
        <v>2376</v>
      </c>
      <c r="B924" s="21" t="s">
        <v>2377</v>
      </c>
      <c r="C924" s="24"/>
      <c r="D924" s="13" t="s">
        <v>997</v>
      </c>
      <c r="E924" s="23"/>
      <c r="F924" s="23"/>
      <c r="G924" s="23"/>
      <c r="H924" s="23"/>
      <c r="I924" s="23"/>
      <c r="J924" s="23"/>
      <c r="K924" s="23"/>
      <c r="L924" s="23"/>
      <c r="M924" s="14"/>
      <c r="N924" s="25" t="s">
        <v>2233</v>
      </c>
      <c r="O924" s="15"/>
    </row>
    <row r="925" spans="1:15" ht="16.5" hidden="1" x14ac:dyDescent="0.35">
      <c r="A925" s="21" t="s">
        <v>2378</v>
      </c>
      <c r="B925" s="21" t="s">
        <v>2379</v>
      </c>
      <c r="C925" s="24"/>
      <c r="D925" s="13" t="s">
        <v>997</v>
      </c>
      <c r="E925" s="23"/>
      <c r="F925" s="23"/>
      <c r="G925" s="23"/>
      <c r="H925" s="23"/>
      <c r="I925" s="23"/>
      <c r="J925" s="23"/>
      <c r="K925" s="23"/>
      <c r="L925" s="23"/>
      <c r="M925" s="14"/>
      <c r="N925" s="25" t="s">
        <v>2233</v>
      </c>
      <c r="O925" s="15"/>
    </row>
    <row r="926" spans="1:15" ht="16.5" hidden="1" x14ac:dyDescent="0.35">
      <c r="A926" s="21" t="s">
        <v>2380</v>
      </c>
      <c r="B926" s="21" t="s">
        <v>2381</v>
      </c>
      <c r="C926" s="24"/>
      <c r="D926" s="13" t="s">
        <v>997</v>
      </c>
      <c r="E926" s="23"/>
      <c r="F926" s="23"/>
      <c r="G926" s="23"/>
      <c r="H926" s="23"/>
      <c r="I926" s="23"/>
      <c r="J926" s="23"/>
      <c r="K926" s="23"/>
      <c r="L926" s="23"/>
      <c r="M926" s="14"/>
      <c r="N926" s="25" t="s">
        <v>2233</v>
      </c>
      <c r="O926" s="15"/>
    </row>
    <row r="927" spans="1:15" ht="16.5" hidden="1" x14ac:dyDescent="0.35">
      <c r="A927" s="21" t="s">
        <v>2382</v>
      </c>
      <c r="B927" s="21" t="s">
        <v>2383</v>
      </c>
      <c r="C927" s="24"/>
      <c r="D927" s="13" t="s">
        <v>997</v>
      </c>
      <c r="E927" s="23"/>
      <c r="F927" s="23"/>
      <c r="G927" s="23"/>
      <c r="H927" s="23"/>
      <c r="I927" s="23"/>
      <c r="J927" s="23"/>
      <c r="K927" s="23"/>
      <c r="L927" s="23"/>
      <c r="M927" s="14"/>
      <c r="N927" s="25" t="s">
        <v>2233</v>
      </c>
      <c r="O927" s="15"/>
    </row>
    <row r="928" spans="1:15" ht="16.5" hidden="1" x14ac:dyDescent="0.35">
      <c r="A928" s="21" t="s">
        <v>2384</v>
      </c>
      <c r="B928" s="21" t="s">
        <v>2385</v>
      </c>
      <c r="C928" s="24"/>
      <c r="D928" s="13" t="s">
        <v>997</v>
      </c>
      <c r="E928" s="23"/>
      <c r="F928" s="23"/>
      <c r="G928" s="23"/>
      <c r="H928" s="23"/>
      <c r="I928" s="23"/>
      <c r="J928" s="23"/>
      <c r="K928" s="23"/>
      <c r="L928" s="23"/>
      <c r="M928" s="14"/>
      <c r="N928" s="25" t="s">
        <v>2233</v>
      </c>
      <c r="O928" s="15"/>
    </row>
    <row r="929" spans="1:15" ht="16.5" hidden="1" x14ac:dyDescent="0.35">
      <c r="A929" s="21" t="s">
        <v>2386</v>
      </c>
      <c r="B929" s="21" t="s">
        <v>2387</v>
      </c>
      <c r="C929" s="24"/>
      <c r="D929" s="13" t="s">
        <v>997</v>
      </c>
      <c r="E929" s="23"/>
      <c r="F929" s="23"/>
      <c r="G929" s="23"/>
      <c r="H929" s="23"/>
      <c r="I929" s="23"/>
      <c r="J929" s="23"/>
      <c r="K929" s="23"/>
      <c r="L929" s="23"/>
      <c r="M929" s="14"/>
      <c r="N929" s="25" t="s">
        <v>2233</v>
      </c>
      <c r="O929" s="15"/>
    </row>
    <row r="930" spans="1:15" ht="16.5" hidden="1" x14ac:dyDescent="0.35">
      <c r="A930" s="21" t="s">
        <v>2388</v>
      </c>
      <c r="B930" s="21" t="s">
        <v>2389</v>
      </c>
      <c r="C930" s="24"/>
      <c r="D930" s="13" t="s">
        <v>997</v>
      </c>
      <c r="E930" s="23"/>
      <c r="F930" s="23"/>
      <c r="G930" s="23"/>
      <c r="H930" s="23"/>
      <c r="I930" s="23"/>
      <c r="J930" s="23"/>
      <c r="K930" s="23"/>
      <c r="L930" s="23"/>
      <c r="M930" s="14"/>
      <c r="N930" s="25" t="s">
        <v>2233</v>
      </c>
      <c r="O930" s="15"/>
    </row>
    <row r="931" spans="1:15" ht="16.5" hidden="1" x14ac:dyDescent="0.35">
      <c r="A931" s="21" t="s">
        <v>2390</v>
      </c>
      <c r="B931" s="21" t="s">
        <v>2391</v>
      </c>
      <c r="C931" s="24"/>
      <c r="D931" s="13" t="s">
        <v>997</v>
      </c>
      <c r="E931" s="23"/>
      <c r="F931" s="23"/>
      <c r="G931" s="23"/>
      <c r="H931" s="23"/>
      <c r="I931" s="23"/>
      <c r="J931" s="23"/>
      <c r="K931" s="23"/>
      <c r="L931" s="23"/>
      <c r="M931" s="14"/>
      <c r="N931" s="25" t="s">
        <v>2233</v>
      </c>
      <c r="O931" s="15"/>
    </row>
    <row r="932" spans="1:15" ht="16.5" hidden="1" x14ac:dyDescent="0.35">
      <c r="A932" s="21" t="s">
        <v>2392</v>
      </c>
      <c r="B932" s="21" t="s">
        <v>2393</v>
      </c>
      <c r="C932" s="24"/>
      <c r="D932" s="13" t="s">
        <v>997</v>
      </c>
      <c r="E932" s="23"/>
      <c r="F932" s="23"/>
      <c r="G932" s="23"/>
      <c r="H932" s="23"/>
      <c r="I932" s="23"/>
      <c r="J932" s="23"/>
      <c r="K932" s="23"/>
      <c r="L932" s="23"/>
      <c r="M932" s="14"/>
      <c r="N932" s="25" t="s">
        <v>2233</v>
      </c>
      <c r="O932" s="15"/>
    </row>
    <row r="933" spans="1:15" ht="16.5" hidden="1" x14ac:dyDescent="0.35">
      <c r="A933" s="21" t="s">
        <v>2394</v>
      </c>
      <c r="B933" s="21" t="s">
        <v>2395</v>
      </c>
      <c r="C933" s="24"/>
      <c r="D933" s="13" t="s">
        <v>997</v>
      </c>
      <c r="E933" s="23"/>
      <c r="F933" s="23"/>
      <c r="G933" s="23"/>
      <c r="H933" s="23"/>
      <c r="I933" s="23"/>
      <c r="J933" s="23"/>
      <c r="K933" s="23"/>
      <c r="L933" s="23"/>
      <c r="M933" s="14"/>
      <c r="N933" s="25" t="s">
        <v>2233</v>
      </c>
      <c r="O933" s="15"/>
    </row>
    <row r="934" spans="1:15" ht="16.5" hidden="1" x14ac:dyDescent="0.35">
      <c r="A934" s="21" t="s">
        <v>2396</v>
      </c>
      <c r="B934" s="21" t="s">
        <v>2397</v>
      </c>
      <c r="C934" s="24"/>
      <c r="D934" s="13" t="s">
        <v>997</v>
      </c>
      <c r="E934" s="23"/>
      <c r="F934" s="23"/>
      <c r="G934" s="23"/>
      <c r="H934" s="23"/>
      <c r="I934" s="23"/>
      <c r="J934" s="23"/>
      <c r="K934" s="23"/>
      <c r="L934" s="23"/>
      <c r="M934" s="14"/>
      <c r="N934" s="25" t="s">
        <v>2233</v>
      </c>
      <c r="O934" s="15"/>
    </row>
    <row r="935" spans="1:15" ht="16.5" hidden="1" x14ac:dyDescent="0.35">
      <c r="A935" s="21" t="s">
        <v>2398</v>
      </c>
      <c r="B935" s="21" t="s">
        <v>2399</v>
      </c>
      <c r="C935" s="24"/>
      <c r="D935" s="13" t="s">
        <v>997</v>
      </c>
      <c r="E935" s="23"/>
      <c r="F935" s="23"/>
      <c r="G935" s="23"/>
      <c r="H935" s="23"/>
      <c r="I935" s="23"/>
      <c r="J935" s="23"/>
      <c r="K935" s="23"/>
      <c r="L935" s="23"/>
      <c r="M935" s="14"/>
      <c r="N935" s="25" t="s">
        <v>2233</v>
      </c>
      <c r="O935" s="15"/>
    </row>
    <row r="936" spans="1:15" ht="16.5" hidden="1" x14ac:dyDescent="0.35">
      <c r="A936" s="21" t="s">
        <v>2400</v>
      </c>
      <c r="B936" s="21" t="s">
        <v>2401</v>
      </c>
      <c r="C936" s="24"/>
      <c r="D936" s="13" t="s">
        <v>997</v>
      </c>
      <c r="E936" s="23"/>
      <c r="F936" s="23"/>
      <c r="G936" s="23"/>
      <c r="H936" s="23"/>
      <c r="I936" s="23"/>
      <c r="J936" s="23"/>
      <c r="K936" s="23"/>
      <c r="L936" s="23"/>
      <c r="M936" s="14"/>
      <c r="N936" s="25" t="s">
        <v>2233</v>
      </c>
      <c r="O936" s="15"/>
    </row>
    <row r="937" spans="1:15" ht="16.5" hidden="1" x14ac:dyDescent="0.35">
      <c r="A937" s="21" t="s">
        <v>2402</v>
      </c>
      <c r="B937" s="21" t="s">
        <v>2403</v>
      </c>
      <c r="C937" s="24"/>
      <c r="D937" s="13" t="s">
        <v>997</v>
      </c>
      <c r="E937" s="23"/>
      <c r="F937" s="23"/>
      <c r="G937" s="23"/>
      <c r="H937" s="23"/>
      <c r="I937" s="23"/>
      <c r="J937" s="23"/>
      <c r="K937" s="23"/>
      <c r="L937" s="23"/>
      <c r="M937" s="14"/>
      <c r="N937" s="25" t="s">
        <v>2233</v>
      </c>
      <c r="O937" s="15"/>
    </row>
    <row r="938" spans="1:15" ht="16.5" hidden="1" x14ac:dyDescent="0.35">
      <c r="A938" s="21" t="s">
        <v>2404</v>
      </c>
      <c r="B938" s="21" t="s">
        <v>2405</v>
      </c>
      <c r="C938" s="24"/>
      <c r="D938" s="13" t="s">
        <v>997</v>
      </c>
      <c r="E938" s="23"/>
      <c r="F938" s="23"/>
      <c r="G938" s="23"/>
      <c r="H938" s="23"/>
      <c r="I938" s="23"/>
      <c r="J938" s="23"/>
      <c r="K938" s="23"/>
      <c r="L938" s="23"/>
      <c r="M938" s="14"/>
      <c r="N938" s="25" t="s">
        <v>2233</v>
      </c>
      <c r="O938" s="15"/>
    </row>
    <row r="939" spans="1:15" ht="16.5" hidden="1" x14ac:dyDescent="0.35">
      <c r="A939" s="21" t="s">
        <v>2406</v>
      </c>
      <c r="B939" s="21" t="s">
        <v>2407</v>
      </c>
      <c r="C939" s="24"/>
      <c r="D939" s="13" t="s">
        <v>997</v>
      </c>
      <c r="E939" s="23"/>
      <c r="F939" s="23"/>
      <c r="G939" s="23"/>
      <c r="H939" s="23"/>
      <c r="I939" s="23"/>
      <c r="J939" s="23"/>
      <c r="K939" s="23"/>
      <c r="L939" s="23"/>
      <c r="M939" s="14"/>
      <c r="N939" s="25" t="s">
        <v>2233</v>
      </c>
      <c r="O939" s="15"/>
    </row>
    <row r="940" spans="1:15" ht="16.5" hidden="1" x14ac:dyDescent="0.35">
      <c r="A940" s="21" t="s">
        <v>2408</v>
      </c>
      <c r="B940" s="21" t="s">
        <v>2409</v>
      </c>
      <c r="C940" s="24"/>
      <c r="D940" s="13" t="s">
        <v>997</v>
      </c>
      <c r="E940" s="23"/>
      <c r="F940" s="23"/>
      <c r="G940" s="23"/>
      <c r="H940" s="23"/>
      <c r="I940" s="23"/>
      <c r="J940" s="23"/>
      <c r="K940" s="23"/>
      <c r="L940" s="23"/>
      <c r="M940" s="14"/>
      <c r="N940" s="25" t="s">
        <v>2233</v>
      </c>
      <c r="O940" s="15"/>
    </row>
    <row r="941" spans="1:15" ht="16.5" hidden="1" x14ac:dyDescent="0.35">
      <c r="A941" s="21" t="s">
        <v>2410</v>
      </c>
      <c r="B941" s="21" t="s">
        <v>2411</v>
      </c>
      <c r="C941" s="24"/>
      <c r="D941" s="13" t="s">
        <v>997</v>
      </c>
      <c r="E941" s="23"/>
      <c r="F941" s="23"/>
      <c r="G941" s="23"/>
      <c r="H941" s="23"/>
      <c r="I941" s="23"/>
      <c r="J941" s="23"/>
      <c r="K941" s="23"/>
      <c r="L941" s="23"/>
      <c r="M941" s="14"/>
      <c r="N941" s="25" t="s">
        <v>2233</v>
      </c>
      <c r="O941" s="15"/>
    </row>
    <row r="942" spans="1:15" ht="16.5" hidden="1" x14ac:dyDescent="0.35">
      <c r="A942" s="21" t="s">
        <v>2412</v>
      </c>
      <c r="B942" s="21" t="s">
        <v>2413</v>
      </c>
      <c r="C942" s="24"/>
      <c r="D942" s="13" t="s">
        <v>997</v>
      </c>
      <c r="E942" s="23"/>
      <c r="F942" s="23"/>
      <c r="G942" s="23"/>
      <c r="H942" s="23"/>
      <c r="I942" s="23"/>
      <c r="J942" s="23"/>
      <c r="K942" s="23"/>
      <c r="L942" s="23"/>
      <c r="M942" s="14"/>
      <c r="N942" s="25" t="s">
        <v>2233</v>
      </c>
      <c r="O942" s="15"/>
    </row>
    <row r="943" spans="1:15" ht="33" x14ac:dyDescent="0.25">
      <c r="A943" s="60" t="s">
        <v>2414</v>
      </c>
      <c r="B943" s="43" t="s">
        <v>2415</v>
      </c>
      <c r="C943" s="41" t="s">
        <v>2416</v>
      </c>
      <c r="D943" s="58" t="s">
        <v>850</v>
      </c>
      <c r="E943" s="49">
        <v>1</v>
      </c>
      <c r="F943" s="48">
        <v>0</v>
      </c>
      <c r="G943" s="48">
        <v>0</v>
      </c>
      <c r="H943" s="49">
        <v>0.17</v>
      </c>
      <c r="I943" s="48">
        <v>1</v>
      </c>
      <c r="J943" s="48">
        <v>1</v>
      </c>
      <c r="K943" s="48">
        <v>1</v>
      </c>
      <c r="L943" s="48">
        <v>1</v>
      </c>
      <c r="M943" s="51">
        <f t="shared" ref="M943:M954" si="15">(E943+F943+G943)*H943*I943*J943*K943*L943</f>
        <v>0.17</v>
      </c>
      <c r="N943" s="40" t="s">
        <v>2417</v>
      </c>
      <c r="O943" s="53" t="s">
        <v>437</v>
      </c>
    </row>
    <row r="944" spans="1:15" ht="33" x14ac:dyDescent="0.25">
      <c r="A944" s="60" t="s">
        <v>2414</v>
      </c>
      <c r="B944" s="43" t="s">
        <v>2415</v>
      </c>
      <c r="C944" s="41" t="s">
        <v>2416</v>
      </c>
      <c r="D944" s="58" t="s">
        <v>850</v>
      </c>
      <c r="E944" s="49">
        <v>1</v>
      </c>
      <c r="F944" s="48">
        <v>0</v>
      </c>
      <c r="G944" s="48">
        <v>0</v>
      </c>
      <c r="H944" s="49">
        <v>0.54</v>
      </c>
      <c r="I944" s="48">
        <v>1</v>
      </c>
      <c r="J944" s="48">
        <v>1</v>
      </c>
      <c r="K944" s="48">
        <v>1</v>
      </c>
      <c r="L944" s="48">
        <v>1</v>
      </c>
      <c r="M944" s="51">
        <f t="shared" si="15"/>
        <v>0.54</v>
      </c>
      <c r="N944" s="40" t="s">
        <v>2417</v>
      </c>
      <c r="O944" s="53" t="s">
        <v>549</v>
      </c>
    </row>
    <row r="945" spans="1:15" ht="33" x14ac:dyDescent="0.25">
      <c r="A945" s="60" t="s">
        <v>2414</v>
      </c>
      <c r="B945" s="43" t="s">
        <v>2415</v>
      </c>
      <c r="C945" s="41" t="s">
        <v>2416</v>
      </c>
      <c r="D945" s="58" t="s">
        <v>850</v>
      </c>
      <c r="E945" s="49">
        <v>1</v>
      </c>
      <c r="F945" s="48">
        <v>0</v>
      </c>
      <c r="G945" s="48">
        <v>0</v>
      </c>
      <c r="H945" s="49">
        <v>0.19500000000000001</v>
      </c>
      <c r="I945" s="48">
        <v>1</v>
      </c>
      <c r="J945" s="48">
        <v>1</v>
      </c>
      <c r="K945" s="48">
        <v>1</v>
      </c>
      <c r="L945" s="48">
        <v>1</v>
      </c>
      <c r="M945" s="51">
        <f t="shared" si="15"/>
        <v>0.19500000000000001</v>
      </c>
      <c r="N945" s="40" t="s">
        <v>2417</v>
      </c>
      <c r="O945" s="53" t="s">
        <v>1152</v>
      </c>
    </row>
    <row r="946" spans="1:15" ht="33" x14ac:dyDescent="0.25">
      <c r="A946" s="60" t="s">
        <v>2414</v>
      </c>
      <c r="B946" s="43" t="s">
        <v>2415</v>
      </c>
      <c r="C946" s="41" t="s">
        <v>2416</v>
      </c>
      <c r="D946" s="58" t="s">
        <v>850</v>
      </c>
      <c r="E946" s="49">
        <v>1</v>
      </c>
      <c r="F946" s="48">
        <v>0</v>
      </c>
      <c r="G946" s="48">
        <v>0</v>
      </c>
      <c r="H946" s="49">
        <v>1.2E-2</v>
      </c>
      <c r="I946" s="48">
        <v>1</v>
      </c>
      <c r="J946" s="48">
        <v>1</v>
      </c>
      <c r="K946" s="48">
        <v>1</v>
      </c>
      <c r="L946" s="48">
        <v>1</v>
      </c>
      <c r="M946" s="51">
        <f t="shared" si="15"/>
        <v>1.2E-2</v>
      </c>
      <c r="N946" s="40" t="s">
        <v>2417</v>
      </c>
      <c r="O946" s="53" t="s">
        <v>1200</v>
      </c>
    </row>
    <row r="947" spans="1:15" ht="33" x14ac:dyDescent="0.25">
      <c r="A947" s="60" t="s">
        <v>2414</v>
      </c>
      <c r="B947" s="43" t="s">
        <v>2415</v>
      </c>
      <c r="C947" s="41" t="s">
        <v>2416</v>
      </c>
      <c r="D947" s="58" t="s">
        <v>850</v>
      </c>
      <c r="E947" s="49">
        <v>1</v>
      </c>
      <c r="F947" s="48">
        <v>0</v>
      </c>
      <c r="G947" s="48">
        <v>0</v>
      </c>
      <c r="H947" s="49">
        <v>4.0000000000000001E-3</v>
      </c>
      <c r="I947" s="48">
        <v>1</v>
      </c>
      <c r="J947" s="48">
        <v>1</v>
      </c>
      <c r="K947" s="48">
        <v>1</v>
      </c>
      <c r="L947" s="48">
        <v>1</v>
      </c>
      <c r="M947" s="51">
        <f t="shared" si="15"/>
        <v>4.0000000000000001E-3</v>
      </c>
      <c r="N947" s="40" t="s">
        <v>2417</v>
      </c>
      <c r="O947" s="53" t="s">
        <v>1207</v>
      </c>
    </row>
    <row r="948" spans="1:15" ht="33" x14ac:dyDescent="0.25">
      <c r="A948" s="60" t="s">
        <v>2414</v>
      </c>
      <c r="B948" s="43" t="s">
        <v>2415</v>
      </c>
      <c r="C948" s="41" t="s">
        <v>2416</v>
      </c>
      <c r="D948" s="58" t="s">
        <v>850</v>
      </c>
      <c r="E948" s="49">
        <v>1</v>
      </c>
      <c r="F948" s="48">
        <v>0</v>
      </c>
      <c r="G948" s="48">
        <v>0</v>
      </c>
      <c r="H948" s="49">
        <v>7.8E-2</v>
      </c>
      <c r="I948" s="48">
        <v>1</v>
      </c>
      <c r="J948" s="48">
        <v>1</v>
      </c>
      <c r="K948" s="48">
        <v>1</v>
      </c>
      <c r="L948" s="48">
        <v>1</v>
      </c>
      <c r="M948" s="51">
        <f t="shared" si="15"/>
        <v>7.8E-2</v>
      </c>
      <c r="N948" s="40" t="s">
        <v>2417</v>
      </c>
      <c r="O948" s="53" t="s">
        <v>1177</v>
      </c>
    </row>
    <row r="949" spans="1:15" ht="33" x14ac:dyDescent="0.25">
      <c r="A949" s="60" t="s">
        <v>2418</v>
      </c>
      <c r="B949" s="43" t="s">
        <v>2419</v>
      </c>
      <c r="C949" s="41" t="s">
        <v>2420</v>
      </c>
      <c r="D949" s="58" t="s">
        <v>850</v>
      </c>
      <c r="E949" s="49">
        <v>1</v>
      </c>
      <c r="F949" s="48">
        <v>0</v>
      </c>
      <c r="G949" s="48">
        <v>0</v>
      </c>
      <c r="H949" s="49">
        <v>0.17</v>
      </c>
      <c r="I949" s="48">
        <v>1</v>
      </c>
      <c r="J949" s="48">
        <v>1</v>
      </c>
      <c r="K949" s="48">
        <v>1</v>
      </c>
      <c r="L949" s="48">
        <v>1</v>
      </c>
      <c r="M949" s="51">
        <f t="shared" si="15"/>
        <v>0.17</v>
      </c>
      <c r="N949" s="40" t="s">
        <v>2417</v>
      </c>
      <c r="O949" s="53" t="s">
        <v>437</v>
      </c>
    </row>
    <row r="950" spans="1:15" ht="33" x14ac:dyDescent="0.25">
      <c r="A950" s="60" t="s">
        <v>2418</v>
      </c>
      <c r="B950" s="43" t="s">
        <v>2419</v>
      </c>
      <c r="C950" s="41" t="s">
        <v>2420</v>
      </c>
      <c r="D950" s="58" t="s">
        <v>850</v>
      </c>
      <c r="E950" s="49">
        <v>1</v>
      </c>
      <c r="F950" s="48">
        <v>0</v>
      </c>
      <c r="G950" s="48">
        <v>0</v>
      </c>
      <c r="H950" s="49">
        <v>0.54</v>
      </c>
      <c r="I950" s="48">
        <v>1</v>
      </c>
      <c r="J950" s="48">
        <v>1</v>
      </c>
      <c r="K950" s="48">
        <v>1</v>
      </c>
      <c r="L950" s="48">
        <v>1</v>
      </c>
      <c r="M950" s="51">
        <f t="shared" si="15"/>
        <v>0.54</v>
      </c>
      <c r="N950" s="40" t="s">
        <v>2417</v>
      </c>
      <c r="O950" s="53" t="s">
        <v>549</v>
      </c>
    </row>
    <row r="951" spans="1:15" ht="33" x14ac:dyDescent="0.25">
      <c r="A951" s="60" t="s">
        <v>2418</v>
      </c>
      <c r="B951" s="43" t="s">
        <v>2419</v>
      </c>
      <c r="C951" s="41" t="s">
        <v>2420</v>
      </c>
      <c r="D951" s="58" t="s">
        <v>850</v>
      </c>
      <c r="E951" s="49">
        <v>1</v>
      </c>
      <c r="F951" s="48">
        <v>0</v>
      </c>
      <c r="G951" s="48">
        <v>0</v>
      </c>
      <c r="H951" s="49">
        <v>0.19500000000000001</v>
      </c>
      <c r="I951" s="48">
        <v>1</v>
      </c>
      <c r="J951" s="48">
        <v>1</v>
      </c>
      <c r="K951" s="48">
        <v>1</v>
      </c>
      <c r="L951" s="48">
        <v>1</v>
      </c>
      <c r="M951" s="51">
        <f t="shared" si="15"/>
        <v>0.19500000000000001</v>
      </c>
      <c r="N951" s="40" t="s">
        <v>2417</v>
      </c>
      <c r="O951" s="53" t="s">
        <v>1152</v>
      </c>
    </row>
    <row r="952" spans="1:15" ht="33" x14ac:dyDescent="0.25">
      <c r="A952" s="60" t="s">
        <v>2418</v>
      </c>
      <c r="B952" s="43" t="s">
        <v>2419</v>
      </c>
      <c r="C952" s="41" t="s">
        <v>2420</v>
      </c>
      <c r="D952" s="58" t="s">
        <v>850</v>
      </c>
      <c r="E952" s="49">
        <v>1</v>
      </c>
      <c r="F952" s="48">
        <v>0</v>
      </c>
      <c r="G952" s="48">
        <v>0</v>
      </c>
      <c r="H952" s="49">
        <v>1.2E-2</v>
      </c>
      <c r="I952" s="48">
        <v>1</v>
      </c>
      <c r="J952" s="48">
        <v>1</v>
      </c>
      <c r="K952" s="48">
        <v>1</v>
      </c>
      <c r="L952" s="48">
        <v>1</v>
      </c>
      <c r="M952" s="51">
        <f t="shared" si="15"/>
        <v>1.2E-2</v>
      </c>
      <c r="N952" s="40" t="s">
        <v>2417</v>
      </c>
      <c r="O952" s="53" t="s">
        <v>1200</v>
      </c>
    </row>
    <row r="953" spans="1:15" ht="33" x14ac:dyDescent="0.25">
      <c r="A953" s="60" t="s">
        <v>2418</v>
      </c>
      <c r="B953" s="43" t="s">
        <v>2419</v>
      </c>
      <c r="C953" s="41" t="s">
        <v>2420</v>
      </c>
      <c r="D953" s="58" t="s">
        <v>850</v>
      </c>
      <c r="E953" s="49">
        <v>1</v>
      </c>
      <c r="F953" s="48">
        <v>0</v>
      </c>
      <c r="G953" s="48">
        <v>0</v>
      </c>
      <c r="H953" s="49">
        <v>4.0000000000000001E-3</v>
      </c>
      <c r="I953" s="48">
        <v>1</v>
      </c>
      <c r="J953" s="48">
        <v>1</v>
      </c>
      <c r="K953" s="48">
        <v>1</v>
      </c>
      <c r="L953" s="48">
        <v>1</v>
      </c>
      <c r="M953" s="51">
        <f t="shared" si="15"/>
        <v>4.0000000000000001E-3</v>
      </c>
      <c r="N953" s="40" t="s">
        <v>2417</v>
      </c>
      <c r="O953" s="53" t="s">
        <v>1207</v>
      </c>
    </row>
    <row r="954" spans="1:15" ht="33" x14ac:dyDescent="0.25">
      <c r="A954" s="60" t="s">
        <v>2418</v>
      </c>
      <c r="B954" s="43" t="s">
        <v>2419</v>
      </c>
      <c r="C954" s="41" t="s">
        <v>2420</v>
      </c>
      <c r="D954" s="58" t="s">
        <v>850</v>
      </c>
      <c r="E954" s="49">
        <v>1</v>
      </c>
      <c r="F954" s="48">
        <v>0</v>
      </c>
      <c r="G954" s="48">
        <v>0</v>
      </c>
      <c r="H954" s="49">
        <v>7.8E-2</v>
      </c>
      <c r="I954" s="48">
        <v>1</v>
      </c>
      <c r="J954" s="48">
        <v>1</v>
      </c>
      <c r="K954" s="48">
        <v>1</v>
      </c>
      <c r="L954" s="48">
        <v>1</v>
      </c>
      <c r="M954" s="51">
        <f t="shared" si="15"/>
        <v>7.8E-2</v>
      </c>
      <c r="N954" s="40" t="s">
        <v>2417</v>
      </c>
      <c r="O954" s="53" t="s">
        <v>1177</v>
      </c>
    </row>
    <row r="955" spans="1:15" ht="16.5" hidden="1" x14ac:dyDescent="0.35">
      <c r="A955" s="21" t="s">
        <v>2421</v>
      </c>
      <c r="B955" s="21" t="s">
        <v>2422</v>
      </c>
      <c r="C955" s="24"/>
      <c r="D955" s="13" t="s">
        <v>997</v>
      </c>
      <c r="E955" s="23"/>
      <c r="F955" s="23"/>
      <c r="G955" s="23"/>
      <c r="H955" s="23"/>
      <c r="I955" s="23"/>
      <c r="J955" s="23"/>
      <c r="K955" s="23"/>
      <c r="L955" s="23"/>
      <c r="M955" s="14"/>
      <c r="N955" s="25" t="s">
        <v>2233</v>
      </c>
      <c r="O955" s="15"/>
    </row>
    <row r="956" spans="1:15" ht="16.5" hidden="1" x14ac:dyDescent="0.35">
      <c r="A956" s="21" t="s">
        <v>2423</v>
      </c>
      <c r="B956" s="21" t="s">
        <v>2424</v>
      </c>
      <c r="C956" s="24"/>
      <c r="D956" s="13" t="s">
        <v>997</v>
      </c>
      <c r="E956" s="23"/>
      <c r="F956" s="23"/>
      <c r="G956" s="23"/>
      <c r="H956" s="23"/>
      <c r="I956" s="23"/>
      <c r="J956" s="23"/>
      <c r="K956" s="23"/>
      <c r="L956" s="23"/>
      <c r="M956" s="14"/>
      <c r="N956" s="25" t="s">
        <v>2233</v>
      </c>
      <c r="O956" s="15"/>
    </row>
    <row r="957" spans="1:15" ht="16.5" hidden="1" x14ac:dyDescent="0.35">
      <c r="A957" s="21" t="s">
        <v>2425</v>
      </c>
      <c r="B957" s="21" t="s">
        <v>2426</v>
      </c>
      <c r="C957" s="24"/>
      <c r="D957" s="13" t="s">
        <v>997</v>
      </c>
      <c r="E957" s="23"/>
      <c r="F957" s="23"/>
      <c r="G957" s="23"/>
      <c r="H957" s="23"/>
      <c r="I957" s="23"/>
      <c r="J957" s="23"/>
      <c r="K957" s="23"/>
      <c r="L957" s="23"/>
      <c r="M957" s="14"/>
      <c r="N957" s="25" t="s">
        <v>2233</v>
      </c>
      <c r="O957" s="15"/>
    </row>
    <row r="958" spans="1:15" ht="16.5" hidden="1" x14ac:dyDescent="0.35">
      <c r="A958" s="21" t="s">
        <v>2427</v>
      </c>
      <c r="B958" s="21" t="s">
        <v>2428</v>
      </c>
      <c r="C958" s="24"/>
      <c r="D958" s="13" t="s">
        <v>997</v>
      </c>
      <c r="E958" s="23"/>
      <c r="F958" s="23"/>
      <c r="G958" s="23"/>
      <c r="H958" s="23"/>
      <c r="I958" s="23"/>
      <c r="J958" s="23"/>
      <c r="K958" s="23"/>
      <c r="L958" s="23"/>
      <c r="M958" s="14"/>
      <c r="N958" s="25" t="s">
        <v>2233</v>
      </c>
      <c r="O958" s="15"/>
    </row>
    <row r="959" spans="1:15" ht="16.5" hidden="1" x14ac:dyDescent="0.35">
      <c r="A959" s="21" t="s">
        <v>2429</v>
      </c>
      <c r="B959" s="21" t="s">
        <v>2430</v>
      </c>
      <c r="C959" s="24"/>
      <c r="D959" s="13" t="s">
        <v>997</v>
      </c>
      <c r="E959" s="23"/>
      <c r="F959" s="23"/>
      <c r="G959" s="23"/>
      <c r="H959" s="23"/>
      <c r="I959" s="23"/>
      <c r="J959" s="23"/>
      <c r="K959" s="23"/>
      <c r="L959" s="23"/>
      <c r="M959" s="14"/>
      <c r="N959" s="25" t="s">
        <v>2233</v>
      </c>
      <c r="O959" s="15"/>
    </row>
    <row r="960" spans="1:15" ht="16.5" hidden="1" x14ac:dyDescent="0.35">
      <c r="A960" s="21" t="s">
        <v>2431</v>
      </c>
      <c r="B960" s="21" t="s">
        <v>2432</v>
      </c>
      <c r="C960" s="24"/>
      <c r="D960" s="13" t="s">
        <v>997</v>
      </c>
      <c r="E960" s="23"/>
      <c r="F960" s="23"/>
      <c r="G960" s="23"/>
      <c r="H960" s="23"/>
      <c r="I960" s="23"/>
      <c r="J960" s="23"/>
      <c r="K960" s="23"/>
      <c r="L960" s="23"/>
      <c r="M960" s="14"/>
      <c r="N960" s="25" t="s">
        <v>2233</v>
      </c>
      <c r="O960" s="15"/>
    </row>
    <row r="961" spans="1:15" ht="16.5" hidden="1" x14ac:dyDescent="0.35">
      <c r="A961" s="21" t="s">
        <v>2433</v>
      </c>
      <c r="B961" s="21" t="s">
        <v>2434</v>
      </c>
      <c r="C961" s="24"/>
      <c r="D961" s="13" t="s">
        <v>997</v>
      </c>
      <c r="E961" s="23"/>
      <c r="F961" s="23"/>
      <c r="G961" s="23"/>
      <c r="H961" s="23"/>
      <c r="I961" s="23"/>
      <c r="J961" s="23"/>
      <c r="K961" s="23"/>
      <c r="L961" s="23"/>
      <c r="M961" s="14"/>
      <c r="N961" s="25" t="s">
        <v>2233</v>
      </c>
      <c r="O961" s="15"/>
    </row>
    <row r="962" spans="1:15" ht="16.5" hidden="1" x14ac:dyDescent="0.35">
      <c r="A962" s="21" t="s">
        <v>2435</v>
      </c>
      <c r="B962" s="21" t="s">
        <v>2436</v>
      </c>
      <c r="C962" s="24"/>
      <c r="D962" s="13" t="s">
        <v>997</v>
      </c>
      <c r="E962" s="23"/>
      <c r="F962" s="23"/>
      <c r="G962" s="23"/>
      <c r="H962" s="23"/>
      <c r="I962" s="23"/>
      <c r="J962" s="23"/>
      <c r="K962" s="23"/>
      <c r="L962" s="23"/>
      <c r="M962" s="14"/>
      <c r="N962" s="25" t="s">
        <v>2233</v>
      </c>
      <c r="O962" s="15"/>
    </row>
    <row r="963" spans="1:15" ht="16.5" hidden="1" x14ac:dyDescent="0.35">
      <c r="A963" s="21" t="s">
        <v>2437</v>
      </c>
      <c r="B963" s="21" t="s">
        <v>2438</v>
      </c>
      <c r="C963" s="24"/>
      <c r="D963" s="13" t="s">
        <v>997</v>
      </c>
      <c r="E963" s="23"/>
      <c r="F963" s="23"/>
      <c r="G963" s="23"/>
      <c r="H963" s="23"/>
      <c r="I963" s="23"/>
      <c r="J963" s="23"/>
      <c r="K963" s="23"/>
      <c r="L963" s="23"/>
      <c r="M963" s="14"/>
      <c r="N963" s="25" t="s">
        <v>2233</v>
      </c>
      <c r="O963" s="15"/>
    </row>
    <row r="964" spans="1:15" ht="49.5" x14ac:dyDescent="0.25">
      <c r="A964" s="60" t="s">
        <v>2439</v>
      </c>
      <c r="B964" s="43" t="s">
        <v>2440</v>
      </c>
      <c r="C964" s="41" t="s">
        <v>2441</v>
      </c>
      <c r="D964" s="58" t="s">
        <v>850</v>
      </c>
      <c r="E964" s="49">
        <v>1</v>
      </c>
      <c r="F964" s="48">
        <v>0</v>
      </c>
      <c r="G964" s="48">
        <v>0</v>
      </c>
      <c r="H964" s="49">
        <v>8.5000000000000006E-2</v>
      </c>
      <c r="I964" s="48">
        <v>1</v>
      </c>
      <c r="J964" s="48">
        <v>1</v>
      </c>
      <c r="K964" s="48">
        <v>1</v>
      </c>
      <c r="L964" s="48">
        <v>1</v>
      </c>
      <c r="M964" s="51">
        <f t="shared" ref="M964:M969" si="16">(E964+F964+G964)*H964*I964*J964*K964*L964</f>
        <v>8.5000000000000006E-2</v>
      </c>
      <c r="N964" s="40" t="s">
        <v>2417</v>
      </c>
      <c r="O964" s="53" t="s">
        <v>437</v>
      </c>
    </row>
    <row r="965" spans="1:15" ht="49.5" x14ac:dyDescent="0.25">
      <c r="A965" s="60" t="s">
        <v>2439</v>
      </c>
      <c r="B965" s="43" t="s">
        <v>2440</v>
      </c>
      <c r="C965" s="41" t="s">
        <v>2441</v>
      </c>
      <c r="D965" s="58" t="s">
        <v>850</v>
      </c>
      <c r="E965" s="49">
        <v>1</v>
      </c>
      <c r="F965" s="48">
        <v>0</v>
      </c>
      <c r="G965" s="48">
        <v>0</v>
      </c>
      <c r="H965" s="49">
        <v>0.27</v>
      </c>
      <c r="I965" s="48">
        <v>1</v>
      </c>
      <c r="J965" s="48">
        <v>1</v>
      </c>
      <c r="K965" s="48">
        <v>1</v>
      </c>
      <c r="L965" s="48">
        <v>1</v>
      </c>
      <c r="M965" s="51">
        <f t="shared" si="16"/>
        <v>0.27</v>
      </c>
      <c r="N965" s="40" t="s">
        <v>2417</v>
      </c>
      <c r="O965" s="53" t="s">
        <v>549</v>
      </c>
    </row>
    <row r="966" spans="1:15" ht="49.5" x14ac:dyDescent="0.25">
      <c r="A966" s="60" t="s">
        <v>2439</v>
      </c>
      <c r="B966" s="43" t="s">
        <v>2440</v>
      </c>
      <c r="C966" s="41" t="s">
        <v>2441</v>
      </c>
      <c r="D966" s="58" t="s">
        <v>850</v>
      </c>
      <c r="E966" s="49">
        <v>1</v>
      </c>
      <c r="F966" s="48">
        <v>0</v>
      </c>
      <c r="G966" s="48">
        <v>0</v>
      </c>
      <c r="H966" s="49">
        <v>9.7500000000000003E-2</v>
      </c>
      <c r="I966" s="48">
        <v>1</v>
      </c>
      <c r="J966" s="48">
        <v>1</v>
      </c>
      <c r="K966" s="48">
        <v>1</v>
      </c>
      <c r="L966" s="48">
        <v>1</v>
      </c>
      <c r="M966" s="51">
        <f t="shared" si="16"/>
        <v>9.7500000000000003E-2</v>
      </c>
      <c r="N966" s="40" t="s">
        <v>2417</v>
      </c>
      <c r="O966" s="53" t="s">
        <v>1152</v>
      </c>
    </row>
    <row r="967" spans="1:15" ht="49.5" x14ac:dyDescent="0.25">
      <c r="A967" s="60" t="s">
        <v>2439</v>
      </c>
      <c r="B967" s="43" t="s">
        <v>2440</v>
      </c>
      <c r="C967" s="41" t="s">
        <v>2441</v>
      </c>
      <c r="D967" s="58" t="s">
        <v>850</v>
      </c>
      <c r="E967" s="49">
        <v>1</v>
      </c>
      <c r="F967" s="48">
        <v>0</v>
      </c>
      <c r="G967" s="48">
        <v>0</v>
      </c>
      <c r="H967" s="49">
        <v>6.0000000000000001E-3</v>
      </c>
      <c r="I967" s="48">
        <v>1</v>
      </c>
      <c r="J967" s="48">
        <v>1</v>
      </c>
      <c r="K967" s="48">
        <v>1</v>
      </c>
      <c r="L967" s="48">
        <v>1</v>
      </c>
      <c r="M967" s="51">
        <f t="shared" si="16"/>
        <v>6.0000000000000001E-3</v>
      </c>
      <c r="N967" s="40" t="s">
        <v>2417</v>
      </c>
      <c r="O967" s="53" t="s">
        <v>1200</v>
      </c>
    </row>
    <row r="968" spans="1:15" ht="49.5" x14ac:dyDescent="0.25">
      <c r="A968" s="60" t="s">
        <v>2439</v>
      </c>
      <c r="B968" s="43" t="s">
        <v>2440</v>
      </c>
      <c r="C968" s="41" t="s">
        <v>2441</v>
      </c>
      <c r="D968" s="58" t="s">
        <v>850</v>
      </c>
      <c r="E968" s="49">
        <v>1</v>
      </c>
      <c r="F968" s="48">
        <v>0</v>
      </c>
      <c r="G968" s="48">
        <v>0</v>
      </c>
      <c r="H968" s="49">
        <v>2E-3</v>
      </c>
      <c r="I968" s="48">
        <v>1</v>
      </c>
      <c r="J968" s="48">
        <v>1</v>
      </c>
      <c r="K968" s="48">
        <v>1</v>
      </c>
      <c r="L968" s="48">
        <v>1</v>
      </c>
      <c r="M968" s="51">
        <f t="shared" si="16"/>
        <v>2E-3</v>
      </c>
      <c r="N968" s="40" t="s">
        <v>2417</v>
      </c>
      <c r="O968" s="53" t="s">
        <v>1207</v>
      </c>
    </row>
    <row r="969" spans="1:15" ht="49.5" x14ac:dyDescent="0.25">
      <c r="A969" s="60" t="s">
        <v>2439</v>
      </c>
      <c r="B969" s="43" t="s">
        <v>2440</v>
      </c>
      <c r="C969" s="41" t="s">
        <v>2441</v>
      </c>
      <c r="D969" s="58" t="s">
        <v>850</v>
      </c>
      <c r="E969" s="49">
        <v>1</v>
      </c>
      <c r="F969" s="48">
        <v>0</v>
      </c>
      <c r="G969" s="48">
        <v>0</v>
      </c>
      <c r="H969" s="49">
        <v>3.9E-2</v>
      </c>
      <c r="I969" s="48">
        <v>1</v>
      </c>
      <c r="J969" s="48">
        <v>1</v>
      </c>
      <c r="K969" s="48">
        <v>1</v>
      </c>
      <c r="L969" s="48">
        <v>1</v>
      </c>
      <c r="M969" s="51">
        <f t="shared" si="16"/>
        <v>3.9E-2</v>
      </c>
      <c r="N969" s="40" t="s">
        <v>2417</v>
      </c>
      <c r="O969" s="53" t="s">
        <v>1177</v>
      </c>
    </row>
    <row r="970" spans="1:15" ht="16.5" hidden="1" x14ac:dyDescent="0.35">
      <c r="A970" s="21" t="s">
        <v>2442</v>
      </c>
      <c r="B970" s="21" t="s">
        <v>2443</v>
      </c>
      <c r="C970" s="24"/>
      <c r="D970" s="13" t="s">
        <v>997</v>
      </c>
      <c r="E970" s="23"/>
      <c r="F970" s="23"/>
      <c r="G970" s="23"/>
      <c r="H970" s="23"/>
      <c r="I970" s="23"/>
      <c r="J970" s="23"/>
      <c r="K970" s="23"/>
      <c r="L970" s="23"/>
      <c r="M970" s="14"/>
      <c r="N970" s="25" t="s">
        <v>2233</v>
      </c>
      <c r="O970" s="15"/>
    </row>
    <row r="971" spans="1:15" ht="16.5" hidden="1" x14ac:dyDescent="0.35">
      <c r="A971" s="21" t="s">
        <v>2444</v>
      </c>
      <c r="B971" s="21" t="s">
        <v>2445</v>
      </c>
      <c r="C971" s="22" t="s">
        <v>2446</v>
      </c>
      <c r="D971" s="13" t="s">
        <v>997</v>
      </c>
      <c r="E971" s="23"/>
      <c r="F971" s="23"/>
      <c r="G971" s="23"/>
      <c r="H971" s="23"/>
      <c r="I971" s="23"/>
      <c r="J971" s="23"/>
      <c r="K971" s="23"/>
      <c r="L971" s="23"/>
      <c r="M971" s="14"/>
      <c r="N971" s="25" t="s">
        <v>2447</v>
      </c>
      <c r="O971" s="15"/>
    </row>
    <row r="972" spans="1:15" ht="49.5" x14ac:dyDescent="0.25">
      <c r="A972" s="60" t="s">
        <v>2448</v>
      </c>
      <c r="B972" s="43" t="s">
        <v>2449</v>
      </c>
      <c r="C972" s="41" t="s">
        <v>2450</v>
      </c>
      <c r="D972" s="58" t="s">
        <v>850</v>
      </c>
      <c r="E972" s="49">
        <v>1</v>
      </c>
      <c r="F972" s="48">
        <v>0</v>
      </c>
      <c r="G972" s="48">
        <v>0</v>
      </c>
      <c r="H972" s="49">
        <v>8.5000000000000006E-2</v>
      </c>
      <c r="I972" s="48">
        <v>1</v>
      </c>
      <c r="J972" s="48">
        <v>1</v>
      </c>
      <c r="K972" s="48">
        <v>1</v>
      </c>
      <c r="L972" s="48">
        <v>1</v>
      </c>
      <c r="M972" s="51">
        <f t="shared" ref="M972:M977" si="17">(E972+F972+G972)*H972*I972*J972*K972*L972</f>
        <v>8.5000000000000006E-2</v>
      </c>
      <c r="N972" s="40" t="s">
        <v>2417</v>
      </c>
      <c r="O972" s="53" t="s">
        <v>437</v>
      </c>
    </row>
    <row r="973" spans="1:15" ht="49.5" x14ac:dyDescent="0.25">
      <c r="A973" s="60" t="s">
        <v>2448</v>
      </c>
      <c r="B973" s="43" t="s">
        <v>2449</v>
      </c>
      <c r="C973" s="41" t="s">
        <v>2450</v>
      </c>
      <c r="D973" s="58" t="s">
        <v>850</v>
      </c>
      <c r="E973" s="49">
        <v>1</v>
      </c>
      <c r="F973" s="48">
        <v>0</v>
      </c>
      <c r="G973" s="48">
        <v>0</v>
      </c>
      <c r="H973" s="49">
        <v>0.27</v>
      </c>
      <c r="I973" s="48">
        <v>1</v>
      </c>
      <c r="J973" s="48">
        <v>1</v>
      </c>
      <c r="K973" s="48">
        <v>1</v>
      </c>
      <c r="L973" s="48">
        <v>1</v>
      </c>
      <c r="M973" s="51">
        <f t="shared" si="17"/>
        <v>0.27</v>
      </c>
      <c r="N973" s="40" t="s">
        <v>2417</v>
      </c>
      <c r="O973" s="53" t="s">
        <v>549</v>
      </c>
    </row>
    <row r="974" spans="1:15" ht="49.5" x14ac:dyDescent="0.25">
      <c r="A974" s="60" t="s">
        <v>2448</v>
      </c>
      <c r="B974" s="43" t="s">
        <v>2449</v>
      </c>
      <c r="C974" s="41" t="s">
        <v>2450</v>
      </c>
      <c r="D974" s="58" t="s">
        <v>850</v>
      </c>
      <c r="E974" s="49">
        <v>1</v>
      </c>
      <c r="F974" s="48">
        <v>0</v>
      </c>
      <c r="G974" s="48">
        <v>0</v>
      </c>
      <c r="H974" s="49">
        <v>9.7500000000000003E-2</v>
      </c>
      <c r="I974" s="48">
        <v>1</v>
      </c>
      <c r="J974" s="48">
        <v>1</v>
      </c>
      <c r="K974" s="48">
        <v>1</v>
      </c>
      <c r="L974" s="48">
        <v>1</v>
      </c>
      <c r="M974" s="51">
        <f t="shared" si="17"/>
        <v>9.7500000000000003E-2</v>
      </c>
      <c r="N974" s="40" t="s">
        <v>2417</v>
      </c>
      <c r="O974" s="53" t="s">
        <v>1152</v>
      </c>
    </row>
    <row r="975" spans="1:15" ht="49.5" x14ac:dyDescent="0.25">
      <c r="A975" s="60" t="s">
        <v>2448</v>
      </c>
      <c r="B975" s="43" t="s">
        <v>2449</v>
      </c>
      <c r="C975" s="41" t="s">
        <v>2450</v>
      </c>
      <c r="D975" s="58" t="s">
        <v>850</v>
      </c>
      <c r="E975" s="49">
        <v>1</v>
      </c>
      <c r="F975" s="48">
        <v>0</v>
      </c>
      <c r="G975" s="48">
        <v>0</v>
      </c>
      <c r="H975" s="49">
        <v>6.0000000000000001E-3</v>
      </c>
      <c r="I975" s="48">
        <v>1</v>
      </c>
      <c r="J975" s="48">
        <v>1</v>
      </c>
      <c r="K975" s="48">
        <v>1</v>
      </c>
      <c r="L975" s="48">
        <v>1</v>
      </c>
      <c r="M975" s="51">
        <f t="shared" si="17"/>
        <v>6.0000000000000001E-3</v>
      </c>
      <c r="N975" s="40" t="s">
        <v>2417</v>
      </c>
      <c r="O975" s="53" t="s">
        <v>1200</v>
      </c>
    </row>
    <row r="976" spans="1:15" ht="49.5" x14ac:dyDescent="0.25">
      <c r="A976" s="60" t="s">
        <v>2448</v>
      </c>
      <c r="B976" s="43" t="s">
        <v>2449</v>
      </c>
      <c r="C976" s="41" t="s">
        <v>2450</v>
      </c>
      <c r="D976" s="58" t="s">
        <v>850</v>
      </c>
      <c r="E976" s="49">
        <v>1</v>
      </c>
      <c r="F976" s="48">
        <v>0</v>
      </c>
      <c r="G976" s="48">
        <v>0</v>
      </c>
      <c r="H976" s="49">
        <v>2E-3</v>
      </c>
      <c r="I976" s="48">
        <v>1</v>
      </c>
      <c r="J976" s="48">
        <v>1</v>
      </c>
      <c r="K976" s="48">
        <v>1</v>
      </c>
      <c r="L976" s="48">
        <v>1</v>
      </c>
      <c r="M976" s="51">
        <f t="shared" si="17"/>
        <v>2E-3</v>
      </c>
      <c r="N976" s="40" t="s">
        <v>2417</v>
      </c>
      <c r="O976" s="53" t="s">
        <v>1207</v>
      </c>
    </row>
    <row r="977" spans="1:16" ht="49.5" x14ac:dyDescent="0.25">
      <c r="A977" s="60" t="s">
        <v>2448</v>
      </c>
      <c r="B977" s="43" t="s">
        <v>2449</v>
      </c>
      <c r="C977" s="41" t="s">
        <v>2450</v>
      </c>
      <c r="D977" s="58" t="s">
        <v>850</v>
      </c>
      <c r="E977" s="49">
        <v>1</v>
      </c>
      <c r="F977" s="48">
        <v>0</v>
      </c>
      <c r="G977" s="48">
        <v>0</v>
      </c>
      <c r="H977" s="49">
        <v>3.9E-2</v>
      </c>
      <c r="I977" s="48">
        <v>1</v>
      </c>
      <c r="J977" s="48">
        <v>1</v>
      </c>
      <c r="K977" s="48">
        <v>1</v>
      </c>
      <c r="L977" s="48">
        <v>1</v>
      </c>
      <c r="M977" s="51">
        <f t="shared" si="17"/>
        <v>3.9E-2</v>
      </c>
      <c r="N977" s="40" t="s">
        <v>2417</v>
      </c>
      <c r="O977" s="53" t="s">
        <v>1177</v>
      </c>
    </row>
    <row r="978" spans="1:16" ht="16.5" hidden="1" x14ac:dyDescent="0.35">
      <c r="A978" s="21" t="s">
        <v>2451</v>
      </c>
      <c r="B978" s="21" t="s">
        <v>2452</v>
      </c>
      <c r="C978" s="26"/>
      <c r="D978" s="13" t="s">
        <v>997</v>
      </c>
      <c r="E978" s="23"/>
      <c r="F978" s="23"/>
      <c r="G978" s="23"/>
      <c r="H978" s="23"/>
      <c r="I978" s="23"/>
      <c r="J978" s="23"/>
      <c r="K978" s="23"/>
      <c r="L978" s="23"/>
      <c r="M978" s="14"/>
      <c r="N978" s="25" t="s">
        <v>2453</v>
      </c>
      <c r="O978" s="15"/>
    </row>
    <row r="979" spans="1:16" ht="16.5" hidden="1" x14ac:dyDescent="0.35">
      <c r="A979" s="21" t="s">
        <v>2454</v>
      </c>
      <c r="B979" s="21" t="s">
        <v>2455</v>
      </c>
      <c r="C979" s="26"/>
      <c r="D979" s="13" t="s">
        <v>997</v>
      </c>
      <c r="E979" s="23"/>
      <c r="F979" s="23"/>
      <c r="G979" s="23"/>
      <c r="H979" s="23"/>
      <c r="I979" s="23"/>
      <c r="J979" s="23"/>
      <c r="K979" s="23"/>
      <c r="L979" s="23"/>
      <c r="M979" s="14"/>
      <c r="N979" s="25" t="s">
        <v>2529</v>
      </c>
      <c r="O979" s="15"/>
    </row>
    <row r="980" spans="1:16" ht="16.5" hidden="1" x14ac:dyDescent="0.35">
      <c r="A980" s="21" t="s">
        <v>2456</v>
      </c>
      <c r="B980" s="21" t="s">
        <v>2457</v>
      </c>
      <c r="C980" s="26"/>
      <c r="D980" s="13" t="s">
        <v>997</v>
      </c>
      <c r="E980" s="23"/>
      <c r="F980" s="23"/>
      <c r="G980" s="23"/>
      <c r="H980" s="23"/>
      <c r="I980" s="23"/>
      <c r="J980" s="23"/>
      <c r="K980" s="23"/>
      <c r="L980" s="23"/>
      <c r="M980" s="14"/>
      <c r="N980" s="25" t="s">
        <v>2529</v>
      </c>
      <c r="O980" s="15"/>
    </row>
    <row r="981" spans="1:16" ht="33" x14ac:dyDescent="0.25">
      <c r="A981" s="60" t="s">
        <v>2458</v>
      </c>
      <c r="B981" s="42" t="s">
        <v>2459</v>
      </c>
      <c r="C981" s="44"/>
      <c r="D981" s="58" t="s">
        <v>850</v>
      </c>
      <c r="E981" s="49">
        <v>1</v>
      </c>
      <c r="F981" s="48">
        <v>0</v>
      </c>
      <c r="G981" s="48">
        <v>0</v>
      </c>
      <c r="H981" s="49">
        <v>8.5000000000000006E-2</v>
      </c>
      <c r="I981" s="48">
        <v>1</v>
      </c>
      <c r="J981" s="48">
        <v>1</v>
      </c>
      <c r="K981" s="48">
        <v>1</v>
      </c>
      <c r="L981" s="48">
        <v>1</v>
      </c>
      <c r="M981" s="51">
        <f t="shared" ref="M981:M986" si="18">(E981+F981+G981)*H981*I981*J981*K981*L981</f>
        <v>8.5000000000000006E-2</v>
      </c>
      <c r="N981" s="40" t="s">
        <v>2417</v>
      </c>
      <c r="O981" s="53" t="s">
        <v>437</v>
      </c>
    </row>
    <row r="982" spans="1:16" ht="33" x14ac:dyDescent="0.25">
      <c r="A982" s="60" t="s">
        <v>2458</v>
      </c>
      <c r="B982" s="42" t="s">
        <v>2459</v>
      </c>
      <c r="C982" s="44"/>
      <c r="D982" s="58" t="s">
        <v>850</v>
      </c>
      <c r="E982" s="49">
        <v>1</v>
      </c>
      <c r="F982" s="48">
        <v>0</v>
      </c>
      <c r="G982" s="48">
        <v>0</v>
      </c>
      <c r="H982" s="49">
        <v>0.27</v>
      </c>
      <c r="I982" s="48">
        <v>1</v>
      </c>
      <c r="J982" s="48">
        <v>1</v>
      </c>
      <c r="K982" s="48">
        <v>1</v>
      </c>
      <c r="L982" s="48">
        <v>1</v>
      </c>
      <c r="M982" s="51">
        <f t="shared" si="18"/>
        <v>0.27</v>
      </c>
      <c r="N982" s="40" t="s">
        <v>2417</v>
      </c>
      <c r="O982" s="53" t="s">
        <v>549</v>
      </c>
    </row>
    <row r="983" spans="1:16" ht="33" x14ac:dyDescent="0.25">
      <c r="A983" s="60" t="s">
        <v>2458</v>
      </c>
      <c r="B983" s="42" t="s">
        <v>2459</v>
      </c>
      <c r="C983" s="44"/>
      <c r="D983" s="58" t="s">
        <v>850</v>
      </c>
      <c r="E983" s="49">
        <v>1</v>
      </c>
      <c r="F983" s="48">
        <v>0</v>
      </c>
      <c r="G983" s="48">
        <v>0</v>
      </c>
      <c r="H983" s="49">
        <v>9.7500000000000003E-2</v>
      </c>
      <c r="I983" s="48">
        <v>1</v>
      </c>
      <c r="J983" s="48">
        <v>1</v>
      </c>
      <c r="K983" s="48">
        <v>1</v>
      </c>
      <c r="L983" s="48">
        <v>1</v>
      </c>
      <c r="M983" s="51">
        <f t="shared" si="18"/>
        <v>9.7500000000000003E-2</v>
      </c>
      <c r="N983" s="40" t="s">
        <v>2417</v>
      </c>
      <c r="O983" s="53" t="s">
        <v>1152</v>
      </c>
      <c r="P983" s="104"/>
    </row>
    <row r="984" spans="1:16" ht="33" x14ac:dyDescent="0.25">
      <c r="A984" s="60" t="s">
        <v>2458</v>
      </c>
      <c r="B984" s="42" t="s">
        <v>2459</v>
      </c>
      <c r="C984" s="44"/>
      <c r="D984" s="58" t="s">
        <v>850</v>
      </c>
      <c r="E984" s="49">
        <v>1</v>
      </c>
      <c r="F984" s="48">
        <v>0</v>
      </c>
      <c r="G984" s="48">
        <v>0</v>
      </c>
      <c r="H984" s="49">
        <v>9.7500000000000003E-2</v>
      </c>
      <c r="I984" s="48">
        <v>1</v>
      </c>
      <c r="J984" s="48">
        <v>1</v>
      </c>
      <c r="K984" s="48">
        <v>1</v>
      </c>
      <c r="L984" s="48">
        <v>1</v>
      </c>
      <c r="M984" s="51">
        <f t="shared" si="18"/>
        <v>9.7500000000000003E-2</v>
      </c>
      <c r="N984" s="40" t="s">
        <v>2417</v>
      </c>
      <c r="O984" s="53" t="s">
        <v>1200</v>
      </c>
    </row>
    <row r="985" spans="1:16" ht="33" x14ac:dyDescent="0.25">
      <c r="A985" s="60" t="s">
        <v>2458</v>
      </c>
      <c r="B985" s="42" t="s">
        <v>2459</v>
      </c>
      <c r="C985" s="44"/>
      <c r="D985" s="58" t="s">
        <v>850</v>
      </c>
      <c r="E985" s="49">
        <v>1</v>
      </c>
      <c r="F985" s="48">
        <v>0</v>
      </c>
      <c r="G985" s="48">
        <v>0</v>
      </c>
      <c r="H985" s="49">
        <v>9.7500000000000003E-2</v>
      </c>
      <c r="I985" s="48">
        <v>1</v>
      </c>
      <c r="J985" s="48">
        <v>1</v>
      </c>
      <c r="K985" s="48">
        <v>1</v>
      </c>
      <c r="L985" s="48">
        <v>1</v>
      </c>
      <c r="M985" s="51">
        <f t="shared" si="18"/>
        <v>9.7500000000000003E-2</v>
      </c>
      <c r="N985" s="40" t="s">
        <v>2417</v>
      </c>
      <c r="O985" s="53" t="s">
        <v>1207</v>
      </c>
    </row>
    <row r="986" spans="1:16" ht="33" x14ac:dyDescent="0.25">
      <c r="A986" s="60" t="s">
        <v>2458</v>
      </c>
      <c r="B986" s="42" t="s">
        <v>2459</v>
      </c>
      <c r="C986" s="44"/>
      <c r="D986" s="58" t="s">
        <v>850</v>
      </c>
      <c r="E986" s="49">
        <v>1</v>
      </c>
      <c r="F986" s="48">
        <v>0</v>
      </c>
      <c r="G986" s="48">
        <v>0</v>
      </c>
      <c r="H986" s="49">
        <v>9.7500000000000003E-2</v>
      </c>
      <c r="I986" s="48">
        <v>1</v>
      </c>
      <c r="J986" s="48">
        <v>1</v>
      </c>
      <c r="K986" s="48">
        <v>1</v>
      </c>
      <c r="L986" s="48">
        <v>1</v>
      </c>
      <c r="M986" s="51">
        <f t="shared" si="18"/>
        <v>9.7500000000000003E-2</v>
      </c>
      <c r="N986" s="40" t="s">
        <v>2417</v>
      </c>
      <c r="O986" s="53" t="s">
        <v>1177</v>
      </c>
    </row>
    <row r="987" spans="1:16" ht="16.5" hidden="1" x14ac:dyDescent="0.35">
      <c r="A987" s="21" t="s">
        <v>2460</v>
      </c>
      <c r="B987" s="21" t="s">
        <v>2461</v>
      </c>
      <c r="C987" s="26"/>
      <c r="D987" s="13" t="s">
        <v>997</v>
      </c>
      <c r="E987" s="23"/>
      <c r="F987" s="23"/>
      <c r="G987" s="23"/>
      <c r="H987" s="23"/>
      <c r="I987" s="23"/>
      <c r="J987" s="23"/>
      <c r="K987" s="23"/>
      <c r="L987" s="23"/>
      <c r="M987" s="14"/>
      <c r="N987" s="25" t="s">
        <v>2529</v>
      </c>
      <c r="O987" s="15"/>
    </row>
    <row r="988" spans="1:16" ht="16.5" hidden="1" x14ac:dyDescent="0.35">
      <c r="A988" s="21" t="s">
        <v>2462</v>
      </c>
      <c r="B988" s="21" t="s">
        <v>2463</v>
      </c>
      <c r="C988" s="26"/>
      <c r="D988" s="13" t="s">
        <v>997</v>
      </c>
      <c r="E988" s="23"/>
      <c r="F988" s="23"/>
      <c r="G988" s="23"/>
      <c r="H988" s="23"/>
      <c r="I988" s="23"/>
      <c r="J988" s="23"/>
      <c r="K988" s="23"/>
      <c r="L988" s="23"/>
      <c r="M988" s="14"/>
      <c r="N988" s="25" t="s">
        <v>2529</v>
      </c>
      <c r="O988" s="15"/>
    </row>
    <row r="989" spans="1:16" ht="16.5" hidden="1" x14ac:dyDescent="0.35">
      <c r="A989" s="21" t="s">
        <v>2464</v>
      </c>
      <c r="B989" s="21" t="s">
        <v>2465</v>
      </c>
      <c r="C989" s="26"/>
      <c r="D989" s="13" t="s">
        <v>997</v>
      </c>
      <c r="E989" s="23"/>
      <c r="F989" s="23"/>
      <c r="G989" s="23"/>
      <c r="H989" s="23"/>
      <c r="I989" s="23"/>
      <c r="J989" s="23"/>
      <c r="K989" s="23"/>
      <c r="L989" s="23"/>
      <c r="M989" s="14"/>
      <c r="N989" s="25" t="s">
        <v>2453</v>
      </c>
      <c r="O989" s="15"/>
    </row>
    <row r="990" spans="1:16" ht="16.5" hidden="1" x14ac:dyDescent="0.35">
      <c r="A990" s="21" t="s">
        <v>2466</v>
      </c>
      <c r="B990" s="21" t="s">
        <v>2467</v>
      </c>
      <c r="C990" s="26"/>
      <c r="D990" s="13" t="s">
        <v>997</v>
      </c>
      <c r="E990" s="23"/>
      <c r="F990" s="23"/>
      <c r="G990" s="23"/>
      <c r="H990" s="23"/>
      <c r="I990" s="23"/>
      <c r="J990" s="23"/>
      <c r="K990" s="23"/>
      <c r="L990" s="23"/>
      <c r="M990" s="14"/>
      <c r="N990" s="25" t="s">
        <v>2453</v>
      </c>
      <c r="O990" s="15"/>
    </row>
    <row r="991" spans="1:16" ht="16.5" hidden="1" x14ac:dyDescent="0.35">
      <c r="A991" s="21" t="s">
        <v>2468</v>
      </c>
      <c r="B991" s="21" t="s">
        <v>2469</v>
      </c>
      <c r="C991" s="26"/>
      <c r="D991" s="13" t="s">
        <v>997</v>
      </c>
      <c r="E991" s="23"/>
      <c r="F991" s="23"/>
      <c r="G991" s="23"/>
      <c r="H991" s="23"/>
      <c r="I991" s="23"/>
      <c r="J991" s="23"/>
      <c r="K991" s="23"/>
      <c r="L991" s="23"/>
      <c r="M991" s="14"/>
      <c r="N991" s="25" t="s">
        <v>2453</v>
      </c>
      <c r="O991" s="15"/>
    </row>
    <row r="992" spans="1:16" ht="16.5" hidden="1" x14ac:dyDescent="0.35">
      <c r="A992" s="21" t="s">
        <v>2470</v>
      </c>
      <c r="B992" s="21" t="s">
        <v>2471</v>
      </c>
      <c r="C992" s="26"/>
      <c r="D992" s="13" t="s">
        <v>997</v>
      </c>
      <c r="E992" s="23"/>
      <c r="F992" s="23"/>
      <c r="G992" s="23"/>
      <c r="H992" s="23"/>
      <c r="I992" s="23"/>
      <c r="J992" s="23"/>
      <c r="K992" s="23"/>
      <c r="L992" s="23"/>
      <c r="M992" s="14"/>
      <c r="N992" s="25" t="s">
        <v>2453</v>
      </c>
      <c r="O992" s="15"/>
    </row>
    <row r="993" spans="1:15" ht="16.5" hidden="1" x14ac:dyDescent="0.35">
      <c r="A993" s="21" t="s">
        <v>2472</v>
      </c>
      <c r="B993" s="21" t="s">
        <v>2473</v>
      </c>
      <c r="C993" s="26"/>
      <c r="D993" s="13" t="s">
        <v>997</v>
      </c>
      <c r="E993" s="23"/>
      <c r="F993" s="23"/>
      <c r="G993" s="23"/>
      <c r="H993" s="23"/>
      <c r="I993" s="23"/>
      <c r="J993" s="23"/>
      <c r="K993" s="23"/>
      <c r="L993" s="23"/>
      <c r="M993" s="14"/>
      <c r="N993" s="25" t="s">
        <v>2453</v>
      </c>
      <c r="O993" s="15"/>
    </row>
    <row r="994" spans="1:15" ht="16.5" hidden="1" x14ac:dyDescent="0.35">
      <c r="A994" s="21" t="s">
        <v>2474</v>
      </c>
      <c r="B994" s="21" t="s">
        <v>2475</v>
      </c>
      <c r="C994" s="26"/>
      <c r="D994" s="13" t="s">
        <v>997</v>
      </c>
      <c r="E994" s="23"/>
      <c r="F994" s="23"/>
      <c r="G994" s="23"/>
      <c r="H994" s="23"/>
      <c r="I994" s="23"/>
      <c r="J994" s="23"/>
      <c r="K994" s="23"/>
      <c r="L994" s="23"/>
      <c r="M994" s="14"/>
      <c r="N994" s="25" t="s">
        <v>2453</v>
      </c>
      <c r="O994" s="15"/>
    </row>
    <row r="995" spans="1:15" ht="16.5" hidden="1" x14ac:dyDescent="0.35">
      <c r="A995" s="21" t="s">
        <v>2476</v>
      </c>
      <c r="B995" s="21" t="s">
        <v>2477</v>
      </c>
      <c r="C995" s="26"/>
      <c r="D995" s="13" t="s">
        <v>997</v>
      </c>
      <c r="E995" s="23"/>
      <c r="F995" s="23"/>
      <c r="G995" s="23"/>
      <c r="H995" s="23"/>
      <c r="I995" s="23"/>
      <c r="J995" s="23"/>
      <c r="K995" s="23"/>
      <c r="L995" s="23"/>
      <c r="M995" s="14"/>
      <c r="N995" s="25" t="s">
        <v>2453</v>
      </c>
      <c r="O995" s="15"/>
    </row>
    <row r="996" spans="1:15" ht="16.5" hidden="1" x14ac:dyDescent="0.35">
      <c r="A996" s="21" t="s">
        <v>2478</v>
      </c>
      <c r="B996" s="21" t="s">
        <v>2479</v>
      </c>
      <c r="C996" s="26"/>
      <c r="D996" s="13" t="s">
        <v>997</v>
      </c>
      <c r="E996" s="23"/>
      <c r="F996" s="23"/>
      <c r="G996" s="23"/>
      <c r="H996" s="23"/>
      <c r="I996" s="23"/>
      <c r="J996" s="23"/>
      <c r="K996" s="23"/>
      <c r="L996" s="23"/>
      <c r="M996" s="14"/>
      <c r="N996" s="25" t="s">
        <v>2453</v>
      </c>
      <c r="O996" s="15"/>
    </row>
    <row r="997" spans="1:15" ht="16.5" hidden="1" x14ac:dyDescent="0.35">
      <c r="A997" s="21" t="s">
        <v>2480</v>
      </c>
      <c r="B997" s="21" t="s">
        <v>2481</v>
      </c>
      <c r="C997" s="26"/>
      <c r="D997" s="13" t="s">
        <v>997</v>
      </c>
      <c r="E997" s="23"/>
      <c r="F997" s="23"/>
      <c r="G997" s="23"/>
      <c r="H997" s="23"/>
      <c r="I997" s="23"/>
      <c r="J997" s="23"/>
      <c r="K997" s="23"/>
      <c r="L997" s="23"/>
      <c r="M997" s="14"/>
      <c r="N997" s="25" t="s">
        <v>2453</v>
      </c>
      <c r="O997" s="15"/>
    </row>
    <row r="998" spans="1:15" ht="16.5" hidden="1" x14ac:dyDescent="0.35">
      <c r="A998" s="21" t="s">
        <v>2482</v>
      </c>
      <c r="B998" s="21" t="s">
        <v>2483</v>
      </c>
      <c r="C998" s="26"/>
      <c r="D998" s="13" t="s">
        <v>997</v>
      </c>
      <c r="E998" s="23"/>
      <c r="F998" s="23"/>
      <c r="G998" s="23"/>
      <c r="H998" s="23"/>
      <c r="I998" s="23"/>
      <c r="J998" s="23"/>
      <c r="K998" s="23"/>
      <c r="L998" s="23"/>
      <c r="M998" s="14"/>
      <c r="N998" s="25" t="s">
        <v>2453</v>
      </c>
      <c r="O998" s="15"/>
    </row>
    <row r="999" spans="1:15" ht="16.5" hidden="1" x14ac:dyDescent="0.35">
      <c r="A999" s="21" t="s">
        <v>2484</v>
      </c>
      <c r="B999" s="21" t="s">
        <v>2485</v>
      </c>
      <c r="C999" s="26"/>
      <c r="D999" s="13" t="s">
        <v>997</v>
      </c>
      <c r="E999" s="23"/>
      <c r="F999" s="23"/>
      <c r="G999" s="23"/>
      <c r="H999" s="23"/>
      <c r="I999" s="23"/>
      <c r="J999" s="23"/>
      <c r="K999" s="23"/>
      <c r="L999" s="23"/>
      <c r="M999" s="14"/>
      <c r="N999" s="25" t="s">
        <v>1033</v>
      </c>
      <c r="O999" s="15"/>
    </row>
    <row r="1000" spans="1:15" ht="16.5" hidden="1" x14ac:dyDescent="0.35">
      <c r="A1000" s="27" t="s">
        <v>2486</v>
      </c>
      <c r="B1000" s="21" t="s">
        <v>2487</v>
      </c>
      <c r="C1000" s="26"/>
      <c r="D1000" s="13" t="s">
        <v>997</v>
      </c>
      <c r="E1000" s="23"/>
      <c r="F1000" s="23"/>
      <c r="G1000" s="23"/>
      <c r="H1000" s="23"/>
      <c r="I1000" s="23"/>
      <c r="J1000" s="23"/>
      <c r="K1000" s="23"/>
      <c r="L1000" s="23"/>
      <c r="M1000" s="14"/>
      <c r="N1000" s="25" t="s">
        <v>1033</v>
      </c>
      <c r="O1000" s="15"/>
    </row>
    <row r="1001" spans="1:15" ht="16.5" hidden="1" x14ac:dyDescent="0.35">
      <c r="A1001" s="27" t="s">
        <v>2488</v>
      </c>
      <c r="B1001" s="21" t="s">
        <v>2489</v>
      </c>
      <c r="C1001" s="26"/>
      <c r="D1001" s="13" t="s">
        <v>997</v>
      </c>
      <c r="E1001" s="23"/>
      <c r="F1001" s="23"/>
      <c r="G1001" s="23"/>
      <c r="H1001" s="23"/>
      <c r="I1001" s="23"/>
      <c r="J1001" s="23"/>
      <c r="K1001" s="23"/>
      <c r="L1001" s="23"/>
      <c r="M1001" s="14"/>
      <c r="N1001" s="25" t="s">
        <v>2490</v>
      </c>
      <c r="O1001" s="15"/>
    </row>
    <row r="1002" spans="1:15" ht="16.5" hidden="1" x14ac:dyDescent="0.35">
      <c r="A1002" s="28" t="s">
        <v>2491</v>
      </c>
      <c r="B1002" s="28" t="s">
        <v>2492</v>
      </c>
      <c r="C1002" s="29"/>
      <c r="D1002" s="30" t="s">
        <v>997</v>
      </c>
      <c r="E1002" s="31"/>
      <c r="F1002" s="31"/>
      <c r="G1002" s="31"/>
      <c r="H1002" s="31"/>
      <c r="I1002" s="31"/>
      <c r="J1002" s="31"/>
      <c r="K1002" s="31"/>
      <c r="L1002" s="31"/>
      <c r="M1002" s="32"/>
      <c r="N1002" s="33" t="s">
        <v>1033</v>
      </c>
      <c r="O1002" s="34"/>
    </row>
    <row r="1004" spans="1:15" x14ac:dyDescent="0.25">
      <c r="M1004" s="104"/>
    </row>
    <row r="1005" spans="1:15" x14ac:dyDescent="0.25">
      <c r="M1005" s="104"/>
    </row>
  </sheetData>
  <autoFilter ref="A1:O1002">
    <filterColumn colId="3">
      <filters>
        <filter val="J"/>
      </filters>
    </filterColumn>
  </autoFilter>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85" zoomScaleNormal="85" workbookViewId="0">
      <pane xSplit="1" topLeftCell="B1" activePane="topRight" state="frozen"/>
      <selection pane="topRight"/>
    </sheetView>
  </sheetViews>
  <sheetFormatPr baseColWidth="10" defaultRowHeight="15" x14ac:dyDescent="0.25"/>
  <cols>
    <col min="1" max="1" width="77.5703125" customWidth="1"/>
    <col min="2" max="17" width="26.5703125" customWidth="1"/>
  </cols>
  <sheetData>
    <row r="1" spans="1:17" ht="16.5" x14ac:dyDescent="0.3">
      <c r="A1" s="64" t="s">
        <v>2589</v>
      </c>
      <c r="B1" s="73" t="s">
        <v>742</v>
      </c>
      <c r="C1" s="74"/>
      <c r="D1" s="74"/>
      <c r="E1" s="75"/>
      <c r="F1" s="73" t="s">
        <v>2505</v>
      </c>
      <c r="G1" s="74"/>
      <c r="H1" s="74"/>
      <c r="I1" s="75"/>
      <c r="J1" s="73" t="s">
        <v>746</v>
      </c>
      <c r="K1" s="74"/>
      <c r="L1" s="74"/>
      <c r="M1" s="75"/>
      <c r="N1" s="73" t="s">
        <v>384</v>
      </c>
      <c r="O1" s="74"/>
      <c r="P1" s="74"/>
      <c r="Q1" s="75"/>
    </row>
    <row r="2" spans="1:17" ht="71.25" customHeight="1" x14ac:dyDescent="0.3">
      <c r="A2" s="64"/>
      <c r="B2" s="113" t="s">
        <v>2568</v>
      </c>
      <c r="C2" s="109" t="s">
        <v>2569</v>
      </c>
      <c r="D2" s="110" t="s">
        <v>2570</v>
      </c>
      <c r="E2" s="111" t="s">
        <v>2571</v>
      </c>
      <c r="F2" s="109" t="s">
        <v>2568</v>
      </c>
      <c r="G2" s="109" t="s">
        <v>2569</v>
      </c>
      <c r="H2" s="110" t="s">
        <v>2570</v>
      </c>
      <c r="I2" s="111" t="s">
        <v>2571</v>
      </c>
      <c r="J2" s="109" t="s">
        <v>2568</v>
      </c>
      <c r="K2" s="109" t="s">
        <v>2569</v>
      </c>
      <c r="L2" s="110" t="s">
        <v>2570</v>
      </c>
      <c r="M2" s="111" t="s">
        <v>2571</v>
      </c>
      <c r="N2" s="109" t="s">
        <v>2568</v>
      </c>
      <c r="O2" s="109" t="s">
        <v>2569</v>
      </c>
      <c r="P2" s="110" t="s">
        <v>2570</v>
      </c>
      <c r="Q2" s="111" t="s">
        <v>2571</v>
      </c>
    </row>
    <row r="3" spans="1:17" ht="18" x14ac:dyDescent="0.3">
      <c r="A3" s="36" t="s">
        <v>2501</v>
      </c>
      <c r="B3" s="76"/>
      <c r="C3" s="77"/>
      <c r="D3" s="77"/>
      <c r="E3" s="78"/>
      <c r="F3" s="77"/>
      <c r="G3" s="64"/>
      <c r="H3" s="64"/>
      <c r="I3" s="78"/>
      <c r="J3" s="64"/>
      <c r="K3" s="64"/>
      <c r="L3" s="64"/>
      <c r="M3" s="78"/>
      <c r="N3" s="77"/>
      <c r="O3" s="64"/>
      <c r="P3" s="64"/>
      <c r="Q3" s="78"/>
    </row>
    <row r="4" spans="1:17" ht="17.25" x14ac:dyDescent="0.3">
      <c r="A4" s="37" t="s">
        <v>2506</v>
      </c>
      <c r="B4" s="79">
        <f>SUM('Gegenüberstellung Schwein'!G6:G9)</f>
        <v>69005.475000000006</v>
      </c>
      <c r="C4" s="79">
        <f>SUM('Gegenüberstellung Schwein'!H6:H9)</f>
        <v>280805.83299999998</v>
      </c>
      <c r="D4" s="79">
        <f>SUM('Gegenüberstellung Schwein'!I6:I9)</f>
        <v>69005.475000000006</v>
      </c>
      <c r="E4" s="80">
        <f>SUM('Gegenüberstellung Schwein'!J6:J9)</f>
        <v>280805.83299999998</v>
      </c>
      <c r="F4" s="81">
        <f>SUM('Gegenüberstellung Rind'!G6:G26)</f>
        <v>32221.392000000003</v>
      </c>
      <c r="G4" s="81">
        <f>SUM('Gegenüberstellung Rind'!H6:H26)</f>
        <v>8001.105880000001</v>
      </c>
      <c r="H4" s="81">
        <f>SUM('Gegenüberstellung Rind'!I6:I26)</f>
        <v>32220.677333333333</v>
      </c>
      <c r="I4" s="80">
        <f>SUM('Gegenüberstellung Rind'!J6:J26)</f>
        <v>7993.5526666666674</v>
      </c>
      <c r="J4" s="81">
        <f>SUM('Gegenüberstellung Geflügel'!G6:G26)</f>
        <v>280924.86</v>
      </c>
      <c r="K4" s="81">
        <f>SUM('Gegenüberstellung Geflügel'!H6:H26)</f>
        <v>137579.32699999999</v>
      </c>
      <c r="L4" s="81">
        <f>SUM('Gegenüberstellung Geflügel'!I6:I26)</f>
        <v>280925.96599999996</v>
      </c>
      <c r="M4" s="80">
        <f>SUM('Gegenüberstellung Geflügel'!J6:J26)</f>
        <v>137602.64850000001</v>
      </c>
      <c r="O4" s="127"/>
      <c r="P4" s="127"/>
      <c r="Q4" s="125"/>
    </row>
    <row r="5" spans="1:17" ht="17.25" x14ac:dyDescent="0.3">
      <c r="A5" s="37" t="s">
        <v>2507</v>
      </c>
      <c r="B5" s="79">
        <f>SUM('Gegenüberstellung Schwein'!G10:G52)</f>
        <v>1808862.9400000006</v>
      </c>
      <c r="C5" s="79">
        <f>SUM('Gegenüberstellung Schwein'!H10:H52)</f>
        <v>785782.245</v>
      </c>
      <c r="D5" s="79">
        <f>SUM('Gegenüberstellung Schwein'!I10:I52)</f>
        <v>2199444.6407279996</v>
      </c>
      <c r="E5" s="80">
        <f>SUM('Gegenüberstellung Schwein'!J10:J52)</f>
        <v>836114.34109</v>
      </c>
      <c r="F5" s="81">
        <f>SUM('Gegenüberstellung Rind'!G27:G50)</f>
        <v>290940.57</v>
      </c>
      <c r="G5" s="81">
        <f>SUM('Gegenüberstellung Rind'!H27:H50)</f>
        <v>411769.29999999987</v>
      </c>
      <c r="H5" s="81">
        <f>SUM('Gegenüberstellung Rind'!I27:I50)</f>
        <v>315716.81444999995</v>
      </c>
      <c r="I5" s="80">
        <f>SUM('Gegenüberstellung Rind'!J27:J50)</f>
        <v>413003.48649999994</v>
      </c>
      <c r="J5" s="81">
        <f>SUM('Gegenüberstellung Geflügel'!G27:G182)</f>
        <v>574454.39999999979</v>
      </c>
      <c r="K5" s="81">
        <f>SUM('Gegenüberstellung Geflügel'!H27:H182)</f>
        <v>809092.5749999996</v>
      </c>
      <c r="L5" s="81">
        <f>SUM('Gegenüberstellung Geflügel'!I27:I182)</f>
        <v>542895.31267000036</v>
      </c>
      <c r="M5" s="80">
        <f>SUM('Gegenüberstellung Geflügel'!J27:J182)</f>
        <v>745244.71852333366</v>
      </c>
      <c r="N5" s="127">
        <f>SUM('Gegenüberstellung Innereien'!G6:G58)</f>
        <v>477536.5</v>
      </c>
      <c r="O5" s="127">
        <f>SUM('Gegenüberstellung Innereien'!H6:H58)</f>
        <v>85819.3</v>
      </c>
      <c r="P5" s="127">
        <f>SUM('Gegenüberstellung Innereien'!I6:I58)</f>
        <v>13772.056799999998</v>
      </c>
      <c r="Q5" s="125">
        <f>SUM('Gegenüberstellung Innereien'!J6:J58)</f>
        <v>9713.01256666667</v>
      </c>
    </row>
    <row r="6" spans="1:17" ht="16.5" x14ac:dyDescent="0.3">
      <c r="A6" s="64"/>
      <c r="B6" s="83"/>
      <c r="C6" s="83"/>
      <c r="D6" s="84"/>
      <c r="E6" s="85"/>
      <c r="F6" s="65"/>
      <c r="G6" s="65"/>
      <c r="H6" s="65"/>
      <c r="I6" s="102"/>
      <c r="J6" s="65"/>
      <c r="K6" s="65"/>
      <c r="L6" s="65"/>
      <c r="M6" s="102"/>
      <c r="N6" s="83"/>
      <c r="O6" s="83"/>
      <c r="P6" s="83"/>
      <c r="Q6" s="102"/>
    </row>
    <row r="7" spans="1:17" ht="36" x14ac:dyDescent="0.3">
      <c r="A7" s="61" t="s">
        <v>2502</v>
      </c>
      <c r="B7" s="83"/>
      <c r="C7" s="83"/>
      <c r="D7" s="84"/>
      <c r="E7" s="85"/>
      <c r="F7" s="65"/>
      <c r="G7" s="65"/>
      <c r="H7" s="65"/>
      <c r="I7" s="102"/>
      <c r="J7" s="65"/>
      <c r="K7" s="65"/>
      <c r="L7" s="65"/>
      <c r="M7" s="102"/>
      <c r="N7" s="83"/>
      <c r="O7" s="83"/>
      <c r="P7" s="83"/>
      <c r="Q7" s="102"/>
    </row>
    <row r="8" spans="1:17" ht="17.25" x14ac:dyDescent="0.3">
      <c r="A8" s="37" t="s">
        <v>2504</v>
      </c>
      <c r="B8" s="127">
        <f>SUM('Gegenüberstellung Schwein'!G53:G63)</f>
        <v>0</v>
      </c>
      <c r="C8" s="127">
        <f>SUM('Gegenüberstellung Schwein'!H53:H63)</f>
        <v>0</v>
      </c>
      <c r="D8" s="127">
        <f>SUM('Gegenüberstellung Schwein'!I53:I63)</f>
        <v>103942.88600000001</v>
      </c>
      <c r="E8" s="125">
        <f>SUM('Gegenüberstellung Schwein'!J53:J63)</f>
        <v>42707.356</v>
      </c>
      <c r="F8" s="82">
        <f>SUM('Gegenüberstellung Rind'!G51:G61)</f>
        <v>0</v>
      </c>
      <c r="G8" s="82">
        <f>SUM('Gegenüberstellung Rind'!H51:H61)</f>
        <v>0</v>
      </c>
      <c r="H8" s="82">
        <f>SUM('Gegenüberstellung Rind'!I51:I61)</f>
        <v>90500.743000000002</v>
      </c>
      <c r="I8" s="125">
        <f>SUM('Gegenüberstellung Rind'!J51:J61)</f>
        <v>39627.237999999998</v>
      </c>
      <c r="J8" s="82">
        <f>SUM('Gegenüberstellung Geflügel'!G183:G189)</f>
        <v>0</v>
      </c>
      <c r="K8" s="82">
        <f>SUM('Gegenüberstellung Geflügel'!H183:H189)</f>
        <v>0</v>
      </c>
      <c r="L8" s="82">
        <f>SUM('Gegenüberstellung Geflügel'!I183:I189)</f>
        <v>105737.16769999999</v>
      </c>
      <c r="M8" s="125">
        <f>SUM('Gegenüberstellung Geflügel'!J183:J189)</f>
        <v>46428.483350000002</v>
      </c>
      <c r="Q8" s="115"/>
    </row>
    <row r="9" spans="1:17" ht="34.5" x14ac:dyDescent="0.3">
      <c r="A9" s="62" t="s">
        <v>2575</v>
      </c>
      <c r="B9" s="79">
        <f>SUM('Gegenüberstellung Schwein'!G64:G76)</f>
        <v>206803.94000000003</v>
      </c>
      <c r="C9" s="79">
        <f>SUM('Gegenüberstellung Schwein'!H64:H76)</f>
        <v>129159.01999999997</v>
      </c>
      <c r="D9" s="79">
        <f>SUM('Gegenüberstellung Schwein'!I64:I76)</f>
        <v>185523.15550699999</v>
      </c>
      <c r="E9" s="80">
        <f>SUM('Gegenüberstellung Schwein'!J64:J76)</f>
        <v>110944.40751725</v>
      </c>
      <c r="F9" s="81">
        <f>SUM('Gegenüberstellung Rind'!G62:G72)</f>
        <v>110003.20499999999</v>
      </c>
      <c r="G9" s="81">
        <f>SUM('Gegenüberstellung Rind'!H62:H72)</f>
        <v>75389.975000000006</v>
      </c>
      <c r="H9" s="81">
        <f>SUM('Gegenüberstellung Rind'!I62:I72)</f>
        <v>78937.70120299999</v>
      </c>
      <c r="I9" s="80">
        <f>SUM('Gegenüberstellung Rind'!J62:J72)</f>
        <v>52634.10288649999</v>
      </c>
      <c r="J9" s="81">
        <f>SUM('Gegenüberstellung Geflügel'!G190:G207)</f>
        <v>216205.18099999995</v>
      </c>
      <c r="K9" s="81">
        <f>SUM('Gegenüberstellung Geflügel'!H190:H207)</f>
        <v>130905.00579999998</v>
      </c>
      <c r="L9" s="81">
        <f>SUM('Gegenüberstellung Geflügel'!I190:I207)</f>
        <v>216925.40899481499</v>
      </c>
      <c r="M9" s="80">
        <f>SUM('Gegenüberstellung Geflügel'!J190:J207)</f>
        <v>146181.961775695</v>
      </c>
      <c r="N9" s="127">
        <f>SUM('Gegenüberstellung Innereien'!G59:G64)</f>
        <v>1068.31</v>
      </c>
      <c r="O9" s="127">
        <f>SUM('Gegenüberstellung Innereien'!H59:H64)</f>
        <v>1537.25</v>
      </c>
      <c r="P9" s="127">
        <f>SUM('Gegenüberstellung Innereien'!I59:I64)</f>
        <v>2076.3680000000004</v>
      </c>
      <c r="Q9" s="125">
        <f>SUM('Gegenüberstellung Innereien'!J59:J64)</f>
        <v>3143.9250000000002</v>
      </c>
    </row>
    <row r="10" spans="1:17" ht="17.25" x14ac:dyDescent="0.3">
      <c r="A10" s="37" t="s">
        <v>2509</v>
      </c>
      <c r="B10" s="79">
        <f>SUM('Gegenüberstellung Schwein'!G77:G80)</f>
        <v>0</v>
      </c>
      <c r="C10" s="79">
        <f>SUM('Gegenüberstellung Schwein'!H77:H80)</f>
        <v>0</v>
      </c>
      <c r="D10" s="79">
        <f>SUM('Gegenüberstellung Schwein'!I77:I80)</f>
        <v>0</v>
      </c>
      <c r="E10" s="80">
        <f>SUM('Gegenüberstellung Schwein'!J77:J80)</f>
        <v>0</v>
      </c>
      <c r="F10" s="82">
        <f>SUM('Gegenüberstellung Rind'!G73:G76)</f>
        <v>0</v>
      </c>
      <c r="G10" s="82">
        <f>SUM('Gegenüberstellung Rind'!H73:H76)</f>
        <v>0</v>
      </c>
      <c r="H10" s="82">
        <f>SUM('Gegenüberstellung Rind'!I73:I76)</f>
        <v>0</v>
      </c>
      <c r="I10" s="125">
        <f>SUM('Gegenüberstellung Rind'!J73:J76)</f>
        <v>0</v>
      </c>
      <c r="J10" s="82">
        <f>SUM('Gegenüberstellung Geflügel'!G208:G211)</f>
        <v>0</v>
      </c>
      <c r="K10" s="82">
        <f>SUM('Gegenüberstellung Geflügel'!H208:H211)</f>
        <v>0</v>
      </c>
      <c r="L10" s="82">
        <f>SUM('Gegenüberstellung Geflügel'!I208:I211)</f>
        <v>0</v>
      </c>
      <c r="M10" s="125">
        <f>SUM('Gegenüberstellung Geflügel'!J208:J211)</f>
        <v>0</v>
      </c>
      <c r="O10" s="86"/>
      <c r="P10" s="86"/>
      <c r="Q10" s="103"/>
    </row>
    <row r="11" spans="1:17" ht="17.25" x14ac:dyDescent="0.3">
      <c r="A11" s="37" t="s">
        <v>2503</v>
      </c>
      <c r="B11" s="127">
        <f>SUM('Gegenüberstellung Schwein'!G81)</f>
        <v>0</v>
      </c>
      <c r="C11" s="127">
        <f>SUM('Gegenüberstellung Schwein'!H81)</f>
        <v>0</v>
      </c>
      <c r="D11" s="127">
        <f>SUM('Gegenüberstellung Schwein'!I81)</f>
        <v>1096.1749507500001</v>
      </c>
      <c r="E11" s="125">
        <f>SUM('Gegenüberstellung Schwein'!J81)</f>
        <v>1329.1407112500001</v>
      </c>
      <c r="F11" s="82">
        <f>SUM('Gegenüberstellung Rind'!G77)</f>
        <v>0</v>
      </c>
      <c r="G11" s="82">
        <f>SUM('Gegenüberstellung Rind'!H77)</f>
        <v>0</v>
      </c>
      <c r="H11" s="82">
        <f>SUM('Gegenüberstellung Rind'!I77)</f>
        <v>357.58000175000001</v>
      </c>
      <c r="I11" s="125">
        <f>SUM('Gegenüberstellung Rind'!J77)</f>
        <v>433.57507625</v>
      </c>
      <c r="J11" s="81" t="str">
        <f>'Gegenüberstellung Geflügel'!G212</f>
        <v>-</v>
      </c>
      <c r="K11" s="81" t="str">
        <f>'Gegenüberstellung Geflügel'!H212</f>
        <v>-</v>
      </c>
      <c r="L11" s="81">
        <f>'Gegenüberstellung Geflügel'!I212</f>
        <v>641.68392437499995</v>
      </c>
      <c r="M11" s="80">
        <f>'Gegenüberstellung Geflügel'!J212</f>
        <v>778.05849062499988</v>
      </c>
      <c r="N11" s="79"/>
      <c r="O11" s="79"/>
      <c r="P11" s="79"/>
      <c r="Q11" s="80"/>
    </row>
    <row r="12" spans="1:17" ht="17.25" x14ac:dyDescent="0.3">
      <c r="A12" s="37" t="s">
        <v>2508</v>
      </c>
      <c r="B12" s="127">
        <f>SUM('Gegenüberstellung Schwein'!G82:G93)</f>
        <v>0</v>
      </c>
      <c r="C12" s="127">
        <f>SUM('Gegenüberstellung Schwein'!H82:H93)</f>
        <v>0</v>
      </c>
      <c r="D12" s="127">
        <f>SUM('Gegenüberstellung Schwein'!I82:I93)</f>
        <v>75536.78</v>
      </c>
      <c r="E12" s="125">
        <f>SUM('Gegenüberstellung Schwein'!J82:J93)</f>
        <v>56232.773333333331</v>
      </c>
      <c r="F12" s="82">
        <f>SUM('Gegenüberstellung Rind'!G78:G89)</f>
        <v>0</v>
      </c>
      <c r="G12" s="82">
        <f>SUM('Gegenüberstellung Rind'!H78:H89)</f>
        <v>0</v>
      </c>
      <c r="H12" s="82">
        <f>SUM('Gegenüberstellung Rind'!I78:I89)</f>
        <v>75536.78</v>
      </c>
      <c r="I12" s="125">
        <f>SUM('Gegenüberstellung Rind'!J78:J89)</f>
        <v>56232.773333333331</v>
      </c>
      <c r="J12" s="82">
        <f>SUM('Gegenüberstellung Geflügel'!G213:G224)</f>
        <v>0</v>
      </c>
      <c r="K12" s="82">
        <f>SUM('Gegenüberstellung Geflügel'!H213:H224)</f>
        <v>0</v>
      </c>
      <c r="L12" s="82">
        <f>SUM('Gegenüberstellung Geflügel'!I213:I224)</f>
        <v>75536.78</v>
      </c>
      <c r="M12" s="125">
        <f>SUM('Gegenüberstellung Geflügel'!J213:J224)</f>
        <v>56232.773333333331</v>
      </c>
      <c r="N12" s="127">
        <f>SUM('Gegenüberstellung Innereien'!G65:G76)</f>
        <v>0</v>
      </c>
      <c r="O12" s="127">
        <f>SUM('Gegenüberstellung Innereien'!H65:H76)</f>
        <v>0</v>
      </c>
      <c r="P12" s="127">
        <f>SUM('Gegenüberstellung Innereien'!I65:I76)</f>
        <v>679831.02</v>
      </c>
      <c r="Q12" s="125">
        <f>SUM('Gegenüberstellung Innereien'!J65:J76)</f>
        <v>506094.96000000008</v>
      </c>
    </row>
    <row r="13" spans="1:17" ht="16.5" x14ac:dyDescent="0.3">
      <c r="B13" s="77"/>
      <c r="C13" s="77"/>
      <c r="D13" s="77"/>
      <c r="E13" s="78"/>
      <c r="F13" s="77"/>
      <c r="G13" s="64"/>
      <c r="H13" s="64"/>
      <c r="I13" s="78"/>
      <c r="J13" s="64"/>
      <c r="K13" s="64"/>
      <c r="L13" s="64"/>
      <c r="M13" s="78"/>
      <c r="N13" s="64"/>
      <c r="O13" s="64"/>
      <c r="P13" s="64"/>
      <c r="Q13" s="115"/>
    </row>
    <row r="14" spans="1:17" ht="16.5" x14ac:dyDescent="0.3">
      <c r="B14" s="77"/>
      <c r="C14" s="77"/>
      <c r="D14" s="77"/>
      <c r="E14" s="78"/>
      <c r="F14" s="77"/>
      <c r="G14" s="64"/>
      <c r="H14" s="64"/>
      <c r="I14" s="78"/>
      <c r="J14" s="64"/>
      <c r="K14" s="64"/>
      <c r="L14" s="92"/>
      <c r="M14" s="114"/>
      <c r="N14" s="64"/>
      <c r="O14" s="64"/>
      <c r="P14" s="64"/>
      <c r="Q14" s="115"/>
    </row>
    <row r="15" spans="1:17" ht="17.25" x14ac:dyDescent="0.3">
      <c r="A15" s="37" t="s">
        <v>2572</v>
      </c>
      <c r="B15" s="92">
        <f>'Gegenüberstellung Schwein'!M6</f>
        <v>69005.475000000006</v>
      </c>
      <c r="C15" s="92">
        <f>'Gegenüberstellung Schwein'!N6</f>
        <v>280805.83299999998</v>
      </c>
      <c r="D15" s="92">
        <f>'Gegenüberstellung Schwein'!O6</f>
        <v>69005.475000000006</v>
      </c>
      <c r="E15" s="114">
        <f>'Gegenüberstellung Schwein'!P6</f>
        <v>280805.83299999998</v>
      </c>
      <c r="F15" s="92">
        <f>'Gegenüberstellung Rind'!M6</f>
        <v>32221.392000000003</v>
      </c>
      <c r="G15" s="92">
        <f>'Gegenüberstellung Rind'!N6</f>
        <v>8001.105880000001</v>
      </c>
      <c r="H15" s="92">
        <f>'Gegenüberstellung Rind'!O6</f>
        <v>32220.677333333333</v>
      </c>
      <c r="I15" s="114">
        <f>'Gegenüberstellung Rind'!P6</f>
        <v>7993.5526666666674</v>
      </c>
      <c r="J15" s="92">
        <f>SUM('Gegenüberstellung Geflügel'!M6)</f>
        <v>280924.86</v>
      </c>
      <c r="K15" s="92">
        <f>SUM('Gegenüberstellung Geflügel'!N6)</f>
        <v>137579.32699999999</v>
      </c>
      <c r="L15" s="92">
        <f>SUM('Gegenüberstellung Geflügel'!O6)</f>
        <v>280925.96599999996</v>
      </c>
      <c r="M15" s="114">
        <f>SUM('Gegenüberstellung Geflügel'!P6)</f>
        <v>137602.64850000001</v>
      </c>
      <c r="N15" s="123" t="s">
        <v>702</v>
      </c>
      <c r="O15" s="123" t="s">
        <v>702</v>
      </c>
      <c r="P15" s="123" t="s">
        <v>702</v>
      </c>
      <c r="Q15" s="124" t="s">
        <v>702</v>
      </c>
    </row>
    <row r="16" spans="1:17" ht="17.25" x14ac:dyDescent="0.3">
      <c r="A16" s="37" t="s">
        <v>2573</v>
      </c>
      <c r="B16" s="92">
        <f>'Gegenüberstellung Schwein'!M7</f>
        <v>2015666.8800000001</v>
      </c>
      <c r="C16" s="92">
        <f>'Gegenüberstellung Schwein'!N7</f>
        <v>914941.2649999999</v>
      </c>
      <c r="D16" s="92">
        <f>'Gegenüberstellung Schwein'!O7</f>
        <v>2565543.6371857501</v>
      </c>
      <c r="E16" s="114">
        <f>'Gegenüberstellung Schwein'!P7</f>
        <v>1047328.0186518333</v>
      </c>
      <c r="F16" s="92">
        <f>'Gegenüberstellung Rind'!M7</f>
        <v>400943.77499999997</v>
      </c>
      <c r="G16" s="92">
        <f>'Gegenüberstellung Rind'!N7</f>
        <v>487159.27499999985</v>
      </c>
      <c r="H16" s="92">
        <f>'Gegenüberstellung Rind'!O7</f>
        <v>561049.61865474994</v>
      </c>
      <c r="I16" s="114">
        <f>'Gegenüberstellung Rind'!P7</f>
        <v>561931.17579608341</v>
      </c>
      <c r="J16" s="92">
        <f>SUM('Gegenüberstellung Geflügel'!M7)</f>
        <v>790659.58099999977</v>
      </c>
      <c r="K16" s="92">
        <f>SUM('Gegenüberstellung Geflügel'!N7)</f>
        <v>939997.58079999941</v>
      </c>
      <c r="L16" s="92">
        <f>SUM('Gegenüberstellung Geflügel'!O7)</f>
        <v>941736.35328919033</v>
      </c>
      <c r="M16" s="114">
        <f>SUM('Gegenüberstellung Geflügel'!P7)</f>
        <v>994865.9954729873</v>
      </c>
      <c r="N16" s="82">
        <f>SUM('Gegenüberstellung Innereien'!M6)</f>
        <v>478604.81</v>
      </c>
      <c r="O16" s="82">
        <f>SUM('Gegenüberstellung Innereien'!N6)</f>
        <v>87356.55</v>
      </c>
      <c r="P16" s="82">
        <f>SUM('Gegenüberstellung Innereien'!O6)</f>
        <v>695679.44480000017</v>
      </c>
      <c r="Q16" s="125">
        <f>SUM('Gegenüberstellung Innereien'!P6)</f>
        <v>518951.89756666671</v>
      </c>
    </row>
    <row r="18" spans="2:17" x14ac:dyDescent="0.25">
      <c r="H18" s="101"/>
      <c r="I18" s="101"/>
      <c r="L18" s="35"/>
      <c r="M18" s="35"/>
    </row>
    <row r="19" spans="2:17" x14ac:dyDescent="0.25">
      <c r="N19" s="35"/>
      <c r="O19" s="35"/>
      <c r="P19" s="35"/>
      <c r="Q19" s="35"/>
    </row>
    <row r="21" spans="2:17" x14ac:dyDescent="0.25">
      <c r="B21" s="35"/>
      <c r="C21" s="35"/>
      <c r="D21" s="35"/>
      <c r="E21" s="120"/>
      <c r="F21" s="120"/>
      <c r="G21" s="35"/>
      <c r="H21" s="101"/>
      <c r="I21" s="101"/>
      <c r="J21" s="35"/>
      <c r="K21" s="35"/>
      <c r="L21" s="35"/>
      <c r="M21" s="35"/>
      <c r="N21" s="35"/>
      <c r="O21" s="35"/>
      <c r="P21" s="35"/>
      <c r="Q21" s="35"/>
    </row>
    <row r="22" spans="2:17" ht="16.5" x14ac:dyDescent="0.3">
      <c r="C22" s="116"/>
      <c r="D22" s="117"/>
      <c r="E22" s="121"/>
      <c r="F22" s="118"/>
    </row>
    <row r="23" spans="2:17" x14ac:dyDescent="0.25">
      <c r="B23" s="35"/>
      <c r="C23" s="35"/>
      <c r="D23" s="35"/>
      <c r="E23" s="35"/>
      <c r="F23" s="35"/>
      <c r="G23" s="35"/>
      <c r="H23" s="35"/>
      <c r="I23" s="35"/>
      <c r="J23" s="35"/>
      <c r="K23" s="128"/>
      <c r="L23" s="35"/>
      <c r="M23" s="35"/>
      <c r="N23" s="35"/>
      <c r="O23" s="35"/>
      <c r="P23" s="35"/>
      <c r="Q23" s="35"/>
    </row>
    <row r="24" spans="2:17" ht="16.5" x14ac:dyDescent="0.3">
      <c r="C24" s="116"/>
      <c r="D24" s="87"/>
      <c r="E24" s="87"/>
      <c r="F24" s="118"/>
    </row>
    <row r="25" spans="2:17" x14ac:dyDescent="0.25">
      <c r="C25" s="116"/>
      <c r="D25" s="116"/>
      <c r="E25" s="119"/>
      <c r="F25" s="118"/>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zoomScale="60" zoomScaleNormal="60" workbookViewId="0">
      <pane xSplit="1" topLeftCell="B1" activePane="topRight" state="frozen"/>
      <selection pane="topRight"/>
    </sheetView>
  </sheetViews>
  <sheetFormatPr baseColWidth="10" defaultRowHeight="15" x14ac:dyDescent="0.25"/>
  <cols>
    <col min="1" max="1" width="16.5703125" customWidth="1"/>
    <col min="2" max="2" width="49.7109375" customWidth="1"/>
    <col min="3" max="3" width="27.28515625" customWidth="1"/>
    <col min="4" max="4" width="49.7109375" customWidth="1"/>
    <col min="5" max="5" width="27.28515625" customWidth="1"/>
    <col min="7" max="10" width="26.5703125" customWidth="1"/>
    <col min="12" max="12" width="47.7109375" customWidth="1"/>
    <col min="13" max="16" width="26.5703125" customWidth="1"/>
  </cols>
  <sheetData>
    <row r="1" spans="1:16" ht="18.75" x14ac:dyDescent="0.3">
      <c r="A1" s="89" t="s">
        <v>2519</v>
      </c>
      <c r="B1" s="64"/>
      <c r="C1" s="64"/>
      <c r="D1" s="64"/>
      <c r="E1" s="64"/>
      <c r="F1" s="64"/>
      <c r="G1" s="64" t="s">
        <v>2589</v>
      </c>
      <c r="H1" s="64"/>
      <c r="I1" s="64"/>
      <c r="J1" s="64"/>
      <c r="K1" s="64"/>
      <c r="L1" s="64"/>
      <c r="M1" s="64"/>
      <c r="N1" s="64"/>
      <c r="O1" s="64"/>
      <c r="P1" s="64"/>
    </row>
    <row r="2" spans="1:16" ht="16.5" x14ac:dyDescent="0.3">
      <c r="A2" s="90" t="s">
        <v>2493</v>
      </c>
      <c r="B2" s="90"/>
      <c r="C2" s="90"/>
      <c r="D2" s="90"/>
      <c r="E2" s="64"/>
      <c r="F2" s="64"/>
      <c r="G2" s="64"/>
      <c r="H2" s="64"/>
      <c r="I2" s="64"/>
      <c r="J2" s="64"/>
      <c r="K2" s="64"/>
      <c r="L2" s="64"/>
      <c r="M2" s="64"/>
      <c r="N2" s="64"/>
      <c r="O2" s="64"/>
      <c r="P2" s="64"/>
    </row>
    <row r="3" spans="1:16" ht="16.5" x14ac:dyDescent="0.3">
      <c r="A3" s="91" t="s">
        <v>2494</v>
      </c>
      <c r="B3" s="91"/>
      <c r="C3" s="91"/>
      <c r="D3" s="91"/>
      <c r="E3" s="64"/>
      <c r="F3" s="64"/>
      <c r="G3" s="64"/>
      <c r="H3" s="64"/>
      <c r="I3" s="64"/>
      <c r="J3" s="64"/>
      <c r="K3" s="64"/>
      <c r="L3" s="64"/>
      <c r="M3" s="64"/>
      <c r="N3" s="64"/>
      <c r="O3" s="64"/>
      <c r="P3" s="64"/>
    </row>
    <row r="4" spans="1:16" ht="16.5" x14ac:dyDescent="0.3">
      <c r="A4" s="64"/>
      <c r="B4" s="64"/>
      <c r="C4" s="64"/>
      <c r="D4" s="64"/>
      <c r="E4" s="64"/>
      <c r="F4" s="64"/>
      <c r="G4" s="100"/>
      <c r="H4" s="100"/>
      <c r="I4" s="100"/>
      <c r="J4" s="100"/>
      <c r="K4" s="64"/>
      <c r="L4" s="64"/>
      <c r="M4" s="64"/>
      <c r="N4" s="64"/>
      <c r="O4" s="64"/>
      <c r="P4" s="64"/>
    </row>
    <row r="5" spans="1:16" ht="82.5" x14ac:dyDescent="0.25">
      <c r="A5" s="112" t="s">
        <v>2495</v>
      </c>
      <c r="B5" s="109" t="s">
        <v>2497</v>
      </c>
      <c r="C5" s="109" t="s">
        <v>2516</v>
      </c>
      <c r="D5" s="110" t="s">
        <v>2498</v>
      </c>
      <c r="E5" s="110" t="s">
        <v>2517</v>
      </c>
      <c r="F5" s="2"/>
      <c r="G5" s="109" t="s">
        <v>2568</v>
      </c>
      <c r="H5" s="109" t="s">
        <v>2569</v>
      </c>
      <c r="I5" s="110" t="s">
        <v>2570</v>
      </c>
      <c r="J5" s="110" t="s">
        <v>2571</v>
      </c>
      <c r="K5" s="1"/>
      <c r="L5" s="1" t="s">
        <v>2496</v>
      </c>
      <c r="M5" s="109" t="s">
        <v>2568</v>
      </c>
      <c r="N5" s="109" t="s">
        <v>2569</v>
      </c>
      <c r="O5" s="110" t="s">
        <v>2570</v>
      </c>
      <c r="P5" s="110" t="s">
        <v>2571</v>
      </c>
    </row>
    <row r="6" spans="1:16" ht="16.5" x14ac:dyDescent="0.3">
      <c r="A6" s="64" t="s">
        <v>60</v>
      </c>
      <c r="B6" s="90" t="s">
        <v>947</v>
      </c>
      <c r="C6" s="69">
        <v>0.77</v>
      </c>
      <c r="D6" s="90" t="s">
        <v>947</v>
      </c>
      <c r="E6" s="69">
        <v>0.77</v>
      </c>
      <c r="F6" s="64"/>
      <c r="G6" s="126">
        <f>IFERROR(VLOOKUP(A:A,'51000-0013'!A:D,3,FALSE)*C6,"-")</f>
        <v>1607.837</v>
      </c>
      <c r="H6" s="92">
        <f>IFERROR(VLOOKUP(A:A,'51000-0013'!A:D,4,FALSE)*C6,"-")</f>
        <v>1789.095</v>
      </c>
      <c r="I6" s="92">
        <f>IFERROR(VLOOKUP(A:A,'51000-0013'!A:D,3,FALSE)*E6,"-")</f>
        <v>1607.837</v>
      </c>
      <c r="J6" s="92">
        <f>IFERROR(VLOOKUP(A:A,'51000-0013'!A:D,4,FALSE)*E6,"-")</f>
        <v>1789.095</v>
      </c>
      <c r="K6" s="64"/>
      <c r="L6" s="64" t="s">
        <v>947</v>
      </c>
      <c r="M6" s="92">
        <f>SUMIF(B:B,$L$6,G:G)</f>
        <v>69005.475000000006</v>
      </c>
      <c r="N6" s="92">
        <f>SUMIF(B:B,$L$6,H:H)</f>
        <v>280805.83299999998</v>
      </c>
      <c r="O6" s="92">
        <f>SUMIF(D:D,$L$6,I:I)</f>
        <v>69005.475000000006</v>
      </c>
      <c r="P6" s="92">
        <f>SUMIF(D:D,$L$6,J:J)</f>
        <v>280805.83299999998</v>
      </c>
    </row>
    <row r="7" spans="1:16" ht="16.5" x14ac:dyDescent="0.3">
      <c r="A7" s="64" t="s">
        <v>63</v>
      </c>
      <c r="B7" s="90" t="s">
        <v>947</v>
      </c>
      <c r="C7" s="69">
        <v>0.77</v>
      </c>
      <c r="D7" s="90" t="s">
        <v>947</v>
      </c>
      <c r="E7" s="69">
        <v>0.77</v>
      </c>
      <c r="F7" s="64"/>
      <c r="G7" s="126">
        <f>IFERROR(VLOOKUP(A:A,'51000-0013'!A:D,3,FALSE)*C7,"-")</f>
        <v>22829.960999999999</v>
      </c>
      <c r="H7" s="92">
        <f>IFERROR(VLOOKUP(A:A,'51000-0013'!A:D,4,FALSE)*C7,"-")</f>
        <v>168645.01500000001</v>
      </c>
      <c r="I7" s="92">
        <f>IFERROR(VLOOKUP(A:A,'51000-0013'!A:D,3,FALSE)*E7,"-")</f>
        <v>22829.960999999999</v>
      </c>
      <c r="J7" s="92">
        <f>IFERROR(VLOOKUP(A:A,'51000-0013'!A:D,4,FALSE)*E7,"-")</f>
        <v>168645.01500000001</v>
      </c>
      <c r="K7" s="64"/>
      <c r="L7" s="64" t="s">
        <v>549</v>
      </c>
      <c r="M7" s="92">
        <f>SUMIF(B:B,$L$7,G:G)</f>
        <v>2015666.8800000001</v>
      </c>
      <c r="N7" s="92">
        <f>SUMIF(B:B,$L$7,H:H)</f>
        <v>914941.2649999999</v>
      </c>
      <c r="O7" s="92">
        <f>SUMIF(D:D,$L$7,I:I)</f>
        <v>2565543.6371857501</v>
      </c>
      <c r="P7" s="92">
        <f>SUMIF(D:D,$L$7,J:J)</f>
        <v>1047328.0186518333</v>
      </c>
    </row>
    <row r="8" spans="1:16" ht="16.5" x14ac:dyDescent="0.3">
      <c r="A8" s="64" t="s">
        <v>68</v>
      </c>
      <c r="B8" s="90" t="s">
        <v>947</v>
      </c>
      <c r="C8" s="69">
        <v>0.77</v>
      </c>
      <c r="D8" s="90" t="s">
        <v>947</v>
      </c>
      <c r="E8" s="69">
        <v>0.77</v>
      </c>
      <c r="F8" s="64"/>
      <c r="G8" s="126">
        <f>IFERROR(VLOOKUP(A:A,'51000-0013'!A:D,3,FALSE)*C8,"-")</f>
        <v>11.396000000000001</v>
      </c>
      <c r="H8" s="92">
        <f>IFERROR(VLOOKUP(A:A,'51000-0013'!A:D,4,FALSE)*C8,"-")</f>
        <v>10751.817999999999</v>
      </c>
      <c r="I8" s="92">
        <f>IFERROR(VLOOKUP(A:A,'51000-0013'!A:D,3,FALSE)*E8,"-")</f>
        <v>11.396000000000001</v>
      </c>
      <c r="J8" s="92">
        <f>IFERROR(VLOOKUP(A:A,'51000-0013'!A:D,4,FALSE)*E8,"-")</f>
        <v>10751.817999999999</v>
      </c>
      <c r="K8" s="64"/>
      <c r="L8" s="64"/>
      <c r="M8" s="64"/>
      <c r="N8" s="64"/>
      <c r="O8" s="92"/>
      <c r="P8" s="92"/>
    </row>
    <row r="9" spans="1:16" ht="18" x14ac:dyDescent="0.4">
      <c r="A9" s="64" t="s">
        <v>70</v>
      </c>
      <c r="B9" s="90" t="s">
        <v>947</v>
      </c>
      <c r="C9" s="69">
        <v>0.77</v>
      </c>
      <c r="D9" s="90" t="s">
        <v>947</v>
      </c>
      <c r="E9" s="69">
        <v>0.77</v>
      </c>
      <c r="F9" s="64"/>
      <c r="G9" s="126">
        <f>IFERROR(VLOOKUP(A:A,'51000-0013'!A:D,3,FALSE)*C9,"-")</f>
        <v>44556.281000000003</v>
      </c>
      <c r="H9" s="92">
        <f>IFERROR(VLOOKUP(A:A,'51000-0013'!A:D,4,FALSE)*C9,"-")</f>
        <v>99619.904999999999</v>
      </c>
      <c r="I9" s="92">
        <f>IFERROR(VLOOKUP(A:A,'51000-0013'!A:D,3,FALSE)*E9,"-")</f>
        <v>44556.281000000003</v>
      </c>
      <c r="J9" s="92">
        <f>IFERROR(VLOOKUP(A:A,'51000-0013'!A:D,4,FALSE)*E9,"-")</f>
        <v>99619.904999999999</v>
      </c>
      <c r="K9" s="64"/>
      <c r="L9" s="64"/>
      <c r="M9" s="129"/>
      <c r="N9" s="129"/>
      <c r="O9" s="129"/>
      <c r="P9" s="129"/>
    </row>
    <row r="10" spans="1:16" ht="18" x14ac:dyDescent="0.4">
      <c r="A10" s="64" t="s">
        <v>578</v>
      </c>
      <c r="B10" s="90" t="s">
        <v>549</v>
      </c>
      <c r="C10" s="69">
        <v>1</v>
      </c>
      <c r="D10" s="90" t="s">
        <v>549</v>
      </c>
      <c r="E10" s="69">
        <v>1</v>
      </c>
      <c r="F10" s="64"/>
      <c r="G10" s="117">
        <f>IFERROR(VLOOKUP(A:A,'51000-0013'!A:D,3,FALSE)*C10,"-")</f>
        <v>158935.6</v>
      </c>
      <c r="H10" s="92">
        <f>IFERROR(VLOOKUP(A:A,'51000-0013'!A:D,4,FALSE)*C10,"-")</f>
        <v>385374.7</v>
      </c>
      <c r="I10" s="92">
        <f>IFERROR(VLOOKUP(A:A,'51000-0013'!A:D,3,FALSE)*E10,"-")</f>
        <v>158935.6</v>
      </c>
      <c r="J10" s="92">
        <f>IFERROR(VLOOKUP(A:A,'51000-0013'!A:D,4,FALSE)*E10,"-")</f>
        <v>385374.7</v>
      </c>
      <c r="K10" s="64"/>
      <c r="L10" s="64"/>
      <c r="M10" s="129"/>
      <c r="N10" s="129"/>
      <c r="O10" s="129"/>
      <c r="P10" s="129"/>
    </row>
    <row r="11" spans="1:16" ht="16.5" x14ac:dyDescent="0.3">
      <c r="A11" s="64" t="s">
        <v>580</v>
      </c>
      <c r="B11" s="90" t="s">
        <v>549</v>
      </c>
      <c r="C11" s="69">
        <v>1</v>
      </c>
      <c r="D11" s="90" t="s">
        <v>549</v>
      </c>
      <c r="E11" s="69">
        <v>1</v>
      </c>
      <c r="F11" s="64"/>
      <c r="G11" s="117">
        <f>IFERROR(VLOOKUP(A:A,'51000-0013'!A:D,3,FALSE)*C11,"-")</f>
        <v>146816.4</v>
      </c>
      <c r="H11" s="92">
        <f>IFERROR(VLOOKUP(A:A,'51000-0013'!A:D,4,FALSE)*C11,"-")</f>
        <v>92440.4</v>
      </c>
      <c r="I11" s="92">
        <f>IFERROR(VLOOKUP(A:A,'51000-0013'!A:D,3,FALSE)*E11,"-")</f>
        <v>146816.4</v>
      </c>
      <c r="J11" s="92">
        <f>IFERROR(VLOOKUP(A:A,'51000-0013'!A:D,4,FALSE)*E11,"-")</f>
        <v>92440.4</v>
      </c>
      <c r="K11" s="64"/>
      <c r="L11" s="64"/>
      <c r="M11" s="64"/>
      <c r="N11" s="64"/>
      <c r="O11" s="64"/>
      <c r="P11" s="64"/>
    </row>
    <row r="12" spans="1:16" ht="16.5" x14ac:dyDescent="0.3">
      <c r="A12" s="64" t="s">
        <v>582</v>
      </c>
      <c r="B12" s="90" t="s">
        <v>549</v>
      </c>
      <c r="C12" s="69">
        <v>1</v>
      </c>
      <c r="D12" s="90" t="s">
        <v>549</v>
      </c>
      <c r="E12" s="69">
        <v>1</v>
      </c>
      <c r="F12" s="64"/>
      <c r="G12" s="117">
        <f>IFERROR(VLOOKUP(A:A,'51000-0013'!A:D,3,FALSE)*C12,"-")</f>
        <v>27249.5</v>
      </c>
      <c r="H12" s="92">
        <f>IFERROR(VLOOKUP(A:A,'51000-0013'!A:D,4,FALSE)*C12,"-")</f>
        <v>13403.7</v>
      </c>
      <c r="I12" s="92">
        <f>IFERROR(VLOOKUP(A:A,'51000-0013'!A:D,3,FALSE)*E12,"-")</f>
        <v>27249.5</v>
      </c>
      <c r="J12" s="92">
        <f>IFERROR(VLOOKUP(A:A,'51000-0013'!A:D,4,FALSE)*E12,"-")</f>
        <v>13403.7</v>
      </c>
      <c r="K12" s="64"/>
      <c r="L12" s="64"/>
      <c r="M12" s="64"/>
      <c r="N12" s="64"/>
      <c r="O12" s="64"/>
      <c r="P12" s="64"/>
    </row>
    <row r="13" spans="1:16" ht="16.5" x14ac:dyDescent="0.3">
      <c r="A13" s="64" t="s">
        <v>584</v>
      </c>
      <c r="B13" s="90" t="s">
        <v>549</v>
      </c>
      <c r="C13" s="69">
        <v>1</v>
      </c>
      <c r="D13" s="90" t="s">
        <v>549</v>
      </c>
      <c r="E13" s="69">
        <v>1</v>
      </c>
      <c r="F13" s="64"/>
      <c r="G13" s="117">
        <f>IFERROR(VLOOKUP(A:A,'51000-0013'!A:D,3,FALSE)*C13,"-")</f>
        <v>3763.6</v>
      </c>
      <c r="H13" s="92">
        <f>IFERROR(VLOOKUP(A:A,'51000-0013'!A:D,4,FALSE)*C13,"-")</f>
        <v>79875.5</v>
      </c>
      <c r="I13" s="92">
        <f>IFERROR(VLOOKUP(A:A,'51000-0013'!A:D,3,FALSE)*E13,"-")</f>
        <v>3763.6</v>
      </c>
      <c r="J13" s="92">
        <f>IFERROR(VLOOKUP(A:A,'51000-0013'!A:D,4,FALSE)*E13,"-")</f>
        <v>79875.5</v>
      </c>
      <c r="K13" s="64"/>
      <c r="L13" s="64"/>
      <c r="M13" s="64"/>
      <c r="N13" s="64"/>
      <c r="O13" s="64"/>
      <c r="P13" s="64"/>
    </row>
    <row r="14" spans="1:16" ht="16.5" x14ac:dyDescent="0.3">
      <c r="A14" s="64" t="s">
        <v>586</v>
      </c>
      <c r="B14" s="90" t="s">
        <v>549</v>
      </c>
      <c r="C14" s="69">
        <v>1</v>
      </c>
      <c r="D14" s="90" t="s">
        <v>549</v>
      </c>
      <c r="E14" s="69">
        <v>1</v>
      </c>
      <c r="F14" s="64"/>
      <c r="G14" s="117">
        <f>IFERROR(VLOOKUP(A:A,'51000-0013'!A:D,3,FALSE)*C14,"-")</f>
        <v>48619.199999999997</v>
      </c>
      <c r="H14" s="92">
        <f>IFERROR(VLOOKUP(A:A,'51000-0013'!A:D,4,FALSE)*C14,"-")</f>
        <v>16039.8</v>
      </c>
      <c r="I14" s="92">
        <f>IFERROR(VLOOKUP(A:A,'51000-0013'!A:D,3,FALSE)*E14,"-")</f>
        <v>48619.199999999997</v>
      </c>
      <c r="J14" s="92">
        <f>IFERROR(VLOOKUP(A:A,'51000-0013'!A:D,4,FALSE)*E14,"-")</f>
        <v>16039.8</v>
      </c>
      <c r="K14" s="64"/>
      <c r="L14" s="64"/>
      <c r="M14" s="64"/>
      <c r="N14" s="64"/>
      <c r="O14" s="64"/>
      <c r="P14" s="64"/>
    </row>
    <row r="15" spans="1:16" ht="16.5" x14ac:dyDescent="0.3">
      <c r="A15" s="64" t="s">
        <v>588</v>
      </c>
      <c r="B15" s="90" t="s">
        <v>549</v>
      </c>
      <c r="C15" s="69">
        <v>1</v>
      </c>
      <c r="D15" s="90" t="s">
        <v>549</v>
      </c>
      <c r="E15" s="69">
        <v>1</v>
      </c>
      <c r="F15" s="64"/>
      <c r="G15" s="117">
        <f>IFERROR(VLOOKUP(A:A,'51000-0013'!A:D,3,FALSE)*C15,"-")</f>
        <v>131475.29999999999</v>
      </c>
      <c r="H15" s="92">
        <f>IFERROR(VLOOKUP(A:A,'51000-0013'!A:D,4,FALSE)*C15,"-")</f>
        <v>4221.7</v>
      </c>
      <c r="I15" s="92">
        <f>IFERROR(VLOOKUP(A:A,'51000-0013'!A:D,3,FALSE)*E15,"-")</f>
        <v>131475.29999999999</v>
      </c>
      <c r="J15" s="92">
        <f>IFERROR(VLOOKUP(A:A,'51000-0013'!A:D,4,FALSE)*E15,"-")</f>
        <v>4221.7</v>
      </c>
      <c r="K15" s="64"/>
      <c r="L15" s="64"/>
      <c r="M15" s="64"/>
      <c r="N15" s="64"/>
      <c r="O15" s="64"/>
      <c r="P15" s="64"/>
    </row>
    <row r="16" spans="1:16" ht="16.5" x14ac:dyDescent="0.3">
      <c r="A16" s="64" t="s">
        <v>590</v>
      </c>
      <c r="B16" s="90" t="s">
        <v>549</v>
      </c>
      <c r="C16" s="69">
        <v>1.2</v>
      </c>
      <c r="D16" s="90" t="s">
        <v>549</v>
      </c>
      <c r="E16" s="69">
        <v>1.133</v>
      </c>
      <c r="F16" s="64"/>
      <c r="G16" s="117">
        <f>IFERROR(VLOOKUP(A:A,'51000-0013'!A:D,3,FALSE)*C16,"-")</f>
        <v>630415.91999999993</v>
      </c>
      <c r="H16" s="92">
        <f>IFERROR(VLOOKUP(A:A,'51000-0013'!A:D,4,FALSE)*C16,"-")</f>
        <v>106016.4</v>
      </c>
      <c r="I16" s="92">
        <f>IFERROR(VLOOKUP(A:A,'51000-0013'!A:D,3,FALSE)*E16,"-")</f>
        <v>595217.69779999997</v>
      </c>
      <c r="J16" s="92">
        <f>IFERROR(VLOOKUP(A:A,'51000-0013'!A:D,4,FALSE)*E16,"-")</f>
        <v>100097.151</v>
      </c>
      <c r="K16" s="64"/>
      <c r="L16" s="64"/>
      <c r="M16" s="64"/>
      <c r="N16" s="64"/>
      <c r="O16" s="64"/>
      <c r="P16" s="64"/>
    </row>
    <row r="17" spans="1:16" ht="16.5" x14ac:dyDescent="0.3">
      <c r="A17" s="64" t="s">
        <v>592</v>
      </c>
      <c r="B17" s="90" t="s">
        <v>549</v>
      </c>
      <c r="C17" s="69">
        <v>1</v>
      </c>
      <c r="D17" s="90" t="s">
        <v>549</v>
      </c>
      <c r="E17" s="69">
        <v>1</v>
      </c>
      <c r="F17" s="64"/>
      <c r="G17" s="117">
        <f>IFERROR(VLOOKUP(A:A,'51000-0013'!A:D,3,FALSE)*C17,"-")</f>
        <v>27316.9</v>
      </c>
      <c r="H17" s="92">
        <f>IFERROR(VLOOKUP(A:A,'51000-0013'!A:D,4,FALSE)*C17,"-")</f>
        <v>1544.9</v>
      </c>
      <c r="I17" s="92">
        <f>IFERROR(VLOOKUP(A:A,'51000-0013'!A:D,3,FALSE)*E17,"-")</f>
        <v>27316.9</v>
      </c>
      <c r="J17" s="92">
        <f>IFERROR(VLOOKUP(A:A,'51000-0013'!A:D,4,FALSE)*E17,"-")</f>
        <v>1544.9</v>
      </c>
      <c r="K17" s="64"/>
      <c r="L17" s="64"/>
      <c r="M17" s="64"/>
      <c r="N17" s="64"/>
      <c r="O17" s="64"/>
      <c r="P17" s="64"/>
    </row>
    <row r="18" spans="1:16" ht="16.5" x14ac:dyDescent="0.3">
      <c r="A18" s="64" t="s">
        <v>594</v>
      </c>
      <c r="B18" s="90" t="s">
        <v>549</v>
      </c>
      <c r="C18" s="69">
        <v>1</v>
      </c>
      <c r="D18" s="90" t="s">
        <v>549</v>
      </c>
      <c r="E18" s="69">
        <v>1</v>
      </c>
      <c r="F18" s="64"/>
      <c r="G18" s="117">
        <f>IFERROR(VLOOKUP(A:A,'51000-0013'!A:D,3,FALSE)*C18,"-")</f>
        <v>4008.1</v>
      </c>
      <c r="H18" s="92">
        <f>IFERROR(VLOOKUP(A:A,'51000-0013'!A:D,4,FALSE)*C18,"-")</f>
        <v>26.9</v>
      </c>
      <c r="I18" s="92">
        <f>IFERROR(VLOOKUP(A:A,'51000-0013'!A:D,3,FALSE)*E18,"-")</f>
        <v>4008.1</v>
      </c>
      <c r="J18" s="92">
        <f>IFERROR(VLOOKUP(A:A,'51000-0013'!A:D,4,FALSE)*E18,"-")</f>
        <v>26.9</v>
      </c>
      <c r="K18" s="64"/>
      <c r="L18" s="64"/>
      <c r="M18" s="64"/>
      <c r="N18" s="64"/>
      <c r="O18" s="64"/>
      <c r="P18" s="64"/>
    </row>
    <row r="19" spans="1:16" ht="16.5" x14ac:dyDescent="0.3">
      <c r="A19" s="64" t="s">
        <v>596</v>
      </c>
      <c r="B19" s="90" t="s">
        <v>549</v>
      </c>
      <c r="C19" s="69">
        <v>1</v>
      </c>
      <c r="D19" s="90" t="s">
        <v>549</v>
      </c>
      <c r="E19" s="69">
        <v>1</v>
      </c>
      <c r="F19" s="64"/>
      <c r="G19" s="117">
        <f>IFERROR(VLOOKUP(A:A,'51000-0013'!A:D,3,FALSE)*C19,"-")</f>
        <v>7926.3</v>
      </c>
      <c r="H19" s="92">
        <f>IFERROR(VLOOKUP(A:A,'51000-0013'!A:D,4,FALSE)*C19,"-")</f>
        <v>1564.7</v>
      </c>
      <c r="I19" s="92">
        <f>IFERROR(VLOOKUP(A:A,'51000-0013'!A:D,3,FALSE)*E19,"-")</f>
        <v>7926.3</v>
      </c>
      <c r="J19" s="92">
        <f>IFERROR(VLOOKUP(A:A,'51000-0013'!A:D,4,FALSE)*E19,"-")</f>
        <v>1564.7</v>
      </c>
      <c r="K19" s="64"/>
      <c r="L19" s="64"/>
      <c r="M19" s="64"/>
      <c r="N19" s="64"/>
      <c r="O19" s="64"/>
      <c r="P19" s="64"/>
    </row>
    <row r="20" spans="1:16" ht="16.5" x14ac:dyDescent="0.3">
      <c r="A20" s="64" t="s">
        <v>598</v>
      </c>
      <c r="B20" s="90" t="s">
        <v>549</v>
      </c>
      <c r="C20" s="69">
        <v>1</v>
      </c>
      <c r="D20" s="90" t="s">
        <v>549</v>
      </c>
      <c r="E20" s="69">
        <v>1</v>
      </c>
      <c r="F20" s="64"/>
      <c r="G20" s="117">
        <f>IFERROR(VLOOKUP(A:A,'51000-0013'!A:D,3,FALSE)*C20,"-")</f>
        <v>30042.2</v>
      </c>
      <c r="H20" s="92">
        <f>IFERROR(VLOOKUP(A:A,'51000-0013'!A:D,4,FALSE)*C20,"-")</f>
        <v>621.1</v>
      </c>
      <c r="I20" s="92">
        <f>IFERROR(VLOOKUP(A:A,'51000-0013'!A:D,3,FALSE)*E20,"-")</f>
        <v>30042.2</v>
      </c>
      <c r="J20" s="92">
        <f>IFERROR(VLOOKUP(A:A,'51000-0013'!A:D,4,FALSE)*E20,"-")</f>
        <v>621.1</v>
      </c>
      <c r="K20" s="64"/>
      <c r="L20" s="64"/>
      <c r="M20" s="64"/>
      <c r="N20" s="64"/>
      <c r="O20" s="64"/>
      <c r="P20" s="64"/>
    </row>
    <row r="21" spans="1:16" ht="16.5" x14ac:dyDescent="0.3">
      <c r="A21" s="64" t="s">
        <v>600</v>
      </c>
      <c r="B21" s="90" t="s">
        <v>549</v>
      </c>
      <c r="C21" s="69">
        <v>1</v>
      </c>
      <c r="D21" s="90" t="s">
        <v>549</v>
      </c>
      <c r="E21" s="69">
        <v>1</v>
      </c>
      <c r="F21" s="64"/>
      <c r="G21" s="117">
        <f>IFERROR(VLOOKUP(A:A,'51000-0013'!A:D,3,FALSE)*C21,"-")</f>
        <v>4338</v>
      </c>
      <c r="H21" s="92">
        <f>IFERROR(VLOOKUP(A:A,'51000-0013'!A:D,4,FALSE)*C21,"-")</f>
        <v>187.3</v>
      </c>
      <c r="I21" s="92">
        <f>IFERROR(VLOOKUP(A:A,'51000-0013'!A:D,3,FALSE)*E21,"-")</f>
        <v>4338</v>
      </c>
      <c r="J21" s="92">
        <f>IFERROR(VLOOKUP(A:A,'51000-0013'!A:D,4,FALSE)*E21,"-")</f>
        <v>187.3</v>
      </c>
      <c r="K21" s="64"/>
      <c r="L21" s="64"/>
      <c r="M21" s="64"/>
      <c r="N21" s="64"/>
      <c r="O21" s="64"/>
      <c r="P21" s="64"/>
    </row>
    <row r="22" spans="1:16" ht="16.5" x14ac:dyDescent="0.3">
      <c r="A22" s="64" t="s">
        <v>602</v>
      </c>
      <c r="B22" s="90" t="s">
        <v>549</v>
      </c>
      <c r="C22" s="69">
        <v>1</v>
      </c>
      <c r="D22" s="90" t="s">
        <v>549</v>
      </c>
      <c r="E22" s="69">
        <v>1</v>
      </c>
      <c r="F22" s="64"/>
      <c r="G22" s="117">
        <f>IFERROR(VLOOKUP(A:A,'51000-0013'!A:D,3,FALSE)*C22,"-")</f>
        <v>18104.5</v>
      </c>
      <c r="H22" s="92">
        <f>IFERROR(VLOOKUP(A:A,'51000-0013'!A:D,4,FALSE)*C22,"-")</f>
        <v>3110.5</v>
      </c>
      <c r="I22" s="92">
        <f>IFERROR(VLOOKUP(A:A,'51000-0013'!A:D,3,FALSE)*E22,"-")</f>
        <v>18104.5</v>
      </c>
      <c r="J22" s="92">
        <f>IFERROR(VLOOKUP(A:A,'51000-0013'!A:D,4,FALSE)*E22,"-")</f>
        <v>3110.5</v>
      </c>
      <c r="K22" s="64"/>
      <c r="L22" s="64"/>
      <c r="M22" s="64"/>
      <c r="N22" s="64"/>
      <c r="O22" s="64"/>
      <c r="P22" s="64"/>
    </row>
    <row r="23" spans="1:16" ht="16.5" x14ac:dyDescent="0.3">
      <c r="A23" s="64" t="s">
        <v>604</v>
      </c>
      <c r="B23" s="90" t="s">
        <v>549</v>
      </c>
      <c r="C23" s="69">
        <v>1</v>
      </c>
      <c r="D23" s="90" t="s">
        <v>549</v>
      </c>
      <c r="E23" s="69">
        <v>1</v>
      </c>
      <c r="F23" s="64"/>
      <c r="G23" s="117">
        <f>IFERROR(VLOOKUP(A:A,'51000-0013'!A:D,3,FALSE)*C23,"-")</f>
        <v>54854.3</v>
      </c>
      <c r="H23" s="92">
        <f>IFERROR(VLOOKUP(A:A,'51000-0013'!A:D,4,FALSE)*C23,"-")</f>
        <v>2021.9</v>
      </c>
      <c r="I23" s="92">
        <f>IFERROR(VLOOKUP(A:A,'51000-0013'!A:D,3,FALSE)*E23,"-")</f>
        <v>54854.3</v>
      </c>
      <c r="J23" s="92">
        <f>IFERROR(VLOOKUP(A:A,'51000-0013'!A:D,4,FALSE)*E23,"-")</f>
        <v>2021.9</v>
      </c>
      <c r="K23" s="64"/>
      <c r="L23" s="64"/>
      <c r="M23" s="64"/>
      <c r="N23" s="64"/>
      <c r="O23" s="64"/>
      <c r="P23" s="64"/>
    </row>
    <row r="24" spans="1:16" ht="16.5" x14ac:dyDescent="0.3">
      <c r="A24" s="64" t="s">
        <v>606</v>
      </c>
      <c r="B24" s="90" t="s">
        <v>549</v>
      </c>
      <c r="C24" s="69">
        <v>1.2</v>
      </c>
      <c r="D24" s="90" t="s">
        <v>549</v>
      </c>
      <c r="E24" s="69">
        <v>1.133</v>
      </c>
      <c r="F24" s="64"/>
      <c r="G24" s="117">
        <f>IFERROR(VLOOKUP(A:A,'51000-0013'!A:D,3,FALSE)*C24,"-")</f>
        <v>259494.72</v>
      </c>
      <c r="H24" s="92">
        <f>IFERROR(VLOOKUP(A:A,'51000-0013'!A:D,4,FALSE)*C24,"-")</f>
        <v>29602.799999999999</v>
      </c>
      <c r="I24" s="92">
        <f>IFERROR(VLOOKUP(A:A,'51000-0013'!A:D,3,FALSE)*E24,"-")</f>
        <v>245006.2648</v>
      </c>
      <c r="J24" s="92">
        <f>IFERROR(VLOOKUP(A:A,'51000-0013'!A:D,4,FALSE)*E24,"-")</f>
        <v>27949.976999999999</v>
      </c>
      <c r="K24" s="64"/>
      <c r="L24" s="64"/>
      <c r="M24" s="64"/>
      <c r="N24" s="64"/>
      <c r="O24" s="64"/>
      <c r="P24" s="64"/>
    </row>
    <row r="25" spans="1:16" ht="16.5" x14ac:dyDescent="0.3">
      <c r="A25" s="64" t="s">
        <v>608</v>
      </c>
      <c r="B25" s="90" t="s">
        <v>549</v>
      </c>
      <c r="C25" s="69">
        <v>1</v>
      </c>
      <c r="D25" s="90" t="s">
        <v>549</v>
      </c>
      <c r="E25" s="69">
        <v>1</v>
      </c>
      <c r="F25" s="64"/>
      <c r="G25" s="117">
        <f>IFERROR(VLOOKUP(A:A,'51000-0013'!A:D,3,FALSE)*C25,"-")</f>
        <v>64687.8</v>
      </c>
      <c r="H25" s="92">
        <f>IFERROR(VLOOKUP(A:A,'51000-0013'!A:D,4,FALSE)*C25,"-")</f>
        <v>501.1</v>
      </c>
      <c r="I25" s="92">
        <f>IFERROR(VLOOKUP(A:A,'51000-0013'!A:D,3,FALSE)*E25,"-")</f>
        <v>64687.8</v>
      </c>
      <c r="J25" s="92">
        <f>IFERROR(VLOOKUP(A:A,'51000-0013'!A:D,4,FALSE)*E25,"-")</f>
        <v>501.1</v>
      </c>
      <c r="K25" s="64"/>
      <c r="L25" s="64"/>
      <c r="M25" s="64"/>
      <c r="N25" s="64"/>
      <c r="O25" s="64"/>
      <c r="P25" s="64"/>
    </row>
    <row r="26" spans="1:16" ht="16.5" x14ac:dyDescent="0.3">
      <c r="A26" s="122" t="s">
        <v>405</v>
      </c>
      <c r="B26" s="93" t="s">
        <v>384</v>
      </c>
      <c r="C26" s="69" t="s">
        <v>702</v>
      </c>
      <c r="D26" s="91" t="s">
        <v>549</v>
      </c>
      <c r="E26" s="95">
        <v>1</v>
      </c>
      <c r="F26" s="64"/>
      <c r="G26" s="117" t="str">
        <f>IFERROR(VLOOKUP(A:A,'51000-0013'!A:D,3,FALSE)*C26,"-")</f>
        <v>-</v>
      </c>
      <c r="H26" s="92" t="str">
        <f>IFERROR(VLOOKUP(A:A,'51000-0013'!A:D,4,FALSE)*C26,"-")</f>
        <v>-</v>
      </c>
      <c r="I26" s="92">
        <f>IFERROR(VLOOKUP(A:A,'51000-0013'!A:D,3,FALSE)*E26,"-")</f>
        <v>269392.5</v>
      </c>
      <c r="J26" s="92">
        <f>IFERROR(VLOOKUP(A:A,'51000-0013'!A:D,4,FALSE)*E26,"-")</f>
        <v>50398.1</v>
      </c>
      <c r="K26" s="64"/>
      <c r="L26" s="64"/>
      <c r="M26" s="64"/>
      <c r="N26" s="64"/>
      <c r="O26" s="64"/>
      <c r="P26" s="64"/>
    </row>
    <row r="27" spans="1:16" ht="16.5" x14ac:dyDescent="0.3">
      <c r="A27" s="122" t="s">
        <v>409</v>
      </c>
      <c r="B27" s="93" t="s">
        <v>384</v>
      </c>
      <c r="C27" s="69" t="s">
        <v>702</v>
      </c>
      <c r="D27" s="91" t="s">
        <v>549</v>
      </c>
      <c r="E27" s="95">
        <v>1</v>
      </c>
      <c r="F27" s="64"/>
      <c r="G27" s="117" t="str">
        <f>IFERROR(VLOOKUP(A:A,'51000-0013'!A:D,3,FALSE)*C27,"-")</f>
        <v>-</v>
      </c>
      <c r="H27" s="92" t="str">
        <f>IFERROR(VLOOKUP(A:A,'51000-0013'!A:D,4,FALSE)*C27,"-")</f>
        <v>-</v>
      </c>
      <c r="I27" s="92">
        <f>IFERROR(VLOOKUP(A:A,'51000-0013'!A:D,3,FALSE)*E27,"-")</f>
        <v>160217.79999999999</v>
      </c>
      <c r="J27" s="92">
        <f>IFERROR(VLOOKUP(A:A,'51000-0013'!A:D,4,FALSE)*E27,"-")</f>
        <v>3865.6</v>
      </c>
      <c r="K27" s="64"/>
      <c r="L27" s="64"/>
      <c r="M27" s="64"/>
      <c r="N27" s="64"/>
      <c r="O27" s="64"/>
      <c r="P27" s="64"/>
    </row>
    <row r="28" spans="1:16" ht="16.5" x14ac:dyDescent="0.3">
      <c r="A28" s="64" t="s">
        <v>1137</v>
      </c>
      <c r="B28" s="64" t="s">
        <v>702</v>
      </c>
      <c r="C28" s="69" t="s">
        <v>702</v>
      </c>
      <c r="D28" s="91" t="s">
        <v>549</v>
      </c>
      <c r="E28" s="95">
        <v>1</v>
      </c>
      <c r="F28" s="64"/>
      <c r="G28" s="117" t="str">
        <f>IFERROR(VLOOKUP(A:A,'51000-0013'!A:D,3,FALSE)*C28,"-")</f>
        <v>-</v>
      </c>
      <c r="H28" s="92" t="str">
        <f>IFERROR(VLOOKUP(A:A,'51000-0013'!A:D,4,FALSE)*C28,"-")</f>
        <v>-</v>
      </c>
      <c r="I28" s="92">
        <f>IFERROR(VLOOKUP(A:A,'51000-0013'!A:D,3,FALSE)*E28,"-")</f>
        <v>0</v>
      </c>
      <c r="J28" s="92">
        <f>IFERROR(VLOOKUP(A:A,'51000-0013'!A:D,4,FALSE)*E28,"-")</f>
        <v>0</v>
      </c>
      <c r="K28" s="64"/>
      <c r="L28" s="64"/>
      <c r="M28" s="64"/>
      <c r="N28" s="64"/>
      <c r="O28" s="64"/>
      <c r="P28" s="64"/>
    </row>
    <row r="29" spans="1:16" ht="16.5" x14ac:dyDescent="0.3">
      <c r="A29" s="64" t="s">
        <v>1415</v>
      </c>
      <c r="B29" s="64" t="s">
        <v>702</v>
      </c>
      <c r="C29" s="69" t="s">
        <v>702</v>
      </c>
      <c r="D29" s="91" t="s">
        <v>549</v>
      </c>
      <c r="E29" s="95">
        <v>1.133</v>
      </c>
      <c r="F29" s="64"/>
      <c r="G29" s="117" t="str">
        <f>IFERROR(VLOOKUP(A:A,'51000-0013'!A:D,3,FALSE)*C29,"-")</f>
        <v>-</v>
      </c>
      <c r="H29" s="92" t="str">
        <f>IFERROR(VLOOKUP(A:A,'51000-0013'!A:D,4,FALSE)*C29,"-")</f>
        <v>-</v>
      </c>
      <c r="I29" s="92">
        <f>IFERROR(VLOOKUP(A:A,'51000-0013'!A:D,3,FALSE)*E29,"-")</f>
        <v>0</v>
      </c>
      <c r="J29" s="92">
        <f>IFERROR(VLOOKUP(A:A,'51000-0013'!A:D,4,FALSE)*E29,"-")</f>
        <v>0</v>
      </c>
      <c r="K29" s="64"/>
      <c r="L29" s="64"/>
      <c r="M29" s="64"/>
      <c r="N29" s="64"/>
      <c r="O29" s="64"/>
      <c r="P29" s="64"/>
    </row>
    <row r="30" spans="1:16" ht="16.5" x14ac:dyDescent="0.3">
      <c r="A30" s="64" t="s">
        <v>1419</v>
      </c>
      <c r="B30" s="64" t="s">
        <v>702</v>
      </c>
      <c r="C30" s="69" t="s">
        <v>702</v>
      </c>
      <c r="D30" s="91" t="s">
        <v>549</v>
      </c>
      <c r="E30" s="95">
        <v>1.41625</v>
      </c>
      <c r="F30" s="64"/>
      <c r="G30" s="117" t="str">
        <f>IFERROR(VLOOKUP(A:A,'51000-0013'!A:D,3,FALSE)*C30,"-")</f>
        <v>-</v>
      </c>
      <c r="H30" s="92" t="str">
        <f>IFERROR(VLOOKUP(A:A,'51000-0013'!A:D,4,FALSE)*C30,"-")</f>
        <v>-</v>
      </c>
      <c r="I30" s="92">
        <f>IFERROR(VLOOKUP(A:A,'51000-0013'!A:D,3,FALSE)*E30,"-")</f>
        <v>0</v>
      </c>
      <c r="J30" s="92">
        <f>IFERROR(VLOOKUP(A:A,'51000-0013'!A:D,4,FALSE)*E30,"-")</f>
        <v>0</v>
      </c>
      <c r="K30" s="64"/>
      <c r="L30" s="64"/>
      <c r="M30" s="64"/>
      <c r="N30" s="64"/>
      <c r="O30" s="64"/>
      <c r="P30" s="64"/>
    </row>
    <row r="31" spans="1:16" ht="16.5" x14ac:dyDescent="0.3">
      <c r="A31" s="64" t="s">
        <v>1422</v>
      </c>
      <c r="B31" s="64" t="s">
        <v>702</v>
      </c>
      <c r="C31" s="69" t="s">
        <v>702</v>
      </c>
      <c r="D31" s="91" t="s">
        <v>549</v>
      </c>
      <c r="E31" s="95">
        <v>1.133</v>
      </c>
      <c r="F31" s="64"/>
      <c r="G31" s="117" t="str">
        <f>IFERROR(VLOOKUP(A:A,'51000-0013'!A:D,3,FALSE)*C31,"-")</f>
        <v>-</v>
      </c>
      <c r="H31" s="92" t="str">
        <f>IFERROR(VLOOKUP(A:A,'51000-0013'!A:D,4,FALSE)*C31,"-")</f>
        <v>-</v>
      </c>
      <c r="I31" s="92">
        <f>IFERROR(VLOOKUP(A:A,'51000-0013'!A:D,3,FALSE)*E31,"-")</f>
        <v>0</v>
      </c>
      <c r="J31" s="92">
        <f>IFERROR(VLOOKUP(A:A,'51000-0013'!A:D,4,FALSE)*E31,"-")</f>
        <v>0</v>
      </c>
      <c r="K31" s="64"/>
      <c r="L31" s="64"/>
      <c r="M31" s="64"/>
      <c r="N31" s="64"/>
      <c r="O31" s="64"/>
      <c r="P31" s="64"/>
    </row>
    <row r="32" spans="1:16" ht="16.5" x14ac:dyDescent="0.3">
      <c r="A32" s="64" t="s">
        <v>610</v>
      </c>
      <c r="B32" s="90" t="s">
        <v>549</v>
      </c>
      <c r="C32" s="69">
        <v>1</v>
      </c>
      <c r="D32" s="90" t="s">
        <v>549</v>
      </c>
      <c r="E32" s="95">
        <v>1.02</v>
      </c>
      <c r="F32" s="64"/>
      <c r="G32" s="117">
        <f>IFERROR(VLOOKUP(A:A,'51000-0013'!A:D,3,FALSE)*C32,"-")</f>
        <v>116912.5</v>
      </c>
      <c r="H32" s="92">
        <f>IFERROR(VLOOKUP(A:A,'51000-0013'!A:D,4,FALSE)*C32,"-")</f>
        <v>11237.7</v>
      </c>
      <c r="I32" s="92">
        <f>IFERROR(VLOOKUP(A:A,'51000-0013'!A:D,3,FALSE)*E32,"-")</f>
        <v>119250.75</v>
      </c>
      <c r="J32" s="92">
        <f>IFERROR(VLOOKUP(A:A,'51000-0013'!A:D,4,FALSE)*E32,"-")</f>
        <v>11462.454000000002</v>
      </c>
      <c r="K32" s="64"/>
      <c r="L32" s="64"/>
      <c r="M32" s="64"/>
      <c r="N32" s="64"/>
      <c r="O32" s="64"/>
      <c r="P32" s="64"/>
    </row>
    <row r="33" spans="1:16" ht="16.5" x14ac:dyDescent="0.3">
      <c r="A33" s="64" t="s">
        <v>612</v>
      </c>
      <c r="B33" s="90" t="s">
        <v>549</v>
      </c>
      <c r="C33" s="69">
        <v>1.05</v>
      </c>
      <c r="D33" s="90" t="s">
        <v>549</v>
      </c>
      <c r="E33" s="95">
        <v>1.25</v>
      </c>
      <c r="F33" s="64"/>
      <c r="G33" s="117">
        <f>IFERROR(VLOOKUP(A:A,'51000-0013'!A:D,3,FALSE)*C33,"-")</f>
        <v>157.60499999999999</v>
      </c>
      <c r="H33" s="92">
        <f>IFERROR(VLOOKUP(A:A,'51000-0013'!A:D,4,FALSE)*C33,"-")</f>
        <v>157.92000000000002</v>
      </c>
      <c r="I33" s="92">
        <f>IFERROR(VLOOKUP(A:A,'51000-0013'!A:D,3,FALSE)*E33,"-")</f>
        <v>187.625</v>
      </c>
      <c r="J33" s="92">
        <f>IFERROR(VLOOKUP(A:A,'51000-0013'!A:D,4,FALSE)*E33,"-")</f>
        <v>188</v>
      </c>
      <c r="K33" s="64"/>
      <c r="L33" s="64"/>
      <c r="M33" s="64"/>
      <c r="N33" s="64"/>
      <c r="O33" s="64"/>
      <c r="P33" s="64"/>
    </row>
    <row r="34" spans="1:16" ht="16.5" x14ac:dyDescent="0.3">
      <c r="A34" s="64" t="s">
        <v>614</v>
      </c>
      <c r="B34" s="90" t="s">
        <v>549</v>
      </c>
      <c r="C34" s="69">
        <v>1</v>
      </c>
      <c r="D34" s="90" t="s">
        <v>549</v>
      </c>
      <c r="E34" s="95">
        <v>1.25</v>
      </c>
      <c r="F34" s="64"/>
      <c r="G34" s="117">
        <f>IFERROR(VLOOKUP(A:A,'51000-0013'!A:D,3,FALSE)*C34,"-")</f>
        <v>22872.5</v>
      </c>
      <c r="H34" s="92">
        <f>IFERROR(VLOOKUP(A:A,'51000-0013'!A:D,4,FALSE)*C34,"-")</f>
        <v>6579.1</v>
      </c>
      <c r="I34" s="92">
        <f>IFERROR(VLOOKUP(A:A,'51000-0013'!A:D,3,FALSE)*E34,"-")</f>
        <v>28590.625</v>
      </c>
      <c r="J34" s="92">
        <f>IFERROR(VLOOKUP(A:A,'51000-0013'!A:D,4,FALSE)*E34,"-")</f>
        <v>8223.875</v>
      </c>
      <c r="K34" s="64"/>
      <c r="L34" s="64"/>
      <c r="M34" s="64"/>
      <c r="N34" s="64"/>
      <c r="O34" s="64"/>
      <c r="P34" s="64"/>
    </row>
    <row r="35" spans="1:16" ht="16.5" x14ac:dyDescent="0.3">
      <c r="A35" s="64" t="s">
        <v>547</v>
      </c>
      <c r="B35" s="90" t="s">
        <v>549</v>
      </c>
      <c r="C35" s="69">
        <v>1</v>
      </c>
      <c r="D35" s="90" t="s">
        <v>549</v>
      </c>
      <c r="E35" s="95">
        <v>1.02</v>
      </c>
      <c r="F35" s="64"/>
      <c r="G35" s="117">
        <f>IFERROR(VLOOKUP(A:A,'51000-0013'!A:D,3,FALSE)*C35,"-")</f>
        <v>275.2</v>
      </c>
      <c r="H35" s="92">
        <f>IFERROR(VLOOKUP(A:A,'51000-0013'!A:D,4,FALSE)*C35,"-")</f>
        <v>177.7</v>
      </c>
      <c r="I35" s="92">
        <f>IFERROR(VLOOKUP(A:A,'51000-0013'!A:D,3,FALSE)*E35,"-")</f>
        <v>280.70400000000001</v>
      </c>
      <c r="J35" s="92">
        <f>IFERROR(VLOOKUP(A:A,'51000-0013'!A:D,4,FALSE)*E35,"-")</f>
        <v>181.25399999999999</v>
      </c>
      <c r="K35" s="64"/>
      <c r="L35" s="64"/>
      <c r="M35" s="92"/>
      <c r="N35" s="92"/>
      <c r="O35" s="92"/>
      <c r="P35" s="92"/>
    </row>
    <row r="36" spans="1:16" ht="16.5" x14ac:dyDescent="0.3">
      <c r="A36" s="64" t="s">
        <v>550</v>
      </c>
      <c r="B36" s="90" t="s">
        <v>549</v>
      </c>
      <c r="C36" s="69">
        <v>1</v>
      </c>
      <c r="D36" s="90" t="s">
        <v>549</v>
      </c>
      <c r="E36" s="95">
        <v>1.02</v>
      </c>
      <c r="F36" s="64"/>
      <c r="G36" s="117">
        <f>IFERROR(VLOOKUP(A:A,'51000-0013'!A:D,3,FALSE)*C36,"-")</f>
        <v>2.6</v>
      </c>
      <c r="H36" s="92">
        <f>IFERROR(VLOOKUP(A:A,'51000-0013'!A:D,4,FALSE)*C36,"-")</f>
        <v>4.5</v>
      </c>
      <c r="I36" s="92">
        <f>IFERROR(VLOOKUP(A:A,'51000-0013'!A:D,3,FALSE)*E36,"-")</f>
        <v>2.6520000000000001</v>
      </c>
      <c r="J36" s="92">
        <f>IFERROR(VLOOKUP(A:A,'51000-0013'!A:D,4,FALSE)*E36,"-")</f>
        <v>4.59</v>
      </c>
      <c r="K36" s="64"/>
      <c r="L36" s="64"/>
      <c r="M36" s="92"/>
      <c r="N36" s="92"/>
      <c r="O36" s="92"/>
      <c r="P36" s="92"/>
    </row>
    <row r="37" spans="1:16" ht="16.5" x14ac:dyDescent="0.3">
      <c r="A37" s="64" t="s">
        <v>552</v>
      </c>
      <c r="B37" s="90" t="s">
        <v>549</v>
      </c>
      <c r="C37" s="69">
        <v>1.1499999999999999</v>
      </c>
      <c r="D37" s="90" t="s">
        <v>549</v>
      </c>
      <c r="E37" s="95">
        <v>1.25</v>
      </c>
      <c r="F37" s="64"/>
      <c r="G37" s="117">
        <f>IFERROR(VLOOKUP(A:A,'51000-0013'!A:D,3,FALSE)*C37,"-")</f>
        <v>128.45499999999998</v>
      </c>
      <c r="H37" s="92">
        <f>IFERROR(VLOOKUP(A:A,'51000-0013'!A:D,4,FALSE)*C37,"-")</f>
        <v>2154.0649999999996</v>
      </c>
      <c r="I37" s="92">
        <f>IFERROR(VLOOKUP(A:A,'51000-0013'!A:D,3,FALSE)*E37,"-")</f>
        <v>139.625</v>
      </c>
      <c r="J37" s="92">
        <f>IFERROR(VLOOKUP(A:A,'51000-0013'!A:D,4,FALSE)*E37,"-")</f>
        <v>2341.375</v>
      </c>
      <c r="K37" s="64"/>
      <c r="L37" s="64"/>
      <c r="M37" s="64"/>
      <c r="N37" s="64"/>
      <c r="O37" s="64"/>
      <c r="P37" s="64"/>
    </row>
    <row r="38" spans="1:16" ht="16.5" x14ac:dyDescent="0.3">
      <c r="A38" s="64" t="s">
        <v>554</v>
      </c>
      <c r="B38" s="90" t="s">
        <v>549</v>
      </c>
      <c r="C38" s="69">
        <v>1.1499999999999999</v>
      </c>
      <c r="D38" s="90" t="s">
        <v>549</v>
      </c>
      <c r="E38" s="95">
        <v>1.25</v>
      </c>
      <c r="F38" s="64"/>
      <c r="G38" s="117">
        <f>IFERROR(VLOOKUP(A:A,'51000-0013'!A:D,3,FALSE)*C38,"-")</f>
        <v>6.0949999999999998</v>
      </c>
      <c r="H38" s="92">
        <f>IFERROR(VLOOKUP(A:A,'51000-0013'!A:D,4,FALSE)*C38,"-")</f>
        <v>1.0349999999999999</v>
      </c>
      <c r="I38" s="92">
        <f>IFERROR(VLOOKUP(A:A,'51000-0013'!A:D,3,FALSE)*E38,"-")</f>
        <v>6.625</v>
      </c>
      <c r="J38" s="92">
        <f>IFERROR(VLOOKUP(A:A,'51000-0013'!A:D,4,FALSE)*E38,"-")</f>
        <v>1.125</v>
      </c>
      <c r="K38" s="64"/>
      <c r="L38" s="64"/>
      <c r="M38" s="92"/>
      <c r="N38" s="64"/>
      <c r="O38" s="64"/>
      <c r="P38" s="64"/>
    </row>
    <row r="39" spans="1:16" ht="16.5" x14ac:dyDescent="0.3">
      <c r="A39" s="64" t="s">
        <v>673</v>
      </c>
      <c r="B39" s="64" t="s">
        <v>636</v>
      </c>
      <c r="C39" s="69" t="s">
        <v>702</v>
      </c>
      <c r="D39" s="91" t="s">
        <v>549</v>
      </c>
      <c r="E39" s="95">
        <v>1.25</v>
      </c>
      <c r="F39" s="64"/>
      <c r="G39" s="117" t="str">
        <f>IFERROR(VLOOKUP(A:A,'51000-0013'!A:D,3,FALSE)*C39,"-")</f>
        <v>-</v>
      </c>
      <c r="H39" s="92" t="str">
        <f>IFERROR(VLOOKUP(A:A,'51000-0013'!A:D,4,FALSE)*C39,"-")</f>
        <v>-</v>
      </c>
      <c r="I39" s="92">
        <f>IFERROR(VLOOKUP(A:A,'51000-0013'!A:D,3,FALSE)*E39,"-")</f>
        <v>14.625</v>
      </c>
      <c r="J39" s="92">
        <f>IFERROR(VLOOKUP(A:A,'51000-0013'!A:D,4,FALSE)*E39,"-")</f>
        <v>42</v>
      </c>
      <c r="K39" s="64"/>
      <c r="L39" s="64"/>
      <c r="M39" s="64"/>
      <c r="N39" s="64"/>
      <c r="O39" s="64"/>
      <c r="P39" s="64"/>
    </row>
    <row r="40" spans="1:16" ht="16.5" x14ac:dyDescent="0.3">
      <c r="A40" s="64" t="s">
        <v>556</v>
      </c>
      <c r="B40" s="90" t="s">
        <v>549</v>
      </c>
      <c r="C40" s="69">
        <v>1</v>
      </c>
      <c r="D40" s="90" t="s">
        <v>549</v>
      </c>
      <c r="E40" s="95">
        <v>1.02</v>
      </c>
      <c r="F40" s="64"/>
      <c r="G40" s="117">
        <f>IFERROR(VLOOKUP(A:A,'51000-0013'!A:D,3,FALSE)*C40,"-")</f>
        <v>303.60000000000002</v>
      </c>
      <c r="H40" s="92">
        <f>IFERROR(VLOOKUP(A:A,'51000-0013'!A:D,4,FALSE)*C40,"-")</f>
        <v>193.4</v>
      </c>
      <c r="I40" s="92">
        <f>IFERROR(VLOOKUP(A:A,'51000-0013'!A:D,3,FALSE)*E40,"-")</f>
        <v>309.67200000000003</v>
      </c>
      <c r="J40" s="92">
        <f>IFERROR(VLOOKUP(A:A,'51000-0013'!A:D,4,FALSE)*E40,"-")</f>
        <v>197.268</v>
      </c>
      <c r="K40" s="64"/>
      <c r="L40" s="64"/>
      <c r="M40" s="92"/>
      <c r="N40" s="92"/>
      <c r="O40" s="64"/>
      <c r="P40" s="64"/>
    </row>
    <row r="41" spans="1:16" ht="16.5" x14ac:dyDescent="0.3">
      <c r="A41" s="64" t="s">
        <v>558</v>
      </c>
      <c r="B41" s="90" t="s">
        <v>549</v>
      </c>
      <c r="C41" s="69">
        <v>1.1499999999999999</v>
      </c>
      <c r="D41" s="90" t="s">
        <v>549</v>
      </c>
      <c r="E41" s="95">
        <v>1.25</v>
      </c>
      <c r="F41" s="64"/>
      <c r="G41" s="117">
        <f>IFERROR(VLOOKUP(A:A,'51000-0013'!A:D,3,FALSE)*C41,"-")</f>
        <v>9792.8249999999989</v>
      </c>
      <c r="H41" s="92">
        <f>IFERROR(VLOOKUP(A:A,'51000-0013'!A:D,4,FALSE)*C41,"-")</f>
        <v>2327.6</v>
      </c>
      <c r="I41" s="92">
        <f>IFERROR(VLOOKUP(A:A,'51000-0013'!A:D,3,FALSE)*E41,"-")</f>
        <v>10644.375</v>
      </c>
      <c r="J41" s="92">
        <f>IFERROR(VLOOKUP(A:A,'51000-0013'!A:D,4,FALSE)*E41,"-")</f>
        <v>2530</v>
      </c>
      <c r="K41" s="64"/>
      <c r="L41" s="64"/>
      <c r="M41" s="64"/>
      <c r="N41" s="64"/>
      <c r="O41" s="64"/>
      <c r="P41" s="64"/>
    </row>
    <row r="42" spans="1:16" ht="16.5" x14ac:dyDescent="0.3">
      <c r="A42" s="64" t="s">
        <v>675</v>
      </c>
      <c r="B42" s="64" t="s">
        <v>636</v>
      </c>
      <c r="C42" s="69" t="s">
        <v>702</v>
      </c>
      <c r="D42" s="91" t="s">
        <v>549</v>
      </c>
      <c r="E42" s="95">
        <v>1.25</v>
      </c>
      <c r="F42" s="64"/>
      <c r="G42" s="117" t="str">
        <f>IFERROR(VLOOKUP(A:A,'51000-0013'!A:D,3,FALSE)*C42,"-")</f>
        <v>-</v>
      </c>
      <c r="H42" s="92" t="str">
        <f>IFERROR(VLOOKUP(A:A,'51000-0013'!A:D,4,FALSE)*C42,"-")</f>
        <v>-</v>
      </c>
      <c r="I42" s="92">
        <f>IFERROR(VLOOKUP(A:A,'51000-0013'!A:D,3,FALSE)*E42,"-")</f>
        <v>27</v>
      </c>
      <c r="J42" s="92">
        <f>IFERROR(VLOOKUP(A:A,'51000-0013'!A:D,4,FALSE)*E42,"-")</f>
        <v>86.75</v>
      </c>
      <c r="K42" s="64"/>
      <c r="L42" s="64"/>
      <c r="M42" s="64"/>
      <c r="N42" s="64"/>
      <c r="O42" s="64"/>
      <c r="P42" s="64"/>
    </row>
    <row r="43" spans="1:16" ht="16.5" x14ac:dyDescent="0.3">
      <c r="A43" s="64" t="s">
        <v>560</v>
      </c>
      <c r="B43" s="90" t="s">
        <v>549</v>
      </c>
      <c r="C43" s="69">
        <v>1</v>
      </c>
      <c r="D43" s="90" t="s">
        <v>549</v>
      </c>
      <c r="E43" s="69">
        <v>1.1556600000000001</v>
      </c>
      <c r="F43" s="64"/>
      <c r="G43" s="117">
        <f>IFERROR(VLOOKUP(A:A,'51000-0013'!A:D,3,FALSE)*C43,"-")</f>
        <v>2</v>
      </c>
      <c r="H43" s="92">
        <f>IFERROR(VLOOKUP(A:A,'51000-0013'!A:D,4,FALSE)*C43,"-")</f>
        <v>72.2</v>
      </c>
      <c r="I43" s="92">
        <f>IFERROR(VLOOKUP(A:A,'51000-0013'!A:D,3,FALSE)*E43,"-")</f>
        <v>2.3113200000000003</v>
      </c>
      <c r="J43" s="92">
        <f>IFERROR(VLOOKUP(A:A,'51000-0013'!A:D,4,FALSE)*E43,"-")</f>
        <v>83.438652000000019</v>
      </c>
      <c r="K43" s="64"/>
      <c r="L43" s="64"/>
      <c r="M43" s="64"/>
      <c r="N43" s="64"/>
      <c r="O43" s="64"/>
      <c r="P43" s="64"/>
    </row>
    <row r="44" spans="1:16" ht="16.5" x14ac:dyDescent="0.3">
      <c r="A44" s="64" t="s">
        <v>562</v>
      </c>
      <c r="B44" s="90" t="s">
        <v>549</v>
      </c>
      <c r="C44" s="69">
        <v>1</v>
      </c>
      <c r="D44" s="90" t="s">
        <v>549</v>
      </c>
      <c r="E44" s="69">
        <v>1.02</v>
      </c>
      <c r="F44" s="64"/>
      <c r="G44" s="117">
        <f>IFERROR(VLOOKUP(A:A,'51000-0013'!A:D,3,FALSE)*C44,"-")</f>
        <v>16.7</v>
      </c>
      <c r="H44" s="92">
        <f>IFERROR(VLOOKUP(A:A,'51000-0013'!A:D,4,FALSE)*C44,"-")</f>
        <v>0</v>
      </c>
      <c r="I44" s="92">
        <f>IFERROR(VLOOKUP(A:A,'51000-0013'!A:D,3,FALSE)*E44,"-")</f>
        <v>17.033999999999999</v>
      </c>
      <c r="J44" s="92">
        <f>IFERROR(VLOOKUP(A:A,'51000-0013'!A:D,4,FALSE)*E44,"-")</f>
        <v>0</v>
      </c>
      <c r="K44" s="64"/>
      <c r="L44" s="64"/>
      <c r="M44" s="64"/>
      <c r="N44" s="64"/>
      <c r="O44" s="64"/>
      <c r="P44" s="64"/>
    </row>
    <row r="45" spans="1:16" ht="16.5" x14ac:dyDescent="0.3">
      <c r="A45" s="64" t="s">
        <v>564</v>
      </c>
      <c r="B45" s="90" t="s">
        <v>549</v>
      </c>
      <c r="C45" s="69">
        <v>1</v>
      </c>
      <c r="D45" s="90" t="s">
        <v>549</v>
      </c>
      <c r="E45" s="69">
        <v>1.02</v>
      </c>
      <c r="F45" s="64"/>
      <c r="G45" s="117">
        <f>IFERROR(VLOOKUP(A:A,'51000-0013'!A:D,3,FALSE)*C45,"-")</f>
        <v>19.100000000000001</v>
      </c>
      <c r="H45" s="92">
        <f>IFERROR(VLOOKUP(A:A,'51000-0013'!A:D,4,FALSE)*C45,"-")</f>
        <v>2</v>
      </c>
      <c r="I45" s="92">
        <f>IFERROR(VLOOKUP(A:A,'51000-0013'!A:D,3,FALSE)*E45,"-")</f>
        <v>19.482000000000003</v>
      </c>
      <c r="J45" s="92">
        <f>IFERROR(VLOOKUP(A:A,'51000-0013'!A:D,4,FALSE)*E45,"-")</f>
        <v>2.04</v>
      </c>
      <c r="K45" s="64"/>
      <c r="L45" s="64"/>
      <c r="M45" s="64"/>
      <c r="N45" s="64"/>
      <c r="O45" s="64"/>
      <c r="P45" s="64"/>
    </row>
    <row r="46" spans="1:16" ht="16.5" x14ac:dyDescent="0.3">
      <c r="A46" s="64" t="s">
        <v>566</v>
      </c>
      <c r="B46" s="90" t="s">
        <v>549</v>
      </c>
      <c r="C46" s="69">
        <v>1</v>
      </c>
      <c r="D46" s="90" t="s">
        <v>549</v>
      </c>
      <c r="E46" s="69">
        <v>1.02</v>
      </c>
      <c r="F46" s="64"/>
      <c r="G46" s="117">
        <f>IFERROR(VLOOKUP(A:A,'51000-0013'!A:D,3,FALSE)*C46,"-")</f>
        <v>3289.1</v>
      </c>
      <c r="H46" s="92">
        <f>IFERROR(VLOOKUP(A:A,'51000-0013'!A:D,4,FALSE)*C46,"-")</f>
        <v>208.3</v>
      </c>
      <c r="I46" s="92">
        <f>IFERROR(VLOOKUP(A:A,'51000-0013'!A:D,3,FALSE)*E46,"-")</f>
        <v>3354.8820000000001</v>
      </c>
      <c r="J46" s="92">
        <f>IFERROR(VLOOKUP(A:A,'51000-0013'!A:D,4,FALSE)*E46,"-")</f>
        <v>212.46600000000001</v>
      </c>
      <c r="K46" s="64"/>
      <c r="L46" s="64"/>
      <c r="M46" s="64"/>
      <c r="N46" s="64"/>
      <c r="O46" s="64"/>
      <c r="P46" s="64"/>
    </row>
    <row r="47" spans="1:16" ht="16.5" x14ac:dyDescent="0.3">
      <c r="A47" s="64" t="s">
        <v>568</v>
      </c>
      <c r="B47" s="90" t="s">
        <v>549</v>
      </c>
      <c r="C47" s="69">
        <v>1.25</v>
      </c>
      <c r="D47" s="90" t="s">
        <v>549</v>
      </c>
      <c r="E47" s="69">
        <v>1.1556600000000001</v>
      </c>
      <c r="F47" s="64"/>
      <c r="G47" s="117">
        <f>IFERROR(VLOOKUP(A:A,'51000-0013'!A:D,3,FALSE)*C47,"-")</f>
        <v>2229.75</v>
      </c>
      <c r="H47" s="92">
        <f>IFERROR(VLOOKUP(A:A,'51000-0013'!A:D,4,FALSE)*C47,"-")</f>
        <v>814.75</v>
      </c>
      <c r="I47" s="92">
        <f>IFERROR(VLOOKUP(A:A,'51000-0013'!A:D,3,FALSE)*E47,"-")</f>
        <v>2061.466308</v>
      </c>
      <c r="J47" s="92">
        <f>IFERROR(VLOOKUP(A:A,'51000-0013'!A:D,4,FALSE)*E47,"-")</f>
        <v>753.25918799999999</v>
      </c>
      <c r="K47" s="64"/>
      <c r="L47" s="64"/>
      <c r="M47" s="64"/>
      <c r="N47" s="64"/>
      <c r="O47" s="64"/>
      <c r="P47" s="64"/>
    </row>
    <row r="48" spans="1:16" ht="16.5" x14ac:dyDescent="0.3">
      <c r="A48" s="64" t="s">
        <v>570</v>
      </c>
      <c r="B48" s="90" t="s">
        <v>549</v>
      </c>
      <c r="C48" s="69">
        <v>1.1499999999999999</v>
      </c>
      <c r="D48" s="90" t="s">
        <v>549</v>
      </c>
      <c r="E48" s="69">
        <v>1.25</v>
      </c>
      <c r="F48" s="64"/>
      <c r="G48" s="117">
        <f>IFERROR(VLOOKUP(A:A,'51000-0013'!A:D,3,FALSE)*C48,"-")</f>
        <v>90.964999999999989</v>
      </c>
      <c r="H48" s="92">
        <f>IFERROR(VLOOKUP(A:A,'51000-0013'!A:D,4,FALSE)*C48,"-")</f>
        <v>424.69499999999999</v>
      </c>
      <c r="I48" s="92">
        <f>IFERROR(VLOOKUP(A:A,'51000-0013'!A:D,3,FALSE)*E48,"-")</f>
        <v>98.875</v>
      </c>
      <c r="J48" s="92">
        <f>IFERROR(VLOOKUP(A:A,'51000-0013'!A:D,4,FALSE)*E48,"-")</f>
        <v>461.625</v>
      </c>
      <c r="K48" s="64"/>
      <c r="L48" s="64"/>
      <c r="M48" s="64"/>
      <c r="N48" s="64"/>
      <c r="O48" s="64"/>
      <c r="P48" s="64"/>
    </row>
    <row r="49" spans="1:16" ht="16.5" x14ac:dyDescent="0.3">
      <c r="A49" s="64" t="s">
        <v>572</v>
      </c>
      <c r="B49" s="90" t="s">
        <v>549</v>
      </c>
      <c r="C49" s="69">
        <v>1.1499999999999999</v>
      </c>
      <c r="D49" s="90" t="s">
        <v>549</v>
      </c>
      <c r="E49" s="69">
        <v>1.25</v>
      </c>
      <c r="F49" s="64"/>
      <c r="G49" s="117">
        <f>IFERROR(VLOOKUP(A:A,'51000-0013'!A:D,3,FALSE)*C49,"-")</f>
        <v>763.36999999999989</v>
      </c>
      <c r="H49" s="92">
        <f>IFERROR(VLOOKUP(A:A,'51000-0013'!A:D,4,FALSE)*C49,"-")</f>
        <v>18.859999999999996</v>
      </c>
      <c r="I49" s="92">
        <f>IFERROR(VLOOKUP(A:A,'51000-0013'!A:D,3,FALSE)*E49,"-")</f>
        <v>829.75</v>
      </c>
      <c r="J49" s="92">
        <f>IFERROR(VLOOKUP(A:A,'51000-0013'!A:D,4,FALSE)*E49,"-")</f>
        <v>20.5</v>
      </c>
      <c r="K49" s="64"/>
      <c r="L49" s="64"/>
      <c r="M49" s="64"/>
      <c r="N49" s="64"/>
      <c r="O49" s="64"/>
      <c r="P49" s="64"/>
    </row>
    <row r="50" spans="1:16" ht="16.5" x14ac:dyDescent="0.3">
      <c r="A50" s="64" t="s">
        <v>574</v>
      </c>
      <c r="B50" s="90" t="s">
        <v>549</v>
      </c>
      <c r="C50" s="69">
        <v>1.35</v>
      </c>
      <c r="D50" s="90" t="s">
        <v>549</v>
      </c>
      <c r="E50" s="69">
        <v>1.41625</v>
      </c>
      <c r="F50" s="64"/>
      <c r="G50" s="117">
        <f>IFERROR(VLOOKUP(A:A,'51000-0013'!A:D,3,FALSE)*C50,"-")</f>
        <v>33940.620000000003</v>
      </c>
      <c r="H50" s="92">
        <f>IFERROR(VLOOKUP(A:A,'51000-0013'!A:D,4,FALSE)*C50,"-")</f>
        <v>24807.870000000003</v>
      </c>
      <c r="I50" s="92">
        <f>IFERROR(VLOOKUP(A:A,'51000-0013'!A:D,3,FALSE)*E50,"-")</f>
        <v>35606.224500000004</v>
      </c>
      <c r="J50" s="92">
        <f>IFERROR(VLOOKUP(A:A,'51000-0013'!A:D,4,FALSE)*E50,"-")</f>
        <v>26025.293250000002</v>
      </c>
      <c r="K50" s="64"/>
      <c r="L50" s="64"/>
      <c r="M50" s="64"/>
      <c r="N50" s="64"/>
      <c r="O50" s="64"/>
      <c r="P50" s="64"/>
    </row>
    <row r="51" spans="1:16" ht="16.5" x14ac:dyDescent="0.3">
      <c r="A51" s="64" t="s">
        <v>576</v>
      </c>
      <c r="B51" s="90" t="s">
        <v>549</v>
      </c>
      <c r="C51" s="69">
        <v>1.1499999999999999</v>
      </c>
      <c r="D51" s="90" t="s">
        <v>549</v>
      </c>
      <c r="E51" s="69">
        <v>1.25</v>
      </c>
      <c r="F51" s="64"/>
      <c r="G51" s="117">
        <f>IFERROR(VLOOKUP(A:A,'51000-0013'!A:D,3,FALSE)*C51,"-")</f>
        <v>11.614999999999998</v>
      </c>
      <c r="H51" s="92">
        <f>IFERROR(VLOOKUP(A:A,'51000-0013'!A:D,4,FALSE)*C51,"-")</f>
        <v>47.15</v>
      </c>
      <c r="I51" s="92">
        <f>IFERROR(VLOOKUP(A:A,'51000-0013'!A:D,3,FALSE)*E51,"-")</f>
        <v>12.625</v>
      </c>
      <c r="J51" s="92">
        <f>IFERROR(VLOOKUP(A:A,'51000-0013'!A:D,4,FALSE)*E51,"-")</f>
        <v>51.25</v>
      </c>
      <c r="K51" s="64"/>
      <c r="L51" s="64"/>
      <c r="M51" s="64"/>
      <c r="N51" s="64"/>
      <c r="O51" s="64"/>
      <c r="P51" s="64"/>
    </row>
    <row r="52" spans="1:16" ht="16.5" x14ac:dyDescent="0.3">
      <c r="A52" s="64" t="s">
        <v>425</v>
      </c>
      <c r="B52" s="64" t="s">
        <v>384</v>
      </c>
      <c r="C52" s="69" t="s">
        <v>702</v>
      </c>
      <c r="D52" s="91" t="s">
        <v>549</v>
      </c>
      <c r="E52" s="69">
        <v>1.25</v>
      </c>
      <c r="F52" s="64"/>
      <c r="G52" s="117" t="str">
        <f>IFERROR(VLOOKUP(A:A,'51000-0013'!A:D,3,FALSE)*C52,"-")</f>
        <v>-</v>
      </c>
      <c r="H52" s="92" t="str">
        <f>IFERROR(VLOOKUP(A:A,'51000-0013'!A:D,4,FALSE)*C52,"-")</f>
        <v>-</v>
      </c>
      <c r="I52" s="92">
        <f>IFERROR(VLOOKUP(A:A,'51000-0013'!A:D,3,FALSE)*E52,"-")</f>
        <v>15.75</v>
      </c>
      <c r="J52" s="92">
        <f>IFERROR(VLOOKUP(A:A,'51000-0013'!A:D,4,FALSE)*E52,"-")</f>
        <v>0.75</v>
      </c>
      <c r="K52" s="64"/>
      <c r="L52" s="64"/>
      <c r="M52" s="64"/>
      <c r="N52" s="64"/>
      <c r="O52" s="64"/>
      <c r="P52" s="64"/>
    </row>
    <row r="53" spans="1:16" ht="16.5" x14ac:dyDescent="0.3">
      <c r="A53" s="64" t="s">
        <v>2154</v>
      </c>
      <c r="B53" s="64" t="s">
        <v>702</v>
      </c>
      <c r="C53" s="69" t="s">
        <v>702</v>
      </c>
      <c r="D53" s="91" t="s">
        <v>549</v>
      </c>
      <c r="E53" s="69">
        <v>1</v>
      </c>
      <c r="F53" s="64"/>
      <c r="G53" s="117" t="str">
        <f>IFERROR(VLOOKUP(A:A,'51000-0013'!A:D,3,FALSE)*C53,"-")</f>
        <v>-</v>
      </c>
      <c r="H53" s="92" t="str">
        <f>IFERROR(VLOOKUP(A:A,'51000-0013'!A:D,4,FALSE)*C53,"-")</f>
        <v>-</v>
      </c>
      <c r="I53" s="92">
        <f>IFERROR(VLOOKUP(A:A,'51000-0013'!A:D,3,FALSE)*E53,"-")</f>
        <v>0</v>
      </c>
      <c r="J53" s="92">
        <f>IFERROR(VLOOKUP(A:A,'51000-0013'!A:D,4,FALSE)*E53,"-")</f>
        <v>0</v>
      </c>
      <c r="K53" s="64"/>
      <c r="L53" s="64"/>
      <c r="M53" s="64"/>
      <c r="N53" s="64"/>
      <c r="O53" s="64"/>
      <c r="P53" s="64"/>
    </row>
    <row r="54" spans="1:16" ht="16.5" x14ac:dyDescent="0.3">
      <c r="A54" s="64" t="s">
        <v>2158</v>
      </c>
      <c r="B54" s="64" t="s">
        <v>702</v>
      </c>
      <c r="C54" s="69" t="s">
        <v>702</v>
      </c>
      <c r="D54" s="91" t="s">
        <v>549</v>
      </c>
      <c r="E54" s="69">
        <v>1</v>
      </c>
      <c r="F54" s="64"/>
      <c r="G54" s="117" t="str">
        <f>IFERROR(VLOOKUP(A:A,'51000-0013'!A:D,3,FALSE)*C54,"-")</f>
        <v>-</v>
      </c>
      <c r="H54" s="92" t="str">
        <f>IFERROR(VLOOKUP(A:A,'51000-0013'!A:D,4,FALSE)*C54,"-")</f>
        <v>-</v>
      </c>
      <c r="I54" s="92">
        <f>IFERROR(VLOOKUP(A:A,'51000-0013'!A:D,3,FALSE)*E54,"-")</f>
        <v>0</v>
      </c>
      <c r="J54" s="92">
        <f>IFERROR(VLOOKUP(A:A,'51000-0013'!A:D,4,FALSE)*E54,"-")</f>
        <v>0</v>
      </c>
      <c r="K54" s="64"/>
      <c r="L54" s="64"/>
      <c r="M54" s="64"/>
      <c r="N54" s="64"/>
      <c r="O54" s="64"/>
      <c r="P54" s="64"/>
    </row>
    <row r="55" spans="1:16" ht="16.5" x14ac:dyDescent="0.3">
      <c r="A55" s="64" t="s">
        <v>2166</v>
      </c>
      <c r="B55" s="64" t="s">
        <v>702</v>
      </c>
      <c r="C55" s="69" t="s">
        <v>702</v>
      </c>
      <c r="D55" s="91" t="s">
        <v>549</v>
      </c>
      <c r="E55" s="69">
        <v>1</v>
      </c>
      <c r="F55" s="64"/>
      <c r="G55" s="117" t="str">
        <f>IFERROR(VLOOKUP(A:A,'51000-0013'!A:D,3,FALSE)*C55,"-")</f>
        <v>-</v>
      </c>
      <c r="H55" s="92" t="str">
        <f>IFERROR(VLOOKUP(A:A,'51000-0013'!A:D,4,FALSE)*C55,"-")</f>
        <v>-</v>
      </c>
      <c r="I55" s="92">
        <f>IFERROR(VLOOKUP(A:A,'51000-0013'!A:D,3,FALSE)*E55,"-")</f>
        <v>19767.7</v>
      </c>
      <c r="J55" s="92">
        <f>IFERROR(VLOOKUP(A:A,'51000-0013'!A:D,4,FALSE)*E55,"-")</f>
        <v>2081</v>
      </c>
      <c r="K55" s="64"/>
      <c r="L55" s="64"/>
      <c r="M55" s="64"/>
      <c r="N55" s="64"/>
      <c r="O55" s="64"/>
      <c r="P55" s="64"/>
    </row>
    <row r="56" spans="1:16" ht="16.5" x14ac:dyDescent="0.3">
      <c r="A56" s="64" t="s">
        <v>2169</v>
      </c>
      <c r="B56" s="64" t="s">
        <v>702</v>
      </c>
      <c r="C56" s="69" t="s">
        <v>702</v>
      </c>
      <c r="D56" s="91" t="s">
        <v>549</v>
      </c>
      <c r="E56" s="95">
        <v>1</v>
      </c>
      <c r="F56" s="64"/>
      <c r="G56" s="117" t="str">
        <f>IFERROR(VLOOKUP(A:A,'51000-0013'!A:D,3,FALSE)*C56,"-")</f>
        <v>-</v>
      </c>
      <c r="H56" s="92" t="str">
        <f>IFERROR(VLOOKUP(A:A,'51000-0013'!A:D,4,FALSE)*C56,"-")</f>
        <v>-</v>
      </c>
      <c r="I56" s="92">
        <f>IFERROR(VLOOKUP(A:A,'51000-0013'!A:D,3,FALSE)*E56,"-")</f>
        <v>14494.1</v>
      </c>
      <c r="J56" s="92">
        <f>IFERROR(VLOOKUP(A:A,'51000-0013'!A:D,4,FALSE)*E56,"-")</f>
        <v>5261.2</v>
      </c>
      <c r="K56" s="64"/>
      <c r="L56" s="64"/>
      <c r="M56" s="64"/>
      <c r="N56" s="64"/>
      <c r="O56" s="64"/>
      <c r="P56" s="64"/>
    </row>
    <row r="57" spans="1:16" ht="16.5" x14ac:dyDescent="0.3">
      <c r="A57" s="64" t="s">
        <v>2172</v>
      </c>
      <c r="B57" s="64" t="s">
        <v>702</v>
      </c>
      <c r="C57" s="69" t="s">
        <v>702</v>
      </c>
      <c r="D57" s="91" t="s">
        <v>549</v>
      </c>
      <c r="E57" s="95">
        <v>1</v>
      </c>
      <c r="F57" s="64"/>
      <c r="G57" s="117" t="str">
        <f>IFERROR(VLOOKUP(A:A,'51000-0013'!A:D,3,FALSE)*C57,"-")</f>
        <v>-</v>
      </c>
      <c r="H57" s="92" t="str">
        <f>IFERROR(VLOOKUP(A:A,'51000-0013'!A:D,4,FALSE)*C57,"-")</f>
        <v>-</v>
      </c>
      <c r="I57" s="92">
        <f>IFERROR(VLOOKUP(A:A,'51000-0013'!A:D,3,FALSE)*E57,"-")</f>
        <v>13046.6</v>
      </c>
      <c r="J57" s="92">
        <f>IFERROR(VLOOKUP(A:A,'51000-0013'!A:D,4,FALSE)*E57,"-")</f>
        <v>1758.9</v>
      </c>
      <c r="K57" s="64"/>
      <c r="L57" s="64"/>
      <c r="M57" s="64"/>
      <c r="N57" s="64"/>
      <c r="O57" s="64"/>
      <c r="P57" s="64"/>
    </row>
    <row r="58" spans="1:16" ht="16.5" x14ac:dyDescent="0.3">
      <c r="A58" s="64" t="s">
        <v>2174</v>
      </c>
      <c r="B58" s="64" t="s">
        <v>702</v>
      </c>
      <c r="C58" s="69" t="s">
        <v>702</v>
      </c>
      <c r="D58" s="91" t="s">
        <v>549</v>
      </c>
      <c r="E58" s="95">
        <v>1</v>
      </c>
      <c r="F58" s="64"/>
      <c r="G58" s="117" t="str">
        <f>IFERROR(VLOOKUP(A:A,'51000-0013'!A:D,3,FALSE)*C58,"-")</f>
        <v>-</v>
      </c>
      <c r="H58" s="92" t="str">
        <f>IFERROR(VLOOKUP(A:A,'51000-0013'!A:D,4,FALSE)*C58,"-")</f>
        <v>-</v>
      </c>
      <c r="I58" s="92">
        <f>IFERROR(VLOOKUP(A:A,'51000-0013'!A:D,3,FALSE)*E58,"-")</f>
        <v>7383.3</v>
      </c>
      <c r="J58" s="92">
        <f>IFERROR(VLOOKUP(A:A,'51000-0013'!A:D,4,FALSE)*E58,"-")</f>
        <v>22.9</v>
      </c>
      <c r="K58" s="64"/>
      <c r="L58" s="64"/>
      <c r="M58" s="64"/>
      <c r="N58" s="64"/>
      <c r="O58" s="64"/>
      <c r="P58" s="64"/>
    </row>
    <row r="59" spans="1:16" ht="16.5" x14ac:dyDescent="0.3">
      <c r="A59" s="64" t="s">
        <v>2414</v>
      </c>
      <c r="B59" s="64" t="s">
        <v>702</v>
      </c>
      <c r="C59" s="69" t="s">
        <v>702</v>
      </c>
      <c r="D59" s="91" t="s">
        <v>549</v>
      </c>
      <c r="E59" s="95">
        <v>0.54</v>
      </c>
      <c r="F59" s="64"/>
      <c r="G59" s="117" t="str">
        <f>IFERROR(VLOOKUP(A:A,'51000-0013'!A:D,3,FALSE)*C59,"-")</f>
        <v>-</v>
      </c>
      <c r="H59" s="92" t="str">
        <f>IFERROR(VLOOKUP(A:A,'51000-0013'!A:D,4,FALSE)*C59,"-")</f>
        <v>-</v>
      </c>
      <c r="I59" s="92">
        <f>IFERROR(VLOOKUP(A:A,'51000-0013'!A:D,3,FALSE)*E59,"-")</f>
        <v>25.001999999999999</v>
      </c>
      <c r="J59" s="92">
        <f>IFERROR(VLOOKUP(A:A,'51000-0013'!A:D,4,FALSE)*E59,"-")</f>
        <v>125.334</v>
      </c>
      <c r="K59" s="64"/>
      <c r="L59" s="64"/>
      <c r="M59" s="64"/>
      <c r="N59" s="64"/>
      <c r="O59" s="64"/>
      <c r="P59" s="64"/>
    </row>
    <row r="60" spans="1:16" ht="16.5" x14ac:dyDescent="0.3">
      <c r="A60" s="64" t="s">
        <v>2418</v>
      </c>
      <c r="B60" s="64" t="s">
        <v>702</v>
      </c>
      <c r="C60" s="69" t="s">
        <v>702</v>
      </c>
      <c r="D60" s="91" t="s">
        <v>549</v>
      </c>
      <c r="E60" s="95">
        <v>0.54</v>
      </c>
      <c r="F60" s="64"/>
      <c r="G60" s="117" t="str">
        <f>IFERROR(VLOOKUP(A:A,'51000-0013'!A:D,3,FALSE)*C60,"-")</f>
        <v>-</v>
      </c>
      <c r="H60" s="92" t="str">
        <f>IFERROR(VLOOKUP(A:A,'51000-0013'!A:D,4,FALSE)*C60,"-")</f>
        <v>-</v>
      </c>
      <c r="I60" s="92">
        <f>IFERROR(VLOOKUP(A:A,'51000-0013'!A:D,3,FALSE)*E60,"-")</f>
        <v>1375.3260000000002</v>
      </c>
      <c r="J60" s="92">
        <f>IFERROR(VLOOKUP(A:A,'51000-0013'!A:D,4,FALSE)*E60,"-")</f>
        <v>1308.9060000000002</v>
      </c>
      <c r="K60" s="64"/>
      <c r="L60" s="64"/>
      <c r="M60" s="64"/>
      <c r="N60" s="64"/>
      <c r="O60" s="64"/>
      <c r="P60" s="64"/>
    </row>
    <row r="61" spans="1:16" ht="16.5" x14ac:dyDescent="0.3">
      <c r="A61" s="64" t="s">
        <v>2439</v>
      </c>
      <c r="B61" s="64" t="s">
        <v>702</v>
      </c>
      <c r="C61" s="69" t="s">
        <v>702</v>
      </c>
      <c r="D61" s="91" t="s">
        <v>549</v>
      </c>
      <c r="E61" s="95">
        <v>0.27</v>
      </c>
      <c r="F61" s="64"/>
      <c r="G61" s="117" t="str">
        <f>IFERROR(VLOOKUP(A:A,'51000-0013'!A:D,3,FALSE)*C61,"-")</f>
        <v>-</v>
      </c>
      <c r="H61" s="92" t="str">
        <f>IFERROR(VLOOKUP(A:A,'51000-0013'!A:D,4,FALSE)*C61,"-")</f>
        <v>-</v>
      </c>
      <c r="I61" s="92">
        <f>IFERROR(VLOOKUP(A:A,'51000-0013'!A:D,3,FALSE)*E61,"-")</f>
        <v>73.224000000000004</v>
      </c>
      <c r="J61" s="92">
        <f>IFERROR(VLOOKUP(A:A,'51000-0013'!A:D,4,FALSE)*E61,"-")</f>
        <v>277.74900000000002</v>
      </c>
      <c r="K61" s="64"/>
      <c r="L61" s="64"/>
      <c r="M61" s="64"/>
      <c r="N61" s="64"/>
      <c r="O61" s="64"/>
      <c r="P61" s="64"/>
    </row>
    <row r="62" spans="1:16" ht="16.5" x14ac:dyDescent="0.3">
      <c r="A62" s="64" t="s">
        <v>2448</v>
      </c>
      <c r="B62" s="64" t="s">
        <v>702</v>
      </c>
      <c r="C62" s="69" t="s">
        <v>702</v>
      </c>
      <c r="D62" s="91" t="s">
        <v>549</v>
      </c>
      <c r="E62" s="95">
        <v>0.27</v>
      </c>
      <c r="F62" s="64"/>
      <c r="G62" s="117" t="str">
        <f>IFERROR(VLOOKUP(A:A,'51000-0013'!A:D,3,FALSE)*C62,"-")</f>
        <v>-</v>
      </c>
      <c r="H62" s="92" t="str">
        <f>IFERROR(VLOOKUP(A:A,'51000-0013'!A:D,4,FALSE)*C62,"-")</f>
        <v>-</v>
      </c>
      <c r="I62" s="92">
        <f>IFERROR(VLOOKUP(A:A,'51000-0013'!A:D,3,FALSE)*E62,"-")</f>
        <v>35223.39</v>
      </c>
      <c r="J62" s="92">
        <f>IFERROR(VLOOKUP(A:A,'51000-0013'!A:D,4,FALSE)*E62,"-")</f>
        <v>28735.992000000002</v>
      </c>
      <c r="K62" s="64"/>
      <c r="L62" s="64"/>
      <c r="M62" s="64"/>
      <c r="N62" s="64"/>
      <c r="O62" s="64"/>
      <c r="P62" s="64"/>
    </row>
    <row r="63" spans="1:16" ht="16.5" x14ac:dyDescent="0.3">
      <c r="A63" s="64" t="s">
        <v>2458</v>
      </c>
      <c r="B63" s="64" t="s">
        <v>702</v>
      </c>
      <c r="C63" s="69" t="s">
        <v>702</v>
      </c>
      <c r="D63" s="91" t="s">
        <v>549</v>
      </c>
      <c r="E63" s="95">
        <v>0.27</v>
      </c>
      <c r="F63" s="64"/>
      <c r="G63" s="117" t="str">
        <f>IFERROR(VLOOKUP(A:A,'51000-0013'!A:D,3,FALSE)*C63,"-")</f>
        <v>-</v>
      </c>
      <c r="H63" s="92" t="str">
        <f>IFERROR(VLOOKUP(A:A,'51000-0013'!A:D,4,FALSE)*C63,"-")</f>
        <v>-</v>
      </c>
      <c r="I63" s="92">
        <f>IFERROR(VLOOKUP(A:A,'51000-0013'!A:D,3,FALSE)*E63,"-")</f>
        <v>12554.244000000001</v>
      </c>
      <c r="J63" s="92">
        <f>IFERROR(VLOOKUP(A:A,'51000-0013'!A:D,4,FALSE)*E63,"-")</f>
        <v>3135.375</v>
      </c>
      <c r="K63" s="64"/>
      <c r="L63" s="64"/>
      <c r="M63" s="64"/>
      <c r="N63" s="64"/>
      <c r="O63" s="64"/>
      <c r="P63" s="64"/>
    </row>
    <row r="64" spans="1:16" ht="16.5" x14ac:dyDescent="0.3">
      <c r="A64" s="64" t="s">
        <v>382</v>
      </c>
      <c r="B64" s="91" t="s">
        <v>549</v>
      </c>
      <c r="C64" s="69">
        <v>0.6</v>
      </c>
      <c r="D64" s="64" t="s">
        <v>384</v>
      </c>
      <c r="E64" s="69" t="s">
        <v>702</v>
      </c>
      <c r="F64" s="64"/>
      <c r="G64" s="117">
        <f>IFERROR(VLOOKUP(A:A,'51000-0013'!A:D,3,FALSE)*C64,"-")</f>
        <v>1166.94</v>
      </c>
      <c r="H64" s="92">
        <f>IFERROR(VLOOKUP(A:A,'51000-0013'!A:D,4,FALSE)*C64,"-")</f>
        <v>427.2</v>
      </c>
      <c r="I64" s="92" t="str">
        <f>IFERROR(VLOOKUP(A:A,'51000-0013'!A:D,3,FALSE)*E64,"-")</f>
        <v>-</v>
      </c>
      <c r="J64" s="92" t="str">
        <f>IFERROR(VLOOKUP(A:A,'51000-0013'!A:D,4,FALSE)*E64,"-")</f>
        <v>-</v>
      </c>
      <c r="K64" s="64"/>
      <c r="L64" s="64"/>
      <c r="M64" s="64"/>
      <c r="N64" s="64"/>
      <c r="O64" s="64"/>
      <c r="P64" s="64"/>
    </row>
    <row r="65" spans="1:16" ht="16.5" x14ac:dyDescent="0.3">
      <c r="A65" s="64" t="s">
        <v>480</v>
      </c>
      <c r="B65" s="90" t="s">
        <v>549</v>
      </c>
      <c r="C65" s="69">
        <v>0.6</v>
      </c>
      <c r="D65" s="90" t="s">
        <v>549</v>
      </c>
      <c r="E65" s="69">
        <v>0.40500000000000003</v>
      </c>
      <c r="F65" s="64"/>
      <c r="G65" s="117">
        <f>IFERROR(VLOOKUP(A:A,'51000-0013'!A:D,3,FALSE)*C65,"-")</f>
        <v>28402.92</v>
      </c>
      <c r="H65" s="92">
        <f>IFERROR(VLOOKUP(A:A,'51000-0013'!A:D,4,FALSE)*C65,"-")</f>
        <v>26007.96</v>
      </c>
      <c r="I65" s="92">
        <f>IFERROR(VLOOKUP(A:A,'51000-0013'!A:D,3,FALSE)*E65,"-")</f>
        <v>19171.971000000001</v>
      </c>
      <c r="J65" s="92">
        <f>IFERROR(VLOOKUP(A:A,'51000-0013'!A:D,4,FALSE)*E65,"-")</f>
        <v>17555.373</v>
      </c>
      <c r="K65" s="64"/>
      <c r="L65" s="64"/>
      <c r="M65" s="64"/>
      <c r="N65" s="64"/>
      <c r="O65" s="64"/>
      <c r="P65" s="64"/>
    </row>
    <row r="66" spans="1:16" ht="16.5" x14ac:dyDescent="0.3">
      <c r="A66" s="64" t="s">
        <v>482</v>
      </c>
      <c r="B66" s="90" t="s">
        <v>549</v>
      </c>
      <c r="C66" s="69">
        <v>0.7</v>
      </c>
      <c r="D66" s="90" t="s">
        <v>549</v>
      </c>
      <c r="E66" s="69">
        <v>0.40500000000000003</v>
      </c>
      <c r="F66" s="64"/>
      <c r="G66" s="117">
        <f>IFERROR(VLOOKUP(A:A,'51000-0013'!A:D,3,FALSE)*C66,"-")</f>
        <v>81225.829999999987</v>
      </c>
      <c r="H66" s="92">
        <f>IFERROR(VLOOKUP(A:A,'51000-0013'!A:D,4,FALSE)*C66,"-")</f>
        <v>56136.149999999994</v>
      </c>
      <c r="I66" s="92">
        <f>IFERROR(VLOOKUP(A:A,'51000-0013'!A:D,3,FALSE)*E66,"-")</f>
        <v>46994.944499999998</v>
      </c>
      <c r="J66" s="92">
        <f>IFERROR(VLOOKUP(A:A,'51000-0013'!A:D,4,FALSE)*E66,"-")</f>
        <v>32478.772500000003</v>
      </c>
      <c r="K66" s="64"/>
      <c r="L66" s="64"/>
      <c r="M66" s="64"/>
      <c r="N66" s="64"/>
      <c r="O66" s="64"/>
      <c r="P66" s="64"/>
    </row>
    <row r="67" spans="1:16" ht="16.5" x14ac:dyDescent="0.3">
      <c r="A67" s="64" t="s">
        <v>468</v>
      </c>
      <c r="B67" s="64" t="s">
        <v>437</v>
      </c>
      <c r="C67" s="69" t="s">
        <v>702</v>
      </c>
      <c r="D67" s="91" t="s">
        <v>549</v>
      </c>
      <c r="E67" s="69">
        <v>0.45886500000000002</v>
      </c>
      <c r="F67" s="64"/>
      <c r="G67" s="117" t="str">
        <f>IFERROR(VLOOKUP(A:A,'51000-0013'!A:D,3,FALSE)*C67,"-")</f>
        <v>-</v>
      </c>
      <c r="H67" s="92" t="str">
        <f>IFERROR(VLOOKUP(A:A,'51000-0013'!A:D,4,FALSE)*C67,"-")</f>
        <v>-</v>
      </c>
      <c r="I67" s="92">
        <f>IFERROR(VLOOKUP(A:A,'51000-0013'!A:D,3,FALSE)*E67,"-")</f>
        <v>501.90653700000001</v>
      </c>
      <c r="J67" s="92">
        <f>IFERROR(VLOOKUP(A:A,'51000-0013'!A:D,4,FALSE)*E67,"-")</f>
        <v>313.35890849999998</v>
      </c>
      <c r="K67" s="64"/>
      <c r="L67" s="64"/>
      <c r="M67" s="64"/>
      <c r="N67" s="64"/>
      <c r="O67" s="64"/>
      <c r="P67" s="64"/>
    </row>
    <row r="68" spans="1:16" ht="16.5" x14ac:dyDescent="0.3">
      <c r="A68" s="64" t="s">
        <v>616</v>
      </c>
      <c r="B68" s="90" t="s">
        <v>549</v>
      </c>
      <c r="C68" s="69">
        <v>1.2</v>
      </c>
      <c r="D68" s="90" t="s">
        <v>549</v>
      </c>
      <c r="E68" s="69">
        <v>1.41625</v>
      </c>
      <c r="F68" s="64"/>
      <c r="G68" s="117">
        <f>IFERROR(VLOOKUP(A:A,'51000-0013'!A:D,3,FALSE)*C68,"-")</f>
        <v>55802.16</v>
      </c>
      <c r="H68" s="92">
        <f>IFERROR(VLOOKUP(A:A,'51000-0013'!A:D,4,FALSE)*C68,"-")</f>
        <v>19994.88</v>
      </c>
      <c r="I68" s="92">
        <f>IFERROR(VLOOKUP(A:A,'51000-0013'!A:D,3,FALSE)*E68,"-")</f>
        <v>65858.174250000011</v>
      </c>
      <c r="J68" s="92">
        <f>IFERROR(VLOOKUP(A:A,'51000-0013'!A:D,4,FALSE)*E68,"-")</f>
        <v>23598.124000000003</v>
      </c>
      <c r="K68" s="64"/>
      <c r="L68" s="64"/>
      <c r="M68" s="64"/>
      <c r="N68" s="64"/>
      <c r="O68" s="64"/>
      <c r="P68" s="64"/>
    </row>
    <row r="69" spans="1:16" ht="16.5" x14ac:dyDescent="0.3">
      <c r="A69" s="64" t="s">
        <v>618</v>
      </c>
      <c r="B69" s="90" t="s">
        <v>549</v>
      </c>
      <c r="C69" s="69">
        <v>1.2</v>
      </c>
      <c r="D69" s="90" t="s">
        <v>549</v>
      </c>
      <c r="E69" s="69">
        <v>1.41625</v>
      </c>
      <c r="F69" s="64"/>
      <c r="G69" s="117">
        <f>IFERROR(VLOOKUP(A:A,'51000-0013'!A:D,3,FALSE)*C69,"-")</f>
        <v>2286</v>
      </c>
      <c r="H69" s="92">
        <f>IFERROR(VLOOKUP(A:A,'51000-0013'!A:D,4,FALSE)*C69,"-")</f>
        <v>5118.12</v>
      </c>
      <c r="I69" s="92">
        <f>IFERROR(VLOOKUP(A:A,'51000-0013'!A:D,3,FALSE)*E69,"-")</f>
        <v>2697.9562500000002</v>
      </c>
      <c r="J69" s="92">
        <f>IFERROR(VLOOKUP(A:A,'51000-0013'!A:D,4,FALSE)*E69,"-")</f>
        <v>6040.4478750000007</v>
      </c>
      <c r="K69" s="64"/>
      <c r="L69" s="64"/>
      <c r="M69" s="64"/>
      <c r="N69" s="64"/>
      <c r="O69" s="64"/>
      <c r="P69" s="64"/>
    </row>
    <row r="70" spans="1:16" ht="16.5" x14ac:dyDescent="0.3">
      <c r="A70" s="64" t="s">
        <v>620</v>
      </c>
      <c r="B70" s="90" t="s">
        <v>549</v>
      </c>
      <c r="C70" s="69">
        <v>1.2</v>
      </c>
      <c r="D70" s="90" t="s">
        <v>549</v>
      </c>
      <c r="E70" s="69">
        <v>1.25</v>
      </c>
      <c r="F70" s="64"/>
      <c r="G70" s="117">
        <f>IFERROR(VLOOKUP(A:A,'51000-0013'!A:D,3,FALSE)*C70,"-")</f>
        <v>6820.6799999999994</v>
      </c>
      <c r="H70" s="92">
        <f>IFERROR(VLOOKUP(A:A,'51000-0013'!A:D,4,FALSE)*C70,"-")</f>
        <v>1796.1599999999999</v>
      </c>
      <c r="I70" s="92">
        <f>IFERROR(VLOOKUP(A:A,'51000-0013'!A:D,3,FALSE)*E70,"-")</f>
        <v>7104.875</v>
      </c>
      <c r="J70" s="92">
        <f>IFERROR(VLOOKUP(A:A,'51000-0013'!A:D,4,FALSE)*E70,"-")</f>
        <v>1871</v>
      </c>
      <c r="K70" s="64"/>
      <c r="L70" s="64"/>
      <c r="M70" s="64"/>
      <c r="N70" s="64"/>
      <c r="O70" s="64"/>
      <c r="P70" s="64"/>
    </row>
    <row r="71" spans="1:16" ht="16.5" x14ac:dyDescent="0.3">
      <c r="A71" s="64" t="s">
        <v>622</v>
      </c>
      <c r="B71" s="90" t="s">
        <v>549</v>
      </c>
      <c r="C71" s="69">
        <v>1.2</v>
      </c>
      <c r="D71" s="90" t="s">
        <v>549</v>
      </c>
      <c r="E71" s="69">
        <v>1.41625</v>
      </c>
      <c r="F71" s="64"/>
      <c r="G71" s="117">
        <f>IFERROR(VLOOKUP(A:A,'51000-0013'!A:D,3,FALSE)*C71,"-")</f>
        <v>3659.1600000000003</v>
      </c>
      <c r="H71" s="92">
        <f>IFERROR(VLOOKUP(A:A,'51000-0013'!A:D,4,FALSE)*C71,"-")</f>
        <v>383.76</v>
      </c>
      <c r="I71" s="92">
        <f>IFERROR(VLOOKUP(A:A,'51000-0013'!A:D,3,FALSE)*E71,"-")</f>
        <v>4318.5711250000004</v>
      </c>
      <c r="J71" s="92">
        <f>IFERROR(VLOOKUP(A:A,'51000-0013'!A:D,4,FALSE)*E71,"-")</f>
        <v>452.91675000000004</v>
      </c>
      <c r="K71" s="64"/>
      <c r="L71" s="64"/>
      <c r="M71" s="64"/>
      <c r="N71" s="64"/>
      <c r="O71" s="64"/>
      <c r="P71" s="64"/>
    </row>
    <row r="72" spans="1:16" ht="16.5" x14ac:dyDescent="0.3">
      <c r="A72" s="64" t="s">
        <v>624</v>
      </c>
      <c r="B72" s="90" t="s">
        <v>549</v>
      </c>
      <c r="C72" s="69">
        <v>1.2</v>
      </c>
      <c r="D72" s="90" t="s">
        <v>549</v>
      </c>
      <c r="E72" s="69">
        <v>1.25</v>
      </c>
      <c r="F72" s="64"/>
      <c r="G72" s="117">
        <f>IFERROR(VLOOKUP(A:A,'51000-0013'!A:D,3,FALSE)*C72,"-")</f>
        <v>7686.48</v>
      </c>
      <c r="H72" s="92">
        <f>IFERROR(VLOOKUP(A:A,'51000-0013'!A:D,4,FALSE)*C72,"-")</f>
        <v>1290.8399999999999</v>
      </c>
      <c r="I72" s="92">
        <f>IFERROR(VLOOKUP(A:A,'51000-0013'!A:D,3,FALSE)*E72,"-")</f>
        <v>8006.75</v>
      </c>
      <c r="J72" s="92">
        <f>IFERROR(VLOOKUP(A:A,'51000-0013'!A:D,4,FALSE)*E72,"-")</f>
        <v>1344.625</v>
      </c>
      <c r="K72" s="64"/>
      <c r="L72" s="64"/>
      <c r="M72" s="64"/>
      <c r="N72" s="64"/>
      <c r="O72" s="64"/>
      <c r="P72" s="64"/>
    </row>
    <row r="73" spans="1:16" ht="16.5" x14ac:dyDescent="0.3">
      <c r="A73" s="64" t="s">
        <v>626</v>
      </c>
      <c r="B73" s="90" t="s">
        <v>549</v>
      </c>
      <c r="C73" s="69">
        <v>0.8</v>
      </c>
      <c r="D73" s="90" t="s">
        <v>549</v>
      </c>
      <c r="E73" s="69">
        <v>1.0625</v>
      </c>
      <c r="F73" s="64"/>
      <c r="G73" s="117">
        <f>IFERROR(VLOOKUP(A:A,'51000-0013'!A:D,3,FALSE)*C73,"-")</f>
        <v>10404.64</v>
      </c>
      <c r="H73" s="92">
        <f>IFERROR(VLOOKUP(A:A,'51000-0013'!A:D,4,FALSE)*C73,"-")</f>
        <v>11635.2</v>
      </c>
      <c r="I73" s="92">
        <f>IFERROR(VLOOKUP(A:A,'51000-0013'!A:D,3,FALSE)*E73,"-")</f>
        <v>13818.662499999999</v>
      </c>
      <c r="J73" s="92">
        <f>IFERROR(VLOOKUP(A:A,'51000-0013'!A:D,4,FALSE)*E73,"-")</f>
        <v>15453</v>
      </c>
      <c r="K73" s="64"/>
      <c r="L73" s="64"/>
      <c r="M73" s="64"/>
      <c r="N73" s="64"/>
      <c r="O73" s="64"/>
      <c r="P73" s="64"/>
    </row>
    <row r="74" spans="1:16" ht="16.5" x14ac:dyDescent="0.3">
      <c r="A74" s="64" t="s">
        <v>628</v>
      </c>
      <c r="B74" s="90" t="s">
        <v>549</v>
      </c>
      <c r="C74" s="69">
        <v>0.5</v>
      </c>
      <c r="D74" s="90" t="s">
        <v>549</v>
      </c>
      <c r="E74" s="69">
        <v>0.84975000000000001</v>
      </c>
      <c r="F74" s="64"/>
      <c r="G74" s="117">
        <f>IFERROR(VLOOKUP(A:A,'51000-0013'!A:D,3,FALSE)*C74,"-")</f>
        <v>8161.45</v>
      </c>
      <c r="H74" s="92">
        <f>IFERROR(VLOOKUP(A:A,'51000-0013'!A:D,4,FALSE)*C74,"-")</f>
        <v>5300.65</v>
      </c>
      <c r="I74" s="92">
        <f>IFERROR(VLOOKUP(A:A,'51000-0013'!A:D,3,FALSE)*E74,"-")</f>
        <v>13870.384275</v>
      </c>
      <c r="J74" s="92">
        <f>IFERROR(VLOOKUP(A:A,'51000-0013'!A:D,4,FALSE)*E74,"-")</f>
        <v>9008.454674999999</v>
      </c>
      <c r="K74" s="64"/>
      <c r="L74" s="64"/>
      <c r="M74" s="64"/>
      <c r="N74" s="64"/>
      <c r="O74" s="64"/>
      <c r="P74" s="64"/>
    </row>
    <row r="75" spans="1:16" ht="16.5" x14ac:dyDescent="0.3">
      <c r="A75" s="64" t="s">
        <v>630</v>
      </c>
      <c r="B75" s="90" t="s">
        <v>549</v>
      </c>
      <c r="C75" s="69">
        <v>0.2</v>
      </c>
      <c r="D75" s="90" t="s">
        <v>549</v>
      </c>
      <c r="E75" s="69">
        <v>0.55233750000000004</v>
      </c>
      <c r="F75" s="64"/>
      <c r="G75" s="117">
        <f>IFERROR(VLOOKUP(A:A,'51000-0013'!A:D,3,FALSE)*C75,"-")</f>
        <v>1085.76</v>
      </c>
      <c r="H75" s="92">
        <f>IFERROR(VLOOKUP(A:A,'51000-0013'!A:D,4,FALSE)*C75,"-")</f>
        <v>945.62000000000012</v>
      </c>
      <c r="I75" s="92">
        <f>IFERROR(VLOOKUP(A:A,'51000-0013'!A:D,3,FALSE)*E75,"-")</f>
        <v>2998.5298200000002</v>
      </c>
      <c r="J75" s="92">
        <f>IFERROR(VLOOKUP(A:A,'51000-0013'!A:D,4,FALSE)*E75,"-")</f>
        <v>2611.5069337500004</v>
      </c>
      <c r="K75" s="64"/>
      <c r="L75" s="64"/>
      <c r="M75" s="64"/>
      <c r="N75" s="64"/>
      <c r="O75" s="64"/>
      <c r="P75" s="64"/>
    </row>
    <row r="76" spans="1:16" ht="16.5" x14ac:dyDescent="0.3">
      <c r="A76" s="64" t="s">
        <v>632</v>
      </c>
      <c r="B76" s="90" t="s">
        <v>549</v>
      </c>
      <c r="C76" s="69">
        <v>0.8</v>
      </c>
      <c r="D76" s="90" t="s">
        <v>549</v>
      </c>
      <c r="E76" s="69">
        <v>1.41625</v>
      </c>
      <c r="F76" s="64"/>
      <c r="G76" s="117">
        <f>IFERROR(VLOOKUP(A:A,'51000-0013'!A:D,3,FALSE)*C76,"-")</f>
        <v>101.92000000000002</v>
      </c>
      <c r="H76" s="92">
        <f>IFERROR(VLOOKUP(A:A,'51000-0013'!A:D,4,FALSE)*C76,"-")</f>
        <v>122.48</v>
      </c>
      <c r="I76" s="92">
        <f>IFERROR(VLOOKUP(A:A,'51000-0013'!A:D,3,FALSE)*E76,"-")</f>
        <v>180.43025</v>
      </c>
      <c r="J76" s="92">
        <f>IFERROR(VLOOKUP(A:A,'51000-0013'!A:D,4,FALSE)*E76,"-")</f>
        <v>216.82787500000001</v>
      </c>
      <c r="K76" s="64"/>
      <c r="L76" s="64"/>
      <c r="M76" s="64"/>
      <c r="N76" s="64"/>
      <c r="O76" s="64"/>
      <c r="P76" s="64"/>
    </row>
    <row r="77" spans="1:16" ht="16.5" x14ac:dyDescent="0.3">
      <c r="A77" s="64" t="s">
        <v>1791</v>
      </c>
      <c r="B77" s="64" t="s">
        <v>702</v>
      </c>
      <c r="C77" s="69" t="s">
        <v>702</v>
      </c>
      <c r="D77" s="91" t="s">
        <v>549</v>
      </c>
      <c r="E77" s="69">
        <v>5.735812500000001E-2</v>
      </c>
      <c r="F77" s="64"/>
      <c r="G77" s="117" t="str">
        <f>IFERROR(VLOOKUP(A:A,'51000-0013'!A:D,3,FALSE)*C77,"-")</f>
        <v>-</v>
      </c>
      <c r="H77" s="92" t="str">
        <f>IFERROR(VLOOKUP(A:A,'51000-0013'!A:D,4,FALSE)*C77,"-")</f>
        <v>-</v>
      </c>
      <c r="I77" s="92" t="str">
        <f>IFERROR(VLOOKUP(A:A,'51000-0013'!A:D,3,FALSE)*E77,"-")</f>
        <v>-</v>
      </c>
      <c r="J77" s="92" t="str">
        <f>IFERROR(VLOOKUP(A:A,'51000-0013'!A:D,4,FALSE)*E77,"-")</f>
        <v>-</v>
      </c>
      <c r="K77" s="64"/>
      <c r="L77" s="64"/>
      <c r="M77" s="64"/>
      <c r="N77" s="64"/>
      <c r="O77" s="64"/>
      <c r="P77" s="64"/>
    </row>
    <row r="78" spans="1:16" ht="16.5" x14ac:dyDescent="0.3">
      <c r="A78" s="64" t="s">
        <v>1797</v>
      </c>
      <c r="B78" s="64" t="s">
        <v>702</v>
      </c>
      <c r="C78" s="69" t="s">
        <v>702</v>
      </c>
      <c r="D78" s="91" t="s">
        <v>549</v>
      </c>
      <c r="E78" s="69">
        <v>7.6477500000000004E-2</v>
      </c>
      <c r="F78" s="64"/>
      <c r="G78" s="117" t="str">
        <f>IFERROR(VLOOKUP(A:A,'51000-0013'!A:D,3,FALSE)*C78,"-")</f>
        <v>-</v>
      </c>
      <c r="H78" s="92" t="str">
        <f>IFERROR(VLOOKUP(A:A,'51000-0013'!A:D,4,FALSE)*C78,"-")</f>
        <v>-</v>
      </c>
      <c r="I78" s="92" t="str">
        <f>IFERROR(VLOOKUP(A:A,'51000-0013'!A:D,3,FALSE)*E78,"-")</f>
        <v>-</v>
      </c>
      <c r="J78" s="92" t="str">
        <f>IFERROR(VLOOKUP(A:A,'51000-0013'!A:D,4,FALSE)*E78,"-")</f>
        <v>-</v>
      </c>
      <c r="K78" s="64"/>
      <c r="L78" s="64"/>
      <c r="M78" s="64"/>
      <c r="N78" s="64"/>
      <c r="O78" s="64"/>
      <c r="P78" s="64"/>
    </row>
    <row r="79" spans="1:16" ht="16.5" x14ac:dyDescent="0.3">
      <c r="A79" s="64" t="s">
        <v>1801</v>
      </c>
      <c r="B79" s="64" t="s">
        <v>702</v>
      </c>
      <c r="C79" s="69" t="s">
        <v>702</v>
      </c>
      <c r="D79" s="91" t="s">
        <v>549</v>
      </c>
      <c r="E79" s="69">
        <v>7.6477500000000004E-2</v>
      </c>
      <c r="F79" s="64"/>
      <c r="G79" s="117" t="str">
        <f>IFERROR(VLOOKUP(A:A,'51000-0013'!A:D,3,FALSE)*C79,"-")</f>
        <v>-</v>
      </c>
      <c r="H79" s="92" t="str">
        <f>IFERROR(VLOOKUP(A:A,'51000-0013'!A:D,4,FALSE)*C79,"-")</f>
        <v>-</v>
      </c>
      <c r="I79" s="92" t="str">
        <f>IFERROR(VLOOKUP(A:A,'51000-0013'!A:D,3,FALSE)*E79,"-")</f>
        <v>-</v>
      </c>
      <c r="J79" s="92" t="str">
        <f>IFERROR(VLOOKUP(A:A,'51000-0013'!A:D,4,FALSE)*E79,"-")</f>
        <v>-</v>
      </c>
      <c r="K79" s="64"/>
      <c r="L79" s="64"/>
      <c r="M79" s="64"/>
      <c r="N79" s="64"/>
      <c r="O79" s="64"/>
      <c r="P79" s="64"/>
    </row>
    <row r="80" spans="1:16" ht="16.5" x14ac:dyDescent="0.3">
      <c r="A80" s="64" t="s">
        <v>1815</v>
      </c>
      <c r="B80" s="64" t="s">
        <v>702</v>
      </c>
      <c r="C80" s="69" t="s">
        <v>702</v>
      </c>
      <c r="D80" s="91" t="s">
        <v>549</v>
      </c>
      <c r="E80" s="69">
        <v>7.6477500000000004E-2</v>
      </c>
      <c r="F80" s="64"/>
      <c r="G80" s="117" t="str">
        <f>IFERROR(VLOOKUP(A:A,'51000-0013'!A:D,3,FALSE)*C80,"-")</f>
        <v>-</v>
      </c>
      <c r="H80" s="92" t="str">
        <f>IFERROR(VLOOKUP(A:A,'51000-0013'!A:D,4,FALSE)*C80,"-")</f>
        <v>-</v>
      </c>
      <c r="I80" s="92" t="str">
        <f>IFERROR(VLOOKUP(A:A,'51000-0013'!A:D,3,FALSE)*E80,"-")</f>
        <v>-</v>
      </c>
      <c r="J80" s="92" t="str">
        <f>IFERROR(VLOOKUP(A:A,'51000-0013'!A:D,4,FALSE)*E80,"-")</f>
        <v>-</v>
      </c>
      <c r="K80" s="64"/>
      <c r="L80" s="64"/>
      <c r="M80" s="64"/>
      <c r="N80" s="64"/>
      <c r="O80" s="64"/>
      <c r="P80" s="64"/>
    </row>
    <row r="81" spans="1:16" ht="16.5" x14ac:dyDescent="0.3">
      <c r="A81" s="64" t="s">
        <v>1960</v>
      </c>
      <c r="B81" s="64" t="s">
        <v>702</v>
      </c>
      <c r="C81" s="69" t="s">
        <v>702</v>
      </c>
      <c r="D81" s="91" t="s">
        <v>549</v>
      </c>
      <c r="E81" s="69">
        <v>7.6477500000000004E-2</v>
      </c>
      <c r="F81" s="64"/>
      <c r="G81" s="117" t="str">
        <f>IFERROR(VLOOKUP(A:A,'51000-0013'!A:D,3,FALSE)*C81,"-")</f>
        <v>-</v>
      </c>
      <c r="H81" s="92" t="str">
        <f>IFERROR(VLOOKUP(A:A,'51000-0013'!A:D,4,FALSE)*C81,"-")</f>
        <v>-</v>
      </c>
      <c r="I81" s="92">
        <f>IFERROR(VLOOKUP(A:A,'51000-0013'!A:D,3,FALSE)*E81,"-")</f>
        <v>1096.1749507500001</v>
      </c>
      <c r="J81" s="92">
        <f>IFERROR(VLOOKUP(A:A,'51000-0013'!A:D,4,FALSE)*E81,"-")</f>
        <v>1329.1407112500001</v>
      </c>
      <c r="K81" s="64"/>
      <c r="L81" s="64"/>
      <c r="M81" s="64"/>
      <c r="N81" s="64"/>
      <c r="O81" s="64"/>
      <c r="P81" s="64"/>
    </row>
    <row r="82" spans="1:16" ht="16.5" x14ac:dyDescent="0.3">
      <c r="A82" s="64" t="s">
        <v>2077</v>
      </c>
      <c r="B82" s="64" t="s">
        <v>702</v>
      </c>
      <c r="C82" s="69" t="s">
        <v>702</v>
      </c>
      <c r="D82" s="91" t="s">
        <v>549</v>
      </c>
      <c r="E82" s="69">
        <v>6.6666666666666666E-2</v>
      </c>
      <c r="F82" s="64"/>
      <c r="G82" s="117" t="str">
        <f>IFERROR(VLOOKUP(A:A,'51000-0013'!A:D,3,FALSE)*C82,"-")</f>
        <v>-</v>
      </c>
      <c r="H82" s="92" t="str">
        <f>IFERROR(VLOOKUP(A:A,'51000-0013'!A:D,4,FALSE)*C82,"-")</f>
        <v>-</v>
      </c>
      <c r="I82" s="92">
        <f>IFERROR(VLOOKUP(A:A,'51000-0013'!A:D,3,FALSE)*E82,"-")</f>
        <v>21427.013333333332</v>
      </c>
      <c r="J82" s="92">
        <f>IFERROR(VLOOKUP(A:A,'51000-0013'!A:D,4,FALSE)*E82,"-")</f>
        <v>31005.52</v>
      </c>
      <c r="K82" s="64"/>
      <c r="L82" s="64"/>
      <c r="M82" s="64"/>
      <c r="N82" s="64"/>
      <c r="O82" s="64"/>
      <c r="P82" s="64"/>
    </row>
    <row r="83" spans="1:16" ht="16.5" x14ac:dyDescent="0.3">
      <c r="A83" s="64" t="s">
        <v>2081</v>
      </c>
      <c r="B83" s="64" t="s">
        <v>702</v>
      </c>
      <c r="C83" s="69" t="s">
        <v>702</v>
      </c>
      <c r="D83" s="91" t="s">
        <v>549</v>
      </c>
      <c r="E83" s="69">
        <v>6.6666666666666666E-2</v>
      </c>
      <c r="F83" s="64"/>
      <c r="G83" s="117" t="str">
        <f>IFERROR(VLOOKUP(A:A,'51000-0013'!A:D,3,FALSE)*C83,"-")</f>
        <v>-</v>
      </c>
      <c r="H83" s="92" t="str">
        <f>IFERROR(VLOOKUP(A:A,'51000-0013'!A:D,4,FALSE)*C83,"-")</f>
        <v>-</v>
      </c>
      <c r="I83" s="92">
        <f>IFERROR(VLOOKUP(A:A,'51000-0013'!A:D,3,FALSE)*E83,"-")</f>
        <v>151.4</v>
      </c>
      <c r="J83" s="92">
        <f>IFERROR(VLOOKUP(A:A,'51000-0013'!A:D,4,FALSE)*E83,"-")</f>
        <v>62.593333333333334</v>
      </c>
      <c r="K83" s="64"/>
      <c r="L83" s="64"/>
      <c r="M83" s="64"/>
      <c r="N83" s="64"/>
      <c r="O83" s="64"/>
      <c r="P83" s="64"/>
    </row>
    <row r="84" spans="1:16" ht="16.5" x14ac:dyDescent="0.3">
      <c r="A84" s="64" t="s">
        <v>2084</v>
      </c>
      <c r="B84" s="64" t="s">
        <v>702</v>
      </c>
      <c r="C84" s="69" t="s">
        <v>702</v>
      </c>
      <c r="D84" s="91" t="s">
        <v>549</v>
      </c>
      <c r="E84" s="69">
        <v>6.6666666666666666E-2</v>
      </c>
      <c r="F84" s="64"/>
      <c r="G84" s="117" t="str">
        <f>IFERROR(VLOOKUP(A:A,'51000-0013'!A:D,3,FALSE)*C84,"-")</f>
        <v>-</v>
      </c>
      <c r="H84" s="92" t="str">
        <f>IFERROR(VLOOKUP(A:A,'51000-0013'!A:D,4,FALSE)*C84,"-")</f>
        <v>-</v>
      </c>
      <c r="I84" s="92">
        <f>IFERROR(VLOOKUP(A:A,'51000-0013'!A:D,3,FALSE)*E84,"-")</f>
        <v>46.326666666666668</v>
      </c>
      <c r="J84" s="92">
        <f>IFERROR(VLOOKUP(A:A,'51000-0013'!A:D,4,FALSE)*E84,"-")</f>
        <v>0.32666666666666666</v>
      </c>
      <c r="K84" s="64"/>
      <c r="L84" s="64"/>
      <c r="M84" s="64"/>
      <c r="N84" s="64"/>
      <c r="O84" s="64"/>
      <c r="P84" s="64"/>
    </row>
    <row r="85" spans="1:16" ht="16.5" x14ac:dyDescent="0.3">
      <c r="A85" s="64" t="s">
        <v>2087</v>
      </c>
      <c r="B85" s="64" t="s">
        <v>702</v>
      </c>
      <c r="C85" s="69" t="s">
        <v>702</v>
      </c>
      <c r="D85" s="91" t="s">
        <v>549</v>
      </c>
      <c r="E85" s="69">
        <v>6.6666666666666666E-2</v>
      </c>
      <c r="F85" s="64"/>
      <c r="G85" s="117" t="str">
        <f>IFERROR(VLOOKUP(A:A,'51000-0013'!A:D,3,FALSE)*C85,"-")</f>
        <v>-</v>
      </c>
      <c r="H85" s="92" t="str">
        <f>IFERROR(VLOOKUP(A:A,'51000-0013'!A:D,4,FALSE)*C85,"-")</f>
        <v>-</v>
      </c>
      <c r="I85" s="92">
        <f>IFERROR(VLOOKUP(A:A,'51000-0013'!A:D,3,FALSE)*E85,"-")</f>
        <v>262.35333333333335</v>
      </c>
      <c r="J85" s="92">
        <f>IFERROR(VLOOKUP(A:A,'51000-0013'!A:D,4,FALSE)*E85,"-")</f>
        <v>114.57333333333332</v>
      </c>
      <c r="K85" s="64"/>
      <c r="L85" s="64"/>
      <c r="M85" s="64"/>
      <c r="N85" s="64"/>
      <c r="O85" s="64"/>
      <c r="P85" s="64"/>
    </row>
    <row r="86" spans="1:16" ht="16.5" x14ac:dyDescent="0.3">
      <c r="A86" s="64" t="s">
        <v>2090</v>
      </c>
      <c r="B86" s="64" t="s">
        <v>702</v>
      </c>
      <c r="C86" s="69" t="s">
        <v>702</v>
      </c>
      <c r="D86" s="91" t="s">
        <v>549</v>
      </c>
      <c r="E86" s="69">
        <v>6.6666666666666666E-2</v>
      </c>
      <c r="F86" s="64"/>
      <c r="G86" s="117" t="str">
        <f>IFERROR(VLOOKUP(A:A,'51000-0013'!A:D,3,FALSE)*C86,"-")</f>
        <v>-</v>
      </c>
      <c r="H86" s="92" t="str">
        <f>IFERROR(VLOOKUP(A:A,'51000-0013'!A:D,4,FALSE)*C86,"-")</f>
        <v>-</v>
      </c>
      <c r="I86" s="92">
        <f>IFERROR(VLOOKUP(A:A,'51000-0013'!A:D,3,FALSE)*E86,"-")</f>
        <v>12482.973333333333</v>
      </c>
      <c r="J86" s="92">
        <f>IFERROR(VLOOKUP(A:A,'51000-0013'!A:D,4,FALSE)*E86,"-")</f>
        <v>7777.913333333333</v>
      </c>
      <c r="K86" s="64"/>
      <c r="L86" s="64"/>
      <c r="M86" s="64"/>
      <c r="N86" s="64"/>
      <c r="O86" s="64"/>
      <c r="P86" s="64"/>
    </row>
    <row r="87" spans="1:16" ht="16.5" x14ac:dyDescent="0.3">
      <c r="A87" s="64" t="s">
        <v>2093</v>
      </c>
      <c r="B87" s="64" t="s">
        <v>702</v>
      </c>
      <c r="C87" s="69" t="s">
        <v>702</v>
      </c>
      <c r="D87" s="91" t="s">
        <v>549</v>
      </c>
      <c r="E87" s="69">
        <v>6.6666666666666666E-2</v>
      </c>
      <c r="F87" s="64"/>
      <c r="G87" s="117" t="str">
        <f>IFERROR(VLOOKUP(A:A,'51000-0013'!A:D,3,FALSE)*C87,"-")</f>
        <v>-</v>
      </c>
      <c r="H87" s="92" t="str">
        <f>IFERROR(VLOOKUP(A:A,'51000-0013'!A:D,4,FALSE)*C87,"-")</f>
        <v>-</v>
      </c>
      <c r="I87" s="92">
        <f>IFERROR(VLOOKUP(A:A,'51000-0013'!A:D,3,FALSE)*E87,"-")</f>
        <v>6.8733333333333331</v>
      </c>
      <c r="J87" s="92">
        <f>IFERROR(VLOOKUP(A:A,'51000-0013'!A:D,4,FALSE)*E87,"-")</f>
        <v>6.9133333333333331</v>
      </c>
      <c r="K87" s="64"/>
      <c r="L87" s="64"/>
      <c r="M87" s="64"/>
      <c r="N87" s="64"/>
      <c r="O87" s="64"/>
      <c r="P87" s="64"/>
    </row>
    <row r="88" spans="1:16" ht="16.5" x14ac:dyDescent="0.3">
      <c r="A88" s="64" t="s">
        <v>2096</v>
      </c>
      <c r="B88" s="64" t="s">
        <v>702</v>
      </c>
      <c r="C88" s="69" t="s">
        <v>702</v>
      </c>
      <c r="D88" s="91" t="s">
        <v>549</v>
      </c>
      <c r="E88" s="69">
        <v>6.6666666666666666E-2</v>
      </c>
      <c r="F88" s="64"/>
      <c r="G88" s="117" t="str">
        <f>IFERROR(VLOOKUP(A:A,'51000-0013'!A:D,3,FALSE)*C88,"-")</f>
        <v>-</v>
      </c>
      <c r="H88" s="92" t="str">
        <f>IFERROR(VLOOKUP(A:A,'51000-0013'!A:D,4,FALSE)*C88,"-")</f>
        <v>-</v>
      </c>
      <c r="I88" s="92">
        <f>IFERROR(VLOOKUP(A:A,'51000-0013'!A:D,3,FALSE)*E88,"-")</f>
        <v>0</v>
      </c>
      <c r="J88" s="92">
        <f>IFERROR(VLOOKUP(A:A,'51000-0013'!A:D,4,FALSE)*E88,"-")</f>
        <v>6.6666666666666666E-2</v>
      </c>
      <c r="K88" s="64"/>
      <c r="L88" s="64"/>
      <c r="M88" s="64"/>
      <c r="N88" s="64"/>
      <c r="O88" s="64"/>
      <c r="P88" s="64"/>
    </row>
    <row r="89" spans="1:16" ht="16.5" x14ac:dyDescent="0.3">
      <c r="A89" s="64" t="s">
        <v>2099</v>
      </c>
      <c r="B89" s="64" t="s">
        <v>702</v>
      </c>
      <c r="C89" s="69" t="s">
        <v>702</v>
      </c>
      <c r="D89" s="91" t="s">
        <v>549</v>
      </c>
      <c r="E89" s="69">
        <v>6.6666666666666666E-2</v>
      </c>
      <c r="F89" s="64"/>
      <c r="G89" s="117" t="str">
        <f>IFERROR(VLOOKUP(A:A,'51000-0013'!A:D,3,FALSE)*C89,"-")</f>
        <v>-</v>
      </c>
      <c r="H89" s="92" t="str">
        <f>IFERROR(VLOOKUP(A:A,'51000-0013'!A:D,4,FALSE)*C89,"-")</f>
        <v>-</v>
      </c>
      <c r="I89" s="92">
        <f>IFERROR(VLOOKUP(A:A,'51000-0013'!A:D,3,FALSE)*E89,"-")</f>
        <v>28093.226666666669</v>
      </c>
      <c r="J89" s="92">
        <f>IFERROR(VLOOKUP(A:A,'51000-0013'!A:D,4,FALSE)*E89,"-")</f>
        <v>7431.52</v>
      </c>
      <c r="K89" s="64"/>
      <c r="L89" s="64"/>
      <c r="M89" s="64"/>
      <c r="N89" s="64"/>
      <c r="O89" s="64"/>
      <c r="P89" s="64"/>
    </row>
    <row r="90" spans="1:16" ht="16.5" x14ac:dyDescent="0.3">
      <c r="A90" s="64" t="s">
        <v>2102</v>
      </c>
      <c r="B90" s="64" t="s">
        <v>702</v>
      </c>
      <c r="C90" s="69" t="s">
        <v>702</v>
      </c>
      <c r="D90" s="91" t="s">
        <v>549</v>
      </c>
      <c r="E90" s="69">
        <v>6.6666666666666666E-2</v>
      </c>
      <c r="F90" s="64"/>
      <c r="G90" s="117" t="str">
        <f>IFERROR(VLOOKUP(A:A,'51000-0013'!A:D,3,FALSE)*C90,"-")</f>
        <v>-</v>
      </c>
      <c r="H90" s="92" t="str">
        <f>IFERROR(VLOOKUP(A:A,'51000-0013'!A:D,4,FALSE)*C90,"-")</f>
        <v>-</v>
      </c>
      <c r="I90" s="92">
        <f>IFERROR(VLOOKUP(A:A,'51000-0013'!A:D,3,FALSE)*E90,"-")</f>
        <v>11.04</v>
      </c>
      <c r="J90" s="92">
        <f>IFERROR(VLOOKUP(A:A,'51000-0013'!A:D,4,FALSE)*E90,"-")</f>
        <v>2.6666666666666668E-2</v>
      </c>
      <c r="K90" s="64"/>
      <c r="L90" s="64"/>
      <c r="M90" s="64"/>
      <c r="N90" s="64"/>
      <c r="O90" s="64"/>
      <c r="P90" s="64"/>
    </row>
    <row r="91" spans="1:16" ht="16.5" x14ac:dyDescent="0.3">
      <c r="A91" s="64" t="s">
        <v>2105</v>
      </c>
      <c r="B91" s="64" t="s">
        <v>702</v>
      </c>
      <c r="C91" s="69" t="s">
        <v>702</v>
      </c>
      <c r="D91" s="91" t="s">
        <v>549</v>
      </c>
      <c r="E91" s="69">
        <v>6.6666666666666666E-2</v>
      </c>
      <c r="F91" s="64"/>
      <c r="G91" s="117" t="str">
        <f>IFERROR(VLOOKUP(A:A,'51000-0013'!A:D,3,FALSE)*C91,"-")</f>
        <v>-</v>
      </c>
      <c r="H91" s="92" t="str">
        <f>IFERROR(VLOOKUP(A:A,'51000-0013'!A:D,4,FALSE)*C91,"-")</f>
        <v>-</v>
      </c>
      <c r="I91" s="92">
        <f>IFERROR(VLOOKUP(A:A,'51000-0013'!A:D,3,FALSE)*E91,"-")</f>
        <v>0.18000000000000002</v>
      </c>
      <c r="J91" s="92">
        <f>IFERROR(VLOOKUP(A:A,'51000-0013'!A:D,4,FALSE)*E91,"-")</f>
        <v>4.0333333333333332</v>
      </c>
      <c r="K91" s="64"/>
      <c r="L91" s="64"/>
      <c r="M91" s="64"/>
      <c r="N91" s="64"/>
      <c r="O91" s="64"/>
      <c r="P91" s="64"/>
    </row>
    <row r="92" spans="1:16" ht="16.5" x14ac:dyDescent="0.3">
      <c r="A92" s="64" t="s">
        <v>2108</v>
      </c>
      <c r="B92" s="64" t="s">
        <v>702</v>
      </c>
      <c r="C92" s="69" t="s">
        <v>702</v>
      </c>
      <c r="D92" s="91" t="s">
        <v>549</v>
      </c>
      <c r="E92" s="69">
        <v>6.6666666666666666E-2</v>
      </c>
      <c r="F92" s="64"/>
      <c r="G92" s="117" t="str">
        <f>IFERROR(VLOOKUP(A:A,'51000-0013'!A:D,3,FALSE)*C92,"-")</f>
        <v>-</v>
      </c>
      <c r="H92" s="92" t="str">
        <f>IFERROR(VLOOKUP(A:A,'51000-0013'!A:D,4,FALSE)*C92,"-")</f>
        <v>-</v>
      </c>
      <c r="I92" s="92">
        <f>IFERROR(VLOOKUP(A:A,'51000-0013'!A:D,3,FALSE)*E92,"-")</f>
        <v>244.34666666666666</v>
      </c>
      <c r="J92" s="92">
        <f>IFERROR(VLOOKUP(A:A,'51000-0013'!A:D,4,FALSE)*E92,"-")</f>
        <v>69.606666666666655</v>
      </c>
      <c r="K92" s="64"/>
      <c r="L92" s="64"/>
      <c r="M92" s="64"/>
      <c r="N92" s="64"/>
      <c r="O92" s="64"/>
      <c r="P92" s="64"/>
    </row>
    <row r="93" spans="1:16" ht="16.5" x14ac:dyDescent="0.3">
      <c r="A93" s="64" t="s">
        <v>2111</v>
      </c>
      <c r="B93" s="64" t="s">
        <v>702</v>
      </c>
      <c r="C93" s="69" t="s">
        <v>702</v>
      </c>
      <c r="D93" s="91" t="s">
        <v>549</v>
      </c>
      <c r="E93" s="69">
        <v>6.6666666666666666E-2</v>
      </c>
      <c r="F93" s="64"/>
      <c r="G93" s="117" t="str">
        <f>IFERROR(VLOOKUP(A:A,'51000-0013'!A:D,3,FALSE)*C93,"-")</f>
        <v>-</v>
      </c>
      <c r="H93" s="92" t="str">
        <f>IFERROR(VLOOKUP(A:A,'51000-0013'!A:D,4,FALSE)*C93,"-")</f>
        <v>-</v>
      </c>
      <c r="I93" s="92">
        <f>IFERROR(VLOOKUP(A:A,'51000-0013'!A:D,3,FALSE)*E93,"-")</f>
        <v>12811.046666666667</v>
      </c>
      <c r="J93" s="92">
        <f>IFERROR(VLOOKUP(A:A,'51000-0013'!A:D,4,FALSE)*E93,"-")</f>
        <v>9759.68</v>
      </c>
      <c r="K93" s="64"/>
      <c r="L93" s="64"/>
      <c r="M93" s="64"/>
      <c r="N93" s="64"/>
      <c r="O93" s="64"/>
      <c r="P93" s="64"/>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zoomScale="60" zoomScaleNormal="60" workbookViewId="0">
      <pane xSplit="1" topLeftCell="B1" activePane="topRight" state="frozen"/>
      <selection pane="topRight"/>
    </sheetView>
  </sheetViews>
  <sheetFormatPr baseColWidth="10" defaultRowHeight="15" x14ac:dyDescent="0.25"/>
  <cols>
    <col min="1" max="1" width="16.5703125" customWidth="1"/>
    <col min="2" max="2" width="49.7109375" customWidth="1"/>
    <col min="3" max="3" width="27.28515625" customWidth="1"/>
    <col min="4" max="4" width="49.7109375" customWidth="1"/>
    <col min="5" max="5" width="27.28515625" customWidth="1"/>
    <col min="7" max="10" width="26.5703125" customWidth="1"/>
    <col min="12" max="12" width="43.42578125" customWidth="1"/>
    <col min="13" max="16" width="26.5703125" customWidth="1"/>
  </cols>
  <sheetData>
    <row r="1" spans="1:16" ht="18.75" x14ac:dyDescent="0.3">
      <c r="A1" s="89" t="s">
        <v>2520</v>
      </c>
      <c r="B1" s="64"/>
      <c r="C1" s="64"/>
      <c r="D1" s="64"/>
      <c r="E1" s="64"/>
      <c r="F1" s="64"/>
      <c r="G1" s="64" t="s">
        <v>2589</v>
      </c>
      <c r="H1" s="64"/>
      <c r="I1" s="64"/>
      <c r="J1" s="64"/>
      <c r="K1" s="64"/>
      <c r="L1" s="64"/>
      <c r="M1" s="64"/>
      <c r="N1" s="64"/>
      <c r="O1" s="64"/>
      <c r="P1" s="64"/>
    </row>
    <row r="2" spans="1:16" ht="16.5" x14ac:dyDescent="0.3">
      <c r="A2" s="90" t="s">
        <v>2493</v>
      </c>
      <c r="B2" s="90"/>
      <c r="C2" s="90"/>
      <c r="D2" s="90"/>
      <c r="E2" s="64"/>
      <c r="F2" s="64"/>
      <c r="G2" s="64"/>
      <c r="H2" s="64"/>
      <c r="I2" s="64"/>
      <c r="J2" s="64"/>
      <c r="K2" s="64"/>
      <c r="L2" s="64"/>
      <c r="M2" s="64"/>
      <c r="N2" s="64"/>
      <c r="O2" s="64"/>
      <c r="P2" s="64"/>
    </row>
    <row r="3" spans="1:16" ht="16.5" x14ac:dyDescent="0.3">
      <c r="A3" s="91" t="s">
        <v>2494</v>
      </c>
      <c r="B3" s="91"/>
      <c r="C3" s="91"/>
      <c r="D3" s="91"/>
      <c r="E3" s="64"/>
      <c r="F3" s="64"/>
      <c r="G3" s="64"/>
      <c r="H3" s="64"/>
      <c r="I3" s="64"/>
      <c r="J3" s="64"/>
      <c r="K3" s="64"/>
      <c r="L3" s="64"/>
      <c r="M3" s="64"/>
      <c r="N3" s="64"/>
      <c r="O3" s="64"/>
      <c r="P3" s="64"/>
    </row>
    <row r="4" spans="1:16" ht="16.5" x14ac:dyDescent="0.3">
      <c r="A4" s="64"/>
      <c r="B4" s="64"/>
      <c r="C4" s="64"/>
      <c r="D4" s="64"/>
      <c r="E4" s="64"/>
      <c r="F4" s="64"/>
      <c r="G4" s="100"/>
      <c r="H4" s="100"/>
      <c r="I4" s="100"/>
      <c r="J4" s="100"/>
      <c r="K4" s="64"/>
      <c r="L4" s="64"/>
      <c r="M4" s="64"/>
      <c r="N4" s="64"/>
      <c r="O4" s="64"/>
      <c r="P4" s="64"/>
    </row>
    <row r="5" spans="1:16" ht="82.5" x14ac:dyDescent="0.25">
      <c r="A5" s="112" t="s">
        <v>2495</v>
      </c>
      <c r="B5" s="109" t="s">
        <v>2497</v>
      </c>
      <c r="C5" s="109" t="s">
        <v>2516</v>
      </c>
      <c r="D5" s="110" t="s">
        <v>2498</v>
      </c>
      <c r="E5" s="110" t="s">
        <v>2517</v>
      </c>
      <c r="F5" s="2"/>
      <c r="G5" s="109" t="s">
        <v>2568</v>
      </c>
      <c r="H5" s="109" t="s">
        <v>2569</v>
      </c>
      <c r="I5" s="110" t="s">
        <v>2570</v>
      </c>
      <c r="J5" s="110" t="s">
        <v>2571</v>
      </c>
      <c r="K5" s="1"/>
      <c r="L5" s="1" t="s">
        <v>2496</v>
      </c>
      <c r="M5" s="109" t="s">
        <v>2568</v>
      </c>
      <c r="N5" s="109" t="s">
        <v>2569</v>
      </c>
      <c r="O5" s="110" t="s">
        <v>2570</v>
      </c>
      <c r="P5" s="110" t="s">
        <v>2571</v>
      </c>
    </row>
    <row r="6" spans="1:16" ht="16.5" x14ac:dyDescent="0.3">
      <c r="A6" s="64" t="s">
        <v>16</v>
      </c>
      <c r="B6" s="90" t="s">
        <v>875</v>
      </c>
      <c r="C6" s="69">
        <v>0.52</v>
      </c>
      <c r="D6" s="90" t="s">
        <v>875</v>
      </c>
      <c r="E6" s="69">
        <v>0.52</v>
      </c>
      <c r="F6" s="64"/>
      <c r="G6" s="92">
        <f>IFERROR(VLOOKUP(A:A,'51000-0013'!A:D,3,FALSE)*C6,"-")</f>
        <v>8568.351999999999</v>
      </c>
      <c r="H6" s="92">
        <f>IFERROR(VLOOKUP(A:A,'51000-0013'!A:D,4,FALSE)*C6,"-")</f>
        <v>34.111999999999995</v>
      </c>
      <c r="I6" s="92">
        <f>IFERROR(VLOOKUP(A:A,'51000-0013'!A:D,3,FALSE)*E6,"-")</f>
        <v>8568.351999999999</v>
      </c>
      <c r="J6" s="92">
        <f>IFERROR(VLOOKUP(A:A,'51000-0013'!A:D,4,FALSE)*E6,"-")</f>
        <v>34.111999999999995</v>
      </c>
      <c r="K6" s="64"/>
      <c r="L6" s="64" t="s">
        <v>875</v>
      </c>
      <c r="M6" s="92">
        <f>SUMIF(B:B,$L$6,G:G)</f>
        <v>32221.392000000003</v>
      </c>
      <c r="N6" s="92">
        <f>SUMIF(B:B,$L$6,H:H)</f>
        <v>8001.105880000001</v>
      </c>
      <c r="O6" s="92">
        <f>SUMIF(D:D,$L$6,I:I)</f>
        <v>32220.677333333333</v>
      </c>
      <c r="P6" s="92">
        <f>SUMIF(D:D,$L$6,J:J)</f>
        <v>7993.5526666666674</v>
      </c>
    </row>
    <row r="7" spans="1:16" ht="16.5" x14ac:dyDescent="0.3">
      <c r="A7" s="64" t="s">
        <v>19</v>
      </c>
      <c r="B7" s="90" t="s">
        <v>875</v>
      </c>
      <c r="C7" s="69">
        <v>0.49</v>
      </c>
      <c r="D7" s="90" t="s">
        <v>875</v>
      </c>
      <c r="E7" s="69">
        <v>0.49</v>
      </c>
      <c r="F7" s="64"/>
      <c r="G7" s="92">
        <f>IFERROR(VLOOKUP(A:A,'51000-0013'!A:D,3,FALSE)*C7,"-")</f>
        <v>4143.5380000000005</v>
      </c>
      <c r="H7" s="92">
        <f>IFERROR(VLOOKUP(A:A,'51000-0013'!A:D,4,FALSE)*C7,"-")</f>
        <v>111.181</v>
      </c>
      <c r="I7" s="92">
        <f>IFERROR(VLOOKUP(A:A,'51000-0013'!A:D,3,FALSE)*E7,"-")</f>
        <v>4143.5380000000005</v>
      </c>
      <c r="J7" s="92">
        <f>IFERROR(VLOOKUP(A:A,'51000-0013'!A:D,4,FALSE)*E7,"-")</f>
        <v>111.181</v>
      </c>
      <c r="K7" s="64"/>
      <c r="L7" s="64" t="s">
        <v>437</v>
      </c>
      <c r="M7" s="92">
        <f>SUMIF(B:B,$L$7,G:G)</f>
        <v>400943.77499999997</v>
      </c>
      <c r="N7" s="92">
        <f>SUMIF(B:B,$L$7,H:H)</f>
        <v>487159.27499999985</v>
      </c>
      <c r="O7" s="92">
        <f>SUMIF(D:D,$L$7,I:I)</f>
        <v>561049.61865474994</v>
      </c>
      <c r="P7" s="92">
        <f>SUMIF(D:D,$L$7,J:J)</f>
        <v>561931.17579608341</v>
      </c>
    </row>
    <row r="8" spans="1:16" ht="16.5" x14ac:dyDescent="0.3">
      <c r="A8" s="64" t="s">
        <v>21</v>
      </c>
      <c r="B8" s="90" t="s">
        <v>875</v>
      </c>
      <c r="C8" s="69">
        <v>0.56000000000000005</v>
      </c>
      <c r="D8" s="90" t="s">
        <v>875</v>
      </c>
      <c r="E8" s="69">
        <v>0.55000000000000004</v>
      </c>
      <c r="F8" s="64"/>
      <c r="G8" s="92">
        <f>IFERROR(VLOOKUP(A:A,'51000-0013'!A:D,3,FALSE)*C8,"-")</f>
        <v>329.61600000000004</v>
      </c>
      <c r="H8" s="92">
        <f>IFERROR(VLOOKUP(A:A,'51000-0013'!A:D,4,FALSE)*C8,"-")</f>
        <v>243.71200000000002</v>
      </c>
      <c r="I8" s="92">
        <f>IFERROR(VLOOKUP(A:A,'51000-0013'!A:D,3,FALSE)*E8,"-")</f>
        <v>323.73</v>
      </c>
      <c r="J8" s="92">
        <f>IFERROR(VLOOKUP(A:A,'51000-0013'!A:D,4,FALSE)*E8,"-")</f>
        <v>239.36</v>
      </c>
      <c r="K8" s="64"/>
      <c r="L8" s="64"/>
      <c r="M8" s="64"/>
      <c r="N8" s="64"/>
      <c r="O8" s="64"/>
      <c r="P8" s="64"/>
    </row>
    <row r="9" spans="1:16" ht="16.5" x14ac:dyDescent="0.3">
      <c r="A9" s="64" t="s">
        <v>23</v>
      </c>
      <c r="B9" s="90" t="s">
        <v>875</v>
      </c>
      <c r="C9" s="69">
        <v>0.53310000000000002</v>
      </c>
      <c r="D9" s="90" t="s">
        <v>875</v>
      </c>
      <c r="E9" s="69">
        <v>0.52750000000000008</v>
      </c>
      <c r="F9" s="64"/>
      <c r="G9" s="92">
        <f>IFERROR(VLOOKUP(A:A,'51000-0013'!A:D,3,FALSE)*C9,"-")</f>
        <v>0</v>
      </c>
      <c r="H9" s="92">
        <f>IFERROR(VLOOKUP(A:A,'51000-0013'!A:D,4,FALSE)*C9,"-")</f>
        <v>0</v>
      </c>
      <c r="I9" s="92">
        <f>IFERROR(VLOOKUP(A:A,'51000-0013'!A:D,3,FALSE)*E9,"-")</f>
        <v>0</v>
      </c>
      <c r="J9" s="92">
        <f>IFERROR(VLOOKUP(A:A,'51000-0013'!A:D,4,FALSE)*E9,"-")</f>
        <v>0</v>
      </c>
      <c r="K9" s="64"/>
      <c r="L9" s="64"/>
      <c r="M9" s="92"/>
      <c r="N9" s="92"/>
      <c r="O9" s="92"/>
      <c r="P9" s="92"/>
    </row>
    <row r="10" spans="1:16" ht="16.5" x14ac:dyDescent="0.3">
      <c r="A10" s="64" t="s">
        <v>25</v>
      </c>
      <c r="B10" s="90" t="s">
        <v>875</v>
      </c>
      <c r="C10" s="69">
        <v>0.54</v>
      </c>
      <c r="D10" s="90" t="s">
        <v>875</v>
      </c>
      <c r="E10" s="69">
        <v>0.54</v>
      </c>
      <c r="F10" s="64"/>
      <c r="G10" s="92">
        <f>IFERROR(VLOOKUP(A:A,'51000-0013'!A:D,3,FALSE)*C10,"-")</f>
        <v>16196.76</v>
      </c>
      <c r="H10" s="92">
        <f>IFERROR(VLOOKUP(A:A,'51000-0013'!A:D,4,FALSE)*C10,"-")</f>
        <v>97.740000000000009</v>
      </c>
      <c r="I10" s="92">
        <f>IFERROR(VLOOKUP(A:A,'51000-0013'!A:D,3,FALSE)*E10,"-")</f>
        <v>16196.76</v>
      </c>
      <c r="J10" s="92">
        <f>IFERROR(VLOOKUP(A:A,'51000-0013'!A:D,4,FALSE)*E10,"-")</f>
        <v>97.740000000000009</v>
      </c>
      <c r="K10" s="64"/>
      <c r="L10" s="64"/>
      <c r="M10" s="92"/>
      <c r="N10" s="92"/>
      <c r="O10" s="92"/>
      <c r="P10" s="92"/>
    </row>
    <row r="11" spans="1:16" ht="16.5" x14ac:dyDescent="0.3">
      <c r="A11" s="64" t="s">
        <v>28</v>
      </c>
      <c r="B11" s="90" t="s">
        <v>875</v>
      </c>
      <c r="C11" s="69">
        <v>0.54</v>
      </c>
      <c r="D11" s="90" t="s">
        <v>875</v>
      </c>
      <c r="E11" s="69">
        <v>0.54</v>
      </c>
      <c r="F11" s="64"/>
      <c r="G11" s="92">
        <f>IFERROR(VLOOKUP(A:A,'51000-0013'!A:D,3,FALSE)*C11,"-")</f>
        <v>16.686</v>
      </c>
      <c r="H11" s="92">
        <f>IFERROR(VLOOKUP(A:A,'51000-0013'!A:D,4,FALSE)*C11,"-")</f>
        <v>183.60000000000002</v>
      </c>
      <c r="I11" s="92">
        <f>IFERROR(VLOOKUP(A:A,'51000-0013'!A:D,3,FALSE)*E11,"-")</f>
        <v>16.686</v>
      </c>
      <c r="J11" s="92">
        <f>IFERROR(VLOOKUP(A:A,'51000-0013'!A:D,4,FALSE)*E11,"-")</f>
        <v>183.60000000000002</v>
      </c>
      <c r="K11" s="64"/>
      <c r="L11" s="64"/>
      <c r="M11" s="92"/>
      <c r="N11" s="92"/>
      <c r="O11" s="64"/>
      <c r="P11" s="64"/>
    </row>
    <row r="12" spans="1:16" ht="16.5" x14ac:dyDescent="0.3">
      <c r="A12" s="64" t="s">
        <v>30</v>
      </c>
      <c r="B12" s="90" t="s">
        <v>875</v>
      </c>
      <c r="C12" s="69">
        <v>0.54</v>
      </c>
      <c r="D12" s="90" t="s">
        <v>875</v>
      </c>
      <c r="E12" s="69">
        <v>0.54</v>
      </c>
      <c r="F12" s="64"/>
      <c r="G12" s="92">
        <f>IFERROR(VLOOKUP(A:A,'51000-0013'!A:D,3,FALSE)*C12,"-")</f>
        <v>104.598</v>
      </c>
      <c r="H12" s="92">
        <f>IFERROR(VLOOKUP(A:A,'51000-0013'!A:D,4,FALSE)*C12,"-")</f>
        <v>11.34</v>
      </c>
      <c r="I12" s="92">
        <f>IFERROR(VLOOKUP(A:A,'51000-0013'!A:D,3,FALSE)*E12,"-")</f>
        <v>104.598</v>
      </c>
      <c r="J12" s="92">
        <f>IFERROR(VLOOKUP(A:A,'51000-0013'!A:D,4,FALSE)*E12,"-")</f>
        <v>11.34</v>
      </c>
      <c r="K12" s="64"/>
      <c r="L12" s="64"/>
      <c r="M12" s="64"/>
      <c r="N12" s="64"/>
      <c r="O12" s="64"/>
      <c r="P12" s="64"/>
    </row>
    <row r="13" spans="1:16" ht="16.5" x14ac:dyDescent="0.3">
      <c r="A13" s="64" t="s">
        <v>32</v>
      </c>
      <c r="B13" s="90" t="s">
        <v>875</v>
      </c>
      <c r="C13" s="69">
        <v>0.54</v>
      </c>
      <c r="D13" s="90" t="s">
        <v>875</v>
      </c>
      <c r="E13" s="69">
        <v>0.54</v>
      </c>
      <c r="F13" s="64"/>
      <c r="G13" s="92">
        <f>IFERROR(VLOOKUP(A:A,'51000-0013'!A:D,3,FALSE)*C13,"-")</f>
        <v>45.683999999999997</v>
      </c>
      <c r="H13" s="92">
        <f>IFERROR(VLOOKUP(A:A,'51000-0013'!A:D,4,FALSE)*C13,"-")</f>
        <v>1081.6200000000001</v>
      </c>
      <c r="I13" s="92">
        <f>IFERROR(VLOOKUP(A:A,'51000-0013'!A:D,3,FALSE)*E13,"-")</f>
        <v>45.683999999999997</v>
      </c>
      <c r="J13" s="92">
        <f>IFERROR(VLOOKUP(A:A,'51000-0013'!A:D,4,FALSE)*E13,"-")</f>
        <v>1081.6200000000001</v>
      </c>
      <c r="K13" s="64"/>
      <c r="L13" s="64"/>
      <c r="M13" s="64"/>
      <c r="N13" s="64"/>
      <c r="O13" s="64"/>
      <c r="P13" s="64"/>
    </row>
    <row r="14" spans="1:16" ht="16.5" x14ac:dyDescent="0.3">
      <c r="A14" s="64" t="s">
        <v>34</v>
      </c>
      <c r="B14" s="90" t="s">
        <v>875</v>
      </c>
      <c r="C14" s="69">
        <v>0.52</v>
      </c>
      <c r="D14" s="90" t="s">
        <v>875</v>
      </c>
      <c r="E14" s="69">
        <v>0.54</v>
      </c>
      <c r="F14" s="64"/>
      <c r="G14" s="92">
        <f>IFERROR(VLOOKUP(A:A,'51000-0013'!A:D,3,FALSE)*C14,"-")</f>
        <v>173.16</v>
      </c>
      <c r="H14" s="92">
        <f>IFERROR(VLOOKUP(A:A,'51000-0013'!A:D,4,FALSE)*C14,"-")</f>
        <v>90.792000000000002</v>
      </c>
      <c r="I14" s="92">
        <f>IFERROR(VLOOKUP(A:A,'51000-0013'!A:D,3,FALSE)*E14,"-")</f>
        <v>179.82000000000002</v>
      </c>
      <c r="J14" s="92">
        <f>IFERROR(VLOOKUP(A:A,'51000-0013'!A:D,4,FALSE)*E14,"-")</f>
        <v>94.284000000000006</v>
      </c>
      <c r="K14" s="64"/>
      <c r="L14" s="64"/>
      <c r="M14" s="64"/>
      <c r="N14" s="64"/>
      <c r="O14" s="64"/>
      <c r="P14" s="64"/>
    </row>
    <row r="15" spans="1:16" ht="16.5" x14ac:dyDescent="0.3">
      <c r="A15" s="64" t="s">
        <v>36</v>
      </c>
      <c r="B15" s="90" t="s">
        <v>875</v>
      </c>
      <c r="C15" s="69">
        <v>0.52</v>
      </c>
      <c r="D15" s="90" t="s">
        <v>875</v>
      </c>
      <c r="E15" s="69">
        <v>0.52</v>
      </c>
      <c r="F15" s="64"/>
      <c r="G15" s="92">
        <f>IFERROR(VLOOKUP(A:A,'51000-0013'!A:D,3,FALSE)*C15,"-")</f>
        <v>126.51600000000001</v>
      </c>
      <c r="H15" s="92">
        <f>IFERROR(VLOOKUP(A:A,'51000-0013'!A:D,4,FALSE)*C15,"-")</f>
        <v>474.44799999999998</v>
      </c>
      <c r="I15" s="92">
        <f>IFERROR(VLOOKUP(A:A,'51000-0013'!A:D,3,FALSE)*E15,"-")</f>
        <v>126.51600000000001</v>
      </c>
      <c r="J15" s="92">
        <f>IFERROR(VLOOKUP(A:A,'51000-0013'!A:D,4,FALSE)*E15,"-")</f>
        <v>474.44799999999998</v>
      </c>
      <c r="K15" s="64"/>
      <c r="L15" s="64"/>
      <c r="M15" s="64"/>
      <c r="N15" s="64"/>
      <c r="O15" s="64"/>
      <c r="P15" s="64"/>
    </row>
    <row r="16" spans="1:16" ht="16.5" x14ac:dyDescent="0.3">
      <c r="A16" s="64" t="s">
        <v>38</v>
      </c>
      <c r="B16" s="90" t="s">
        <v>875</v>
      </c>
      <c r="C16" s="69">
        <v>0.52</v>
      </c>
      <c r="D16" s="90" t="s">
        <v>875</v>
      </c>
      <c r="E16" s="69">
        <v>0.52</v>
      </c>
      <c r="F16" s="64"/>
      <c r="G16" s="92">
        <f>IFERROR(VLOOKUP(A:A,'51000-0013'!A:D,3,FALSE)*C16,"-")</f>
        <v>495.09200000000004</v>
      </c>
      <c r="H16" s="92">
        <f>IFERROR(VLOOKUP(A:A,'51000-0013'!A:D,4,FALSE)*C16,"-")</f>
        <v>192.55600000000001</v>
      </c>
      <c r="I16" s="92">
        <f>IFERROR(VLOOKUP(A:A,'51000-0013'!A:D,3,FALSE)*E16,"-")</f>
        <v>495.09200000000004</v>
      </c>
      <c r="J16" s="92">
        <f>IFERROR(VLOOKUP(A:A,'51000-0013'!A:D,4,FALSE)*E16,"-")</f>
        <v>192.55600000000001</v>
      </c>
      <c r="K16" s="64"/>
      <c r="L16" s="64"/>
      <c r="M16" s="64"/>
      <c r="N16" s="64"/>
      <c r="O16" s="64"/>
      <c r="P16" s="64"/>
    </row>
    <row r="17" spans="1:16" ht="16.5" x14ac:dyDescent="0.3">
      <c r="A17" s="64" t="s">
        <v>40</v>
      </c>
      <c r="B17" s="90" t="s">
        <v>875</v>
      </c>
      <c r="C17" s="69">
        <v>0.49</v>
      </c>
      <c r="D17" s="90" t="s">
        <v>875</v>
      </c>
      <c r="E17" s="69">
        <v>0.49</v>
      </c>
      <c r="F17" s="64"/>
      <c r="G17" s="92">
        <f>IFERROR(VLOOKUP(A:A,'51000-0013'!A:D,3,FALSE)*C17,"-")</f>
        <v>502.39699999999999</v>
      </c>
      <c r="H17" s="92">
        <f>IFERROR(VLOOKUP(A:A,'51000-0013'!A:D,4,FALSE)*C17,"-")</f>
        <v>2715.09</v>
      </c>
      <c r="I17" s="92">
        <f>IFERROR(VLOOKUP(A:A,'51000-0013'!A:D,3,FALSE)*E17,"-")</f>
        <v>502.39699999999999</v>
      </c>
      <c r="J17" s="92">
        <f>IFERROR(VLOOKUP(A:A,'51000-0013'!A:D,4,FALSE)*E17,"-")</f>
        <v>2715.09</v>
      </c>
      <c r="K17" s="64"/>
      <c r="L17" s="64"/>
      <c r="M17" s="64"/>
      <c r="N17" s="64"/>
      <c r="O17" s="64"/>
      <c r="P17" s="64"/>
    </row>
    <row r="18" spans="1:16" ht="16.5" x14ac:dyDescent="0.3">
      <c r="A18" s="64" t="s">
        <v>42</v>
      </c>
      <c r="B18" s="90" t="s">
        <v>875</v>
      </c>
      <c r="C18" s="69">
        <v>0.49</v>
      </c>
      <c r="D18" s="90" t="s">
        <v>875</v>
      </c>
      <c r="E18" s="69">
        <v>0.49</v>
      </c>
      <c r="F18" s="64"/>
      <c r="G18" s="92">
        <f>IFERROR(VLOOKUP(A:A,'51000-0013'!A:D,3,FALSE)*C18,"-")</f>
        <v>654.68899999999996</v>
      </c>
      <c r="H18" s="92">
        <f>IFERROR(VLOOKUP(A:A,'51000-0013'!A:D,4,FALSE)*C18,"-")</f>
        <v>169.44200000000001</v>
      </c>
      <c r="I18" s="92">
        <f>IFERROR(VLOOKUP(A:A,'51000-0013'!A:D,3,FALSE)*E18,"-")</f>
        <v>654.68899999999996</v>
      </c>
      <c r="J18" s="92">
        <f>IFERROR(VLOOKUP(A:A,'51000-0013'!A:D,4,FALSE)*E18,"-")</f>
        <v>169.44200000000001</v>
      </c>
      <c r="K18" s="64"/>
      <c r="L18" s="64"/>
      <c r="M18" s="64"/>
      <c r="N18" s="64"/>
      <c r="O18" s="64"/>
      <c r="P18" s="64"/>
    </row>
    <row r="19" spans="1:16" ht="16.5" x14ac:dyDescent="0.3">
      <c r="A19" s="64" t="s">
        <v>44</v>
      </c>
      <c r="B19" s="90" t="s">
        <v>875</v>
      </c>
      <c r="C19" s="69">
        <v>0.56000000000000005</v>
      </c>
      <c r="D19" s="90" t="s">
        <v>875</v>
      </c>
      <c r="E19" s="69">
        <v>0.56000000000000005</v>
      </c>
      <c r="F19" s="64"/>
      <c r="G19" s="92">
        <f>IFERROR(VLOOKUP(A:A,'51000-0013'!A:D,3,FALSE)*C19,"-")</f>
        <v>841.5680000000001</v>
      </c>
      <c r="H19" s="92">
        <f>IFERROR(VLOOKUP(A:A,'51000-0013'!A:D,4,FALSE)*C19,"-")</f>
        <v>2489.48</v>
      </c>
      <c r="I19" s="92">
        <f>IFERROR(VLOOKUP(A:A,'51000-0013'!A:D,3,FALSE)*E19,"-")</f>
        <v>841.5680000000001</v>
      </c>
      <c r="J19" s="92">
        <f>IFERROR(VLOOKUP(A:A,'51000-0013'!A:D,4,FALSE)*E19,"-")</f>
        <v>2489.48</v>
      </c>
      <c r="K19" s="64"/>
      <c r="L19" s="64"/>
      <c r="M19" s="64"/>
      <c r="N19" s="64"/>
      <c r="O19" s="64"/>
      <c r="P19" s="64"/>
    </row>
    <row r="20" spans="1:16" ht="16.5" x14ac:dyDescent="0.3">
      <c r="A20" s="64" t="s">
        <v>46</v>
      </c>
      <c r="B20" s="90" t="s">
        <v>875</v>
      </c>
      <c r="C20" s="69">
        <v>0.56000000000000005</v>
      </c>
      <c r="D20" s="90" t="s">
        <v>875</v>
      </c>
      <c r="E20" s="69">
        <v>0.52333333333333332</v>
      </c>
      <c r="F20" s="64"/>
      <c r="G20" s="92">
        <f>IFERROR(VLOOKUP(A:A,'51000-0013'!A:D,3,FALSE)*C20,"-")</f>
        <v>22.736000000000004</v>
      </c>
      <c r="H20" s="92">
        <f>IFERROR(VLOOKUP(A:A,'51000-0013'!A:D,4,FALSE)*C20,"-")</f>
        <v>103.096</v>
      </c>
      <c r="I20" s="92">
        <f>IFERROR(VLOOKUP(A:A,'51000-0013'!A:D,3,FALSE)*E20,"-")</f>
        <v>21.247333333333334</v>
      </c>
      <c r="J20" s="92">
        <f>IFERROR(VLOOKUP(A:A,'51000-0013'!A:D,4,FALSE)*E20,"-")</f>
        <v>96.345666666666659</v>
      </c>
      <c r="K20" s="64"/>
      <c r="L20" s="64"/>
      <c r="M20" s="64"/>
      <c r="N20" s="64"/>
      <c r="O20" s="64"/>
      <c r="P20" s="64"/>
    </row>
    <row r="21" spans="1:16" ht="16.5" x14ac:dyDescent="0.3">
      <c r="A21" s="64" t="s">
        <v>48</v>
      </c>
      <c r="B21" s="90" t="s">
        <v>875</v>
      </c>
      <c r="C21" s="69">
        <v>0.51729999999999998</v>
      </c>
      <c r="D21" s="90" t="s">
        <v>875</v>
      </c>
      <c r="E21" s="69">
        <v>0.52333333333333332</v>
      </c>
      <c r="F21" s="64"/>
      <c r="G21" s="92">
        <f>IFERROR(VLOOKUP(A:A,'51000-0013'!A:D,3,FALSE)*C21,"-")</f>
        <v>0</v>
      </c>
      <c r="H21" s="92">
        <f>IFERROR(VLOOKUP(A:A,'51000-0013'!A:D,4,FALSE)*C21,"-")</f>
        <v>0</v>
      </c>
      <c r="I21" s="92">
        <f>IFERROR(VLOOKUP(A:A,'51000-0013'!A:D,3,FALSE)*E21,"-")</f>
        <v>0</v>
      </c>
      <c r="J21" s="92">
        <f>IFERROR(VLOOKUP(A:A,'51000-0013'!A:D,4,FALSE)*E21,"-")</f>
        <v>0</v>
      </c>
      <c r="K21" s="64"/>
      <c r="L21" s="64"/>
      <c r="M21" s="64"/>
      <c r="N21" s="64"/>
      <c r="O21" s="64"/>
      <c r="P21" s="64"/>
    </row>
    <row r="22" spans="1:16" ht="16.5" x14ac:dyDescent="0.3">
      <c r="A22" s="64" t="s">
        <v>50</v>
      </c>
      <c r="B22" s="90" t="s">
        <v>875</v>
      </c>
      <c r="C22" s="69">
        <v>0.53310000000000002</v>
      </c>
      <c r="D22" s="90" t="s">
        <v>875</v>
      </c>
      <c r="E22" s="69">
        <v>0.52750000000000008</v>
      </c>
      <c r="F22" s="64"/>
      <c r="G22" s="92">
        <f>IFERROR(VLOOKUP(A:A,'51000-0013'!A:D,3,FALSE)*C22,"-")</f>
        <v>0</v>
      </c>
      <c r="H22" s="92">
        <f>IFERROR(VLOOKUP(A:A,'51000-0013'!A:D,4,FALSE)*C22,"-")</f>
        <v>0</v>
      </c>
      <c r="I22" s="92">
        <f>IFERROR(VLOOKUP(A:A,'51000-0013'!A:D,3,FALSE)*E22,"-")</f>
        <v>0</v>
      </c>
      <c r="J22" s="92">
        <f>IFERROR(VLOOKUP(A:A,'51000-0013'!A:D,4,FALSE)*E22,"-")</f>
        <v>0</v>
      </c>
      <c r="K22" s="64"/>
      <c r="L22" s="64"/>
      <c r="M22" s="64"/>
      <c r="N22" s="64"/>
      <c r="O22" s="64"/>
      <c r="P22" s="64"/>
    </row>
    <row r="23" spans="1:16" ht="16.5" x14ac:dyDescent="0.3">
      <c r="A23" s="64" t="s">
        <v>52</v>
      </c>
      <c r="B23" s="90" t="s">
        <v>875</v>
      </c>
      <c r="C23" s="69">
        <v>0.5</v>
      </c>
      <c r="D23" s="90" t="s">
        <v>875</v>
      </c>
      <c r="E23" s="69">
        <v>0.52750000000000008</v>
      </c>
      <c r="F23" s="64"/>
      <c r="G23" s="92">
        <f>IFERROR(VLOOKUP(A:A,'51000-0013'!A:D,3,FALSE)*C23,"-")</f>
        <v>0</v>
      </c>
      <c r="H23" s="92">
        <f>IFERROR(VLOOKUP(A:A,'51000-0013'!A:D,4,FALSE)*C23,"-")</f>
        <v>0</v>
      </c>
      <c r="I23" s="92">
        <f>IFERROR(VLOOKUP(A:A,'51000-0013'!A:D,3,FALSE)*E23,"-")</f>
        <v>0</v>
      </c>
      <c r="J23" s="92">
        <f>IFERROR(VLOOKUP(A:A,'51000-0013'!A:D,4,FALSE)*E23,"-")</f>
        <v>0</v>
      </c>
      <c r="K23" s="64"/>
      <c r="L23" s="64"/>
      <c r="M23" s="64"/>
      <c r="N23" s="64"/>
      <c r="O23" s="64"/>
      <c r="P23" s="64"/>
    </row>
    <row r="24" spans="1:16" ht="16.5" x14ac:dyDescent="0.3">
      <c r="A24" s="64" t="s">
        <v>54</v>
      </c>
      <c r="B24" s="90" t="s">
        <v>875</v>
      </c>
      <c r="C24" s="69">
        <v>0.51729999999999998</v>
      </c>
      <c r="D24" s="90" t="s">
        <v>875</v>
      </c>
      <c r="E24" s="69">
        <v>0.52750000000000008</v>
      </c>
      <c r="F24" s="64"/>
      <c r="G24" s="92">
        <f>IFERROR(VLOOKUP(A:A,'51000-0013'!A:D,3,FALSE)*C24,"-")</f>
        <v>0</v>
      </c>
      <c r="H24" s="92">
        <f>IFERROR(VLOOKUP(A:A,'51000-0013'!A:D,4,FALSE)*C24,"-")</f>
        <v>2.8968799999999999</v>
      </c>
      <c r="I24" s="92">
        <f>IFERROR(VLOOKUP(A:A,'51000-0013'!A:D,3,FALSE)*E24,"-")</f>
        <v>0</v>
      </c>
      <c r="J24" s="92">
        <f>IFERROR(VLOOKUP(A:A,'51000-0013'!A:D,4,FALSE)*E24,"-")</f>
        <v>2.9540000000000002</v>
      </c>
      <c r="K24" s="64"/>
      <c r="L24" s="64"/>
      <c r="M24" s="64"/>
      <c r="N24" s="64"/>
      <c r="O24" s="64"/>
      <c r="P24" s="64"/>
    </row>
    <row r="25" spans="1:16" ht="16.5" x14ac:dyDescent="0.3">
      <c r="A25" s="64" t="s">
        <v>56</v>
      </c>
      <c r="B25" s="90" t="s">
        <v>875</v>
      </c>
      <c r="C25" s="69">
        <v>0.53310000000000002</v>
      </c>
      <c r="D25" s="90" t="s">
        <v>875</v>
      </c>
      <c r="E25" s="69">
        <v>0.52750000000000008</v>
      </c>
      <c r="F25" s="64"/>
      <c r="G25" s="92">
        <f>IFERROR(VLOOKUP(A:A,'51000-0013'!A:D,3,FALSE)*C25,"-")</f>
        <v>0</v>
      </c>
      <c r="H25" s="92">
        <f>IFERROR(VLOOKUP(A:A,'51000-0013'!A:D,4,FALSE)*C25,"-")</f>
        <v>0</v>
      </c>
      <c r="I25" s="92">
        <f>IFERROR(VLOOKUP(A:A,'51000-0013'!A:D,3,FALSE)*E25,"-")</f>
        <v>0</v>
      </c>
      <c r="J25" s="92">
        <f>IFERROR(VLOOKUP(A:A,'51000-0013'!A:D,4,FALSE)*E25,"-")</f>
        <v>0</v>
      </c>
      <c r="K25" s="64"/>
      <c r="L25" s="64"/>
      <c r="M25" s="64"/>
      <c r="N25" s="64"/>
      <c r="O25" s="64"/>
      <c r="P25" s="64"/>
    </row>
    <row r="26" spans="1:16" ht="16.5" x14ac:dyDescent="0.3">
      <c r="A26" s="64" t="s">
        <v>58</v>
      </c>
      <c r="B26" s="90" t="s">
        <v>875</v>
      </c>
      <c r="C26" s="69">
        <v>0.5</v>
      </c>
      <c r="D26" s="90" t="s">
        <v>875</v>
      </c>
      <c r="E26" s="69">
        <v>0.52750000000000008</v>
      </c>
      <c r="F26" s="64"/>
      <c r="G26" s="92">
        <f>IFERROR(VLOOKUP(A:A,'51000-0013'!A:D,3,FALSE)*C26,"-")</f>
        <v>0</v>
      </c>
      <c r="H26" s="92">
        <f>IFERROR(VLOOKUP(A:A,'51000-0013'!A:D,4,FALSE)*C26,"-")</f>
        <v>0</v>
      </c>
      <c r="I26" s="92">
        <f>IFERROR(VLOOKUP(A:A,'51000-0013'!A:D,3,FALSE)*E26,"-")</f>
        <v>0</v>
      </c>
      <c r="J26" s="92">
        <f>IFERROR(VLOOKUP(A:A,'51000-0013'!A:D,4,FALSE)*E26,"-")</f>
        <v>0</v>
      </c>
      <c r="K26" s="64"/>
      <c r="L26" s="64"/>
      <c r="M26" s="64"/>
      <c r="N26" s="64"/>
      <c r="O26" s="64"/>
      <c r="P26" s="64"/>
    </row>
    <row r="27" spans="1:16" ht="16.5" x14ac:dyDescent="0.3">
      <c r="A27" s="64" t="s">
        <v>444</v>
      </c>
      <c r="B27" s="90" t="s">
        <v>437</v>
      </c>
      <c r="C27" s="69">
        <v>1</v>
      </c>
      <c r="D27" s="90" t="s">
        <v>437</v>
      </c>
      <c r="E27" s="69">
        <v>1</v>
      </c>
      <c r="F27" s="64"/>
      <c r="G27" s="92">
        <f>IFERROR(VLOOKUP(A:A,'51000-0013'!A:D,3,FALSE)*C27,"-")</f>
        <v>40026.699999999997</v>
      </c>
      <c r="H27" s="92">
        <f>IFERROR(VLOOKUP(A:A,'51000-0013'!A:D,4,FALSE)*C27,"-")</f>
        <v>31384.3</v>
      </c>
      <c r="I27" s="92">
        <f>IFERROR(VLOOKUP(A:A,'51000-0013'!A:D,3,FALSE)*E27,"-")</f>
        <v>40026.699999999997</v>
      </c>
      <c r="J27" s="92">
        <f>IFERROR(VLOOKUP(A:A,'51000-0013'!A:D,4,FALSE)*E27,"-")</f>
        <v>31384.3</v>
      </c>
      <c r="K27" s="64"/>
      <c r="L27" s="64"/>
      <c r="M27" s="64"/>
      <c r="N27" s="64"/>
      <c r="O27" s="64"/>
      <c r="P27" s="64"/>
    </row>
    <row r="28" spans="1:16" ht="16.5" x14ac:dyDescent="0.3">
      <c r="A28" s="64" t="s">
        <v>446</v>
      </c>
      <c r="B28" s="90" t="s">
        <v>437</v>
      </c>
      <c r="C28" s="69">
        <v>1</v>
      </c>
      <c r="D28" s="90" t="s">
        <v>437</v>
      </c>
      <c r="E28" s="69">
        <v>1</v>
      </c>
      <c r="F28" s="64"/>
      <c r="G28" s="92">
        <f>IFERROR(VLOOKUP(A:A,'51000-0013'!A:D,3,FALSE)*C28,"-")</f>
        <v>6710.2</v>
      </c>
      <c r="H28" s="92">
        <f>IFERROR(VLOOKUP(A:A,'51000-0013'!A:D,4,FALSE)*C28,"-")</f>
        <v>4151.6000000000004</v>
      </c>
      <c r="I28" s="92">
        <f>IFERROR(VLOOKUP(A:A,'51000-0013'!A:D,3,FALSE)*E28,"-")</f>
        <v>6710.2</v>
      </c>
      <c r="J28" s="92">
        <f>IFERROR(VLOOKUP(A:A,'51000-0013'!A:D,4,FALSE)*E28,"-")</f>
        <v>4151.6000000000004</v>
      </c>
      <c r="K28" s="64"/>
      <c r="L28" s="64"/>
      <c r="M28" s="64"/>
      <c r="N28" s="64"/>
      <c r="O28" s="64"/>
      <c r="P28" s="64"/>
    </row>
    <row r="29" spans="1:16" ht="16.5" x14ac:dyDescent="0.3">
      <c r="A29" s="64" t="s">
        <v>448</v>
      </c>
      <c r="B29" s="90" t="s">
        <v>437</v>
      </c>
      <c r="C29" s="69">
        <v>1</v>
      </c>
      <c r="D29" s="90" t="s">
        <v>437</v>
      </c>
      <c r="E29" s="69">
        <v>1</v>
      </c>
      <c r="F29" s="64"/>
      <c r="G29" s="92">
        <f>IFERROR(VLOOKUP(A:A,'51000-0013'!A:D,3,FALSE)*C29,"-")</f>
        <v>24119.200000000001</v>
      </c>
      <c r="H29" s="92">
        <f>IFERROR(VLOOKUP(A:A,'51000-0013'!A:D,4,FALSE)*C29,"-")</f>
        <v>20129.3</v>
      </c>
      <c r="I29" s="92">
        <f>IFERROR(VLOOKUP(A:A,'51000-0013'!A:D,3,FALSE)*E29,"-")</f>
        <v>24119.200000000001</v>
      </c>
      <c r="J29" s="92">
        <f>IFERROR(VLOOKUP(A:A,'51000-0013'!A:D,4,FALSE)*E29,"-")</f>
        <v>20129.3</v>
      </c>
      <c r="K29" s="64"/>
      <c r="L29" s="64"/>
      <c r="M29" s="64"/>
      <c r="N29" s="64"/>
      <c r="O29" s="64"/>
      <c r="P29" s="64"/>
    </row>
    <row r="30" spans="1:16" ht="16.5" x14ac:dyDescent="0.3">
      <c r="A30" s="64" t="s">
        <v>450</v>
      </c>
      <c r="B30" s="90" t="s">
        <v>437</v>
      </c>
      <c r="C30" s="69">
        <v>1</v>
      </c>
      <c r="D30" s="90" t="s">
        <v>437</v>
      </c>
      <c r="E30" s="69">
        <v>1</v>
      </c>
      <c r="F30" s="64"/>
      <c r="G30" s="92">
        <f>IFERROR(VLOOKUP(A:A,'51000-0013'!A:D,3,FALSE)*C30,"-")</f>
        <v>33294.5</v>
      </c>
      <c r="H30" s="92">
        <f>IFERROR(VLOOKUP(A:A,'51000-0013'!A:D,4,FALSE)*C30,"-")</f>
        <v>15771.2</v>
      </c>
      <c r="I30" s="92">
        <f>IFERROR(VLOOKUP(A:A,'51000-0013'!A:D,3,FALSE)*E30,"-")</f>
        <v>33294.5</v>
      </c>
      <c r="J30" s="92">
        <f>IFERROR(VLOOKUP(A:A,'51000-0013'!A:D,4,FALSE)*E30,"-")</f>
        <v>15771.2</v>
      </c>
      <c r="K30" s="64"/>
      <c r="L30" s="64"/>
      <c r="M30" s="64"/>
      <c r="N30" s="64"/>
      <c r="O30" s="64"/>
      <c r="P30" s="64"/>
    </row>
    <row r="31" spans="1:16" ht="16.5" x14ac:dyDescent="0.3">
      <c r="A31" s="64" t="s">
        <v>452</v>
      </c>
      <c r="B31" s="90" t="s">
        <v>437</v>
      </c>
      <c r="C31" s="69">
        <v>1</v>
      </c>
      <c r="D31" s="90" t="s">
        <v>437</v>
      </c>
      <c r="E31" s="69">
        <v>1</v>
      </c>
      <c r="F31" s="64"/>
      <c r="G31" s="92">
        <f>IFERROR(VLOOKUP(A:A,'51000-0013'!A:D,3,FALSE)*C31,"-")</f>
        <v>51418.6</v>
      </c>
      <c r="H31" s="92">
        <f>IFERROR(VLOOKUP(A:A,'51000-0013'!A:D,4,FALSE)*C31,"-")</f>
        <v>39999.4</v>
      </c>
      <c r="I31" s="92">
        <f>IFERROR(VLOOKUP(A:A,'51000-0013'!A:D,3,FALSE)*E31,"-")</f>
        <v>51418.6</v>
      </c>
      <c r="J31" s="92">
        <f>IFERROR(VLOOKUP(A:A,'51000-0013'!A:D,4,FALSE)*E31,"-")</f>
        <v>39999.4</v>
      </c>
      <c r="K31" s="64"/>
      <c r="L31" s="64"/>
      <c r="M31" s="64"/>
      <c r="N31" s="64"/>
      <c r="O31" s="64"/>
      <c r="P31" s="64"/>
    </row>
    <row r="32" spans="1:16" ht="16.5" x14ac:dyDescent="0.3">
      <c r="A32" s="64" t="s">
        <v>435</v>
      </c>
      <c r="B32" s="90" t="s">
        <v>437</v>
      </c>
      <c r="C32" s="69">
        <v>1.3</v>
      </c>
      <c r="D32" s="90" t="s">
        <v>437</v>
      </c>
      <c r="E32" s="69">
        <v>1.1739999999999999</v>
      </c>
      <c r="F32" s="64"/>
      <c r="G32" s="92">
        <f>IFERROR(VLOOKUP(A:A,'51000-0013'!A:D,3,FALSE)*C32,"-")</f>
        <v>74711</v>
      </c>
      <c r="H32" s="92">
        <f>IFERROR(VLOOKUP(A:A,'51000-0013'!A:D,4,FALSE)*C32,"-")</f>
        <v>228378.28000000003</v>
      </c>
      <c r="I32" s="92">
        <f>IFERROR(VLOOKUP(A:A,'51000-0013'!A:D,3,FALSE)*E32,"-")</f>
        <v>67469.78</v>
      </c>
      <c r="J32" s="92">
        <f>IFERROR(VLOOKUP(A:A,'51000-0013'!A:D,4,FALSE)*E32,"-")</f>
        <v>206243.1544</v>
      </c>
      <c r="K32" s="64"/>
      <c r="L32" s="64"/>
      <c r="M32" s="64"/>
      <c r="N32" s="64"/>
      <c r="O32" s="64"/>
      <c r="P32" s="64"/>
    </row>
    <row r="33" spans="1:16" ht="16.5" x14ac:dyDescent="0.3">
      <c r="A33" s="64" t="s">
        <v>454</v>
      </c>
      <c r="B33" s="90" t="s">
        <v>437</v>
      </c>
      <c r="C33" s="69">
        <v>1</v>
      </c>
      <c r="D33" s="90" t="s">
        <v>437</v>
      </c>
      <c r="E33" s="69">
        <v>1</v>
      </c>
      <c r="F33" s="64"/>
      <c r="G33" s="92">
        <f>IFERROR(VLOOKUP(A:A,'51000-0013'!A:D,3,FALSE)*C33,"-")</f>
        <v>0.1</v>
      </c>
      <c r="H33" s="92">
        <f>IFERROR(VLOOKUP(A:A,'51000-0013'!A:D,4,FALSE)*C33,"-")</f>
        <v>4.0999999999999996</v>
      </c>
      <c r="I33" s="92">
        <f>IFERROR(VLOOKUP(A:A,'51000-0013'!A:D,3,FALSE)*E33,"-")</f>
        <v>0.1</v>
      </c>
      <c r="J33" s="92">
        <f>IFERROR(VLOOKUP(A:A,'51000-0013'!A:D,4,FALSE)*E33,"-")</f>
        <v>4.0999999999999996</v>
      </c>
      <c r="K33" s="64"/>
      <c r="L33" s="64"/>
      <c r="M33" s="64"/>
      <c r="N33" s="64"/>
      <c r="O33" s="64"/>
      <c r="P33" s="64"/>
    </row>
    <row r="34" spans="1:16" ht="16.5" x14ac:dyDescent="0.3">
      <c r="A34" s="64" t="s">
        <v>456</v>
      </c>
      <c r="B34" s="90" t="s">
        <v>437</v>
      </c>
      <c r="C34" s="69">
        <v>1</v>
      </c>
      <c r="D34" s="90" t="s">
        <v>437</v>
      </c>
      <c r="E34" s="69">
        <v>1</v>
      </c>
      <c r="F34" s="64"/>
      <c r="G34" s="92">
        <f>IFERROR(VLOOKUP(A:A,'51000-0013'!A:D,3,FALSE)*C34,"-")</f>
        <v>0</v>
      </c>
      <c r="H34" s="92">
        <f>IFERROR(VLOOKUP(A:A,'51000-0013'!A:D,4,FALSE)*C34,"-")</f>
        <v>0.6</v>
      </c>
      <c r="I34" s="92">
        <f>IFERROR(VLOOKUP(A:A,'51000-0013'!A:D,3,FALSE)*E34,"-")</f>
        <v>0</v>
      </c>
      <c r="J34" s="92">
        <f>IFERROR(VLOOKUP(A:A,'51000-0013'!A:D,4,FALSE)*E34,"-")</f>
        <v>0.6</v>
      </c>
      <c r="K34" s="64"/>
      <c r="L34" s="64"/>
      <c r="M34" s="64"/>
      <c r="N34" s="64"/>
      <c r="O34" s="64"/>
      <c r="P34" s="64"/>
    </row>
    <row r="35" spans="1:16" ht="16.5" x14ac:dyDescent="0.3">
      <c r="A35" s="64" t="s">
        <v>458</v>
      </c>
      <c r="B35" s="90" t="s">
        <v>437</v>
      </c>
      <c r="C35" s="69">
        <v>1</v>
      </c>
      <c r="D35" s="90" t="s">
        <v>437</v>
      </c>
      <c r="E35" s="69">
        <v>1</v>
      </c>
      <c r="F35" s="64"/>
      <c r="G35" s="92">
        <f>IFERROR(VLOOKUP(A:A,'51000-0013'!A:D,3,FALSE)*C35,"-")</f>
        <v>202.1</v>
      </c>
      <c r="H35" s="92">
        <f>IFERROR(VLOOKUP(A:A,'51000-0013'!A:D,4,FALSE)*C35,"-")</f>
        <v>8.6</v>
      </c>
      <c r="I35" s="92">
        <f>IFERROR(VLOOKUP(A:A,'51000-0013'!A:D,3,FALSE)*E35,"-")</f>
        <v>202.1</v>
      </c>
      <c r="J35" s="92">
        <f>IFERROR(VLOOKUP(A:A,'51000-0013'!A:D,4,FALSE)*E35,"-")</f>
        <v>8.6</v>
      </c>
      <c r="K35" s="64"/>
      <c r="L35" s="64"/>
      <c r="M35" s="64"/>
      <c r="N35" s="64"/>
      <c r="O35" s="64"/>
      <c r="P35" s="64"/>
    </row>
    <row r="36" spans="1:16" ht="16.5" x14ac:dyDescent="0.3">
      <c r="A36" s="64" t="s">
        <v>460</v>
      </c>
      <c r="B36" s="90" t="s">
        <v>437</v>
      </c>
      <c r="C36" s="69">
        <v>1</v>
      </c>
      <c r="D36" s="90" t="s">
        <v>437</v>
      </c>
      <c r="E36" s="69">
        <v>1</v>
      </c>
      <c r="F36" s="64"/>
      <c r="G36" s="92">
        <f>IFERROR(VLOOKUP(A:A,'51000-0013'!A:D,3,FALSE)*C36,"-")</f>
        <v>107.7</v>
      </c>
      <c r="H36" s="92">
        <f>IFERROR(VLOOKUP(A:A,'51000-0013'!A:D,4,FALSE)*C36,"-")</f>
        <v>1297.4000000000001</v>
      </c>
      <c r="I36" s="92">
        <f>IFERROR(VLOOKUP(A:A,'51000-0013'!A:D,3,FALSE)*E36,"-")</f>
        <v>107.7</v>
      </c>
      <c r="J36" s="92">
        <f>IFERROR(VLOOKUP(A:A,'51000-0013'!A:D,4,FALSE)*E36,"-")</f>
        <v>1297.4000000000001</v>
      </c>
      <c r="K36" s="64"/>
      <c r="L36" s="64"/>
      <c r="M36" s="64"/>
      <c r="N36" s="64"/>
      <c r="O36" s="64"/>
      <c r="P36" s="64"/>
    </row>
    <row r="37" spans="1:16" ht="16.5" x14ac:dyDescent="0.3">
      <c r="A37" s="64" t="s">
        <v>462</v>
      </c>
      <c r="B37" s="90" t="s">
        <v>437</v>
      </c>
      <c r="C37" s="69">
        <v>1</v>
      </c>
      <c r="D37" s="90" t="s">
        <v>437</v>
      </c>
      <c r="E37" s="69">
        <v>1</v>
      </c>
      <c r="F37" s="64"/>
      <c r="G37" s="92">
        <f>IFERROR(VLOOKUP(A:A,'51000-0013'!A:D,3,FALSE)*C37,"-")</f>
        <v>1272.5</v>
      </c>
      <c r="H37" s="92">
        <f>IFERROR(VLOOKUP(A:A,'51000-0013'!A:D,4,FALSE)*C37,"-")</f>
        <v>2868.1</v>
      </c>
      <c r="I37" s="92">
        <f>IFERROR(VLOOKUP(A:A,'51000-0013'!A:D,3,FALSE)*E37,"-")</f>
        <v>1272.5</v>
      </c>
      <c r="J37" s="92">
        <f>IFERROR(VLOOKUP(A:A,'51000-0013'!A:D,4,FALSE)*E37,"-")</f>
        <v>2868.1</v>
      </c>
      <c r="K37" s="64"/>
      <c r="L37" s="64"/>
      <c r="M37" s="64"/>
      <c r="N37" s="64"/>
      <c r="O37" s="64"/>
      <c r="P37" s="64"/>
    </row>
    <row r="38" spans="1:16" ht="16.5" x14ac:dyDescent="0.3">
      <c r="A38" s="64" t="s">
        <v>438</v>
      </c>
      <c r="B38" s="90" t="s">
        <v>437</v>
      </c>
      <c r="C38" s="69">
        <v>1.3</v>
      </c>
      <c r="D38" s="90" t="s">
        <v>437</v>
      </c>
      <c r="E38" s="69">
        <v>1.1739999999999999</v>
      </c>
      <c r="F38" s="64"/>
      <c r="G38" s="92">
        <f>IFERROR(VLOOKUP(A:A,'51000-0013'!A:D,3,FALSE)*C38,"-")</f>
        <v>311.74</v>
      </c>
      <c r="H38" s="92">
        <f>IFERROR(VLOOKUP(A:A,'51000-0013'!A:D,4,FALSE)*C38,"-")</f>
        <v>1851.7200000000003</v>
      </c>
      <c r="I38" s="92">
        <f>IFERROR(VLOOKUP(A:A,'51000-0013'!A:D,3,FALSE)*E38,"-")</f>
        <v>281.52519999999998</v>
      </c>
      <c r="J38" s="92">
        <f>IFERROR(VLOOKUP(A:A,'51000-0013'!A:D,4,FALSE)*E38,"-")</f>
        <v>1672.2456</v>
      </c>
      <c r="K38" s="64"/>
      <c r="L38" s="64"/>
      <c r="M38" s="64"/>
      <c r="N38" s="64"/>
      <c r="O38" s="64"/>
      <c r="P38" s="64"/>
    </row>
    <row r="39" spans="1:16" ht="16.5" x14ac:dyDescent="0.3">
      <c r="A39" s="64" t="s">
        <v>440</v>
      </c>
      <c r="B39" s="90" t="s">
        <v>437</v>
      </c>
      <c r="C39" s="69">
        <v>1.3</v>
      </c>
      <c r="D39" s="90" t="s">
        <v>437</v>
      </c>
      <c r="E39" s="69">
        <v>1.1739999999999999</v>
      </c>
      <c r="F39" s="64"/>
      <c r="G39" s="92">
        <f>IFERROR(VLOOKUP(A:A,'51000-0013'!A:D,3,FALSE)*C39,"-")</f>
        <v>174.98</v>
      </c>
      <c r="H39" s="92">
        <f>IFERROR(VLOOKUP(A:A,'51000-0013'!A:D,4,FALSE)*C39,"-")</f>
        <v>1785.16</v>
      </c>
      <c r="I39" s="92">
        <f>IFERROR(VLOOKUP(A:A,'51000-0013'!A:D,3,FALSE)*E39,"-")</f>
        <v>158.0204</v>
      </c>
      <c r="J39" s="92">
        <f>IFERROR(VLOOKUP(A:A,'51000-0013'!A:D,4,FALSE)*E39,"-")</f>
        <v>1612.1368</v>
      </c>
      <c r="K39" s="64"/>
      <c r="L39" s="64"/>
      <c r="M39" s="64"/>
      <c r="N39" s="64"/>
      <c r="O39" s="64"/>
      <c r="P39" s="64"/>
    </row>
    <row r="40" spans="1:16" ht="16.5" x14ac:dyDescent="0.3">
      <c r="A40" s="64" t="s">
        <v>442</v>
      </c>
      <c r="B40" s="90" t="s">
        <v>437</v>
      </c>
      <c r="C40" s="69">
        <v>1.3</v>
      </c>
      <c r="D40" s="90" t="s">
        <v>437</v>
      </c>
      <c r="E40" s="69">
        <v>1.1739999999999999</v>
      </c>
      <c r="F40" s="64"/>
      <c r="G40" s="92">
        <f>IFERROR(VLOOKUP(A:A,'51000-0013'!A:D,3,FALSE)*C40,"-")</f>
        <v>58187.48</v>
      </c>
      <c r="H40" s="92">
        <f>IFERROR(VLOOKUP(A:A,'51000-0013'!A:D,4,FALSE)*C40,"-")</f>
        <v>62711.48</v>
      </c>
      <c r="I40" s="92">
        <f>IFERROR(VLOOKUP(A:A,'51000-0013'!A:D,3,FALSE)*E40,"-")</f>
        <v>52547.770399999994</v>
      </c>
      <c r="J40" s="92">
        <f>IFERROR(VLOOKUP(A:A,'51000-0013'!A:D,4,FALSE)*E40,"-")</f>
        <v>56633.290399999998</v>
      </c>
      <c r="K40" s="64"/>
      <c r="L40" s="64"/>
      <c r="M40" s="64"/>
      <c r="N40" s="64"/>
      <c r="O40" s="64"/>
      <c r="P40" s="64"/>
    </row>
    <row r="41" spans="1:16" ht="16.5" x14ac:dyDescent="0.3">
      <c r="A41" s="64" t="s">
        <v>389</v>
      </c>
      <c r="B41" s="93" t="s">
        <v>384</v>
      </c>
      <c r="C41" s="94" t="s">
        <v>702</v>
      </c>
      <c r="D41" s="91" t="s">
        <v>437</v>
      </c>
      <c r="E41" s="69">
        <v>1</v>
      </c>
      <c r="F41" s="64"/>
      <c r="G41" s="92" t="str">
        <f>IFERROR(VLOOKUP(A:A,'51000-0013'!A:D,3,FALSE)*C41,"-")</f>
        <v>-</v>
      </c>
      <c r="H41" s="92" t="str">
        <f>IFERROR(VLOOKUP(A:A,'51000-0013'!A:D,4,FALSE)*C41,"-")</f>
        <v>-</v>
      </c>
      <c r="I41" s="92">
        <f>IFERROR(VLOOKUP(A:A,'51000-0013'!A:D,3,FALSE)*E41,"-")</f>
        <v>1.6</v>
      </c>
      <c r="J41" s="92">
        <f>IFERROR(VLOOKUP(A:A,'51000-0013'!A:D,4,FALSE)*E41,"-")</f>
        <v>30.2</v>
      </c>
      <c r="K41" s="64"/>
      <c r="L41" s="64"/>
      <c r="M41" s="64"/>
      <c r="N41" s="64"/>
      <c r="O41" s="64"/>
      <c r="P41" s="64"/>
    </row>
    <row r="42" spans="1:16" ht="16.5" x14ac:dyDescent="0.3">
      <c r="A42" s="64" t="s">
        <v>391</v>
      </c>
      <c r="B42" s="93" t="s">
        <v>384</v>
      </c>
      <c r="C42" s="94" t="s">
        <v>702</v>
      </c>
      <c r="D42" s="91" t="s">
        <v>437</v>
      </c>
      <c r="E42" s="69">
        <v>1</v>
      </c>
      <c r="F42" s="64"/>
      <c r="G42" s="92" t="str">
        <f>IFERROR(VLOOKUP(A:A,'51000-0013'!A:D,3,FALSE)*C42,"-")</f>
        <v>-</v>
      </c>
      <c r="H42" s="92" t="str">
        <f>IFERROR(VLOOKUP(A:A,'51000-0013'!A:D,4,FALSE)*C42,"-")</f>
        <v>-</v>
      </c>
      <c r="I42" s="92">
        <f>IFERROR(VLOOKUP(A:A,'51000-0013'!A:D,3,FALSE)*E42,"-")</f>
        <v>2785</v>
      </c>
      <c r="J42" s="92">
        <f>IFERROR(VLOOKUP(A:A,'51000-0013'!A:D,4,FALSE)*E42,"-")</f>
        <v>22.2</v>
      </c>
      <c r="K42" s="64"/>
      <c r="L42" s="64"/>
      <c r="M42" s="64"/>
      <c r="N42" s="64"/>
      <c r="O42" s="64"/>
      <c r="P42" s="64"/>
    </row>
    <row r="43" spans="1:16" ht="16.5" x14ac:dyDescent="0.3">
      <c r="A43" s="64" t="s">
        <v>393</v>
      </c>
      <c r="B43" s="93" t="s">
        <v>384</v>
      </c>
      <c r="C43" s="94" t="s">
        <v>702</v>
      </c>
      <c r="D43" s="91" t="s">
        <v>437</v>
      </c>
      <c r="E43" s="69">
        <v>1.1739999999999999</v>
      </c>
      <c r="F43" s="64"/>
      <c r="G43" s="92" t="str">
        <f>IFERROR(VLOOKUP(A:A,'51000-0013'!A:D,3,FALSE)*C43,"-")</f>
        <v>-</v>
      </c>
      <c r="H43" s="92" t="str">
        <f>IFERROR(VLOOKUP(A:A,'51000-0013'!A:D,4,FALSE)*C43,"-")</f>
        <v>-</v>
      </c>
      <c r="I43" s="92">
        <f>IFERROR(VLOOKUP(A:A,'51000-0013'!A:D,3,FALSE)*E43,"-")</f>
        <v>11405.175199999998</v>
      </c>
      <c r="J43" s="92">
        <f>IFERROR(VLOOKUP(A:A,'51000-0013'!A:D,4,FALSE)*E43,"-")</f>
        <v>23344.050800000001</v>
      </c>
      <c r="K43" s="64"/>
      <c r="L43" s="64"/>
      <c r="M43" s="64"/>
      <c r="N43" s="64"/>
      <c r="O43" s="64"/>
      <c r="P43" s="64"/>
    </row>
    <row r="44" spans="1:16" ht="16.5" x14ac:dyDescent="0.3">
      <c r="A44" s="64" t="s">
        <v>1124</v>
      </c>
      <c r="B44" s="93" t="s">
        <v>702</v>
      </c>
      <c r="C44" s="94" t="s">
        <v>702</v>
      </c>
      <c r="D44" s="91" t="s">
        <v>437</v>
      </c>
      <c r="E44" s="69">
        <v>1</v>
      </c>
      <c r="F44" s="64"/>
      <c r="G44" s="92" t="str">
        <f>IFERROR(VLOOKUP(A:A,'51000-0013'!A:D,3,FALSE)*C44,"-")</f>
        <v>-</v>
      </c>
      <c r="H44" s="92" t="str">
        <f>IFERROR(VLOOKUP(A:A,'51000-0013'!A:D,4,FALSE)*C44,"-")</f>
        <v>-</v>
      </c>
      <c r="I44" s="92">
        <f>IFERROR(VLOOKUP(A:A,'51000-0013'!A:D,3,FALSE)*E44,"-")</f>
        <v>0</v>
      </c>
      <c r="J44" s="92">
        <f>IFERROR(VLOOKUP(A:A,'51000-0013'!A:D,4,FALSE)*E44,"-")</f>
        <v>0</v>
      </c>
      <c r="K44" s="64"/>
      <c r="L44" s="64"/>
      <c r="M44" s="64"/>
      <c r="N44" s="64"/>
      <c r="O44" s="64"/>
      <c r="P44" s="64"/>
    </row>
    <row r="45" spans="1:16" ht="16.5" x14ac:dyDescent="0.3">
      <c r="A45" s="64" t="s">
        <v>399</v>
      </c>
      <c r="B45" s="93" t="s">
        <v>384</v>
      </c>
      <c r="C45" s="94" t="s">
        <v>702</v>
      </c>
      <c r="D45" s="91" t="s">
        <v>437</v>
      </c>
      <c r="E45" s="69">
        <v>1</v>
      </c>
      <c r="F45" s="64"/>
      <c r="G45" s="92" t="str">
        <f>IFERROR(VLOOKUP(A:A,'51000-0013'!A:D,3,FALSE)*C45,"-")</f>
        <v>-</v>
      </c>
      <c r="H45" s="92" t="str">
        <f>IFERROR(VLOOKUP(A:A,'51000-0013'!A:D,4,FALSE)*C45,"-")</f>
        <v>-</v>
      </c>
      <c r="I45" s="92">
        <f>IFERROR(VLOOKUP(A:A,'51000-0013'!A:D,3,FALSE)*E45,"-")</f>
        <v>0.2</v>
      </c>
      <c r="J45" s="92">
        <f>IFERROR(VLOOKUP(A:A,'51000-0013'!A:D,4,FALSE)*E45,"-")</f>
        <v>5.5</v>
      </c>
      <c r="K45" s="64"/>
      <c r="L45" s="64"/>
      <c r="M45" s="64"/>
      <c r="N45" s="64"/>
      <c r="O45" s="64"/>
      <c r="P45" s="64"/>
    </row>
    <row r="46" spans="1:16" ht="16.5" x14ac:dyDescent="0.3">
      <c r="A46" s="64" t="s">
        <v>401</v>
      </c>
      <c r="B46" s="93" t="s">
        <v>384</v>
      </c>
      <c r="C46" s="94" t="s">
        <v>702</v>
      </c>
      <c r="D46" s="91" t="s">
        <v>437</v>
      </c>
      <c r="E46" s="69">
        <v>1</v>
      </c>
      <c r="F46" s="64"/>
      <c r="G46" s="92" t="str">
        <f>IFERROR(VLOOKUP(A:A,'51000-0013'!A:D,3,FALSE)*C46,"-")</f>
        <v>-</v>
      </c>
      <c r="H46" s="92" t="str">
        <f>IFERROR(VLOOKUP(A:A,'51000-0013'!A:D,4,FALSE)*C46,"-")</f>
        <v>-</v>
      </c>
      <c r="I46" s="92">
        <f>IFERROR(VLOOKUP(A:A,'51000-0013'!A:D,3,FALSE)*E46,"-")</f>
        <v>368.3</v>
      </c>
      <c r="J46" s="92">
        <f>IFERROR(VLOOKUP(A:A,'51000-0013'!A:D,4,FALSE)*E46,"-")</f>
        <v>107.4</v>
      </c>
      <c r="K46" s="64"/>
      <c r="L46" s="64"/>
      <c r="M46" s="64"/>
      <c r="N46" s="64"/>
      <c r="O46" s="64"/>
      <c r="P46" s="64"/>
    </row>
    <row r="47" spans="1:16" ht="16.5" x14ac:dyDescent="0.3">
      <c r="A47" s="64" t="s">
        <v>403</v>
      </c>
      <c r="B47" s="93" t="s">
        <v>384</v>
      </c>
      <c r="C47" s="94" t="s">
        <v>702</v>
      </c>
      <c r="D47" s="91" t="s">
        <v>437</v>
      </c>
      <c r="E47" s="69">
        <v>1</v>
      </c>
      <c r="F47" s="64"/>
      <c r="G47" s="92" t="str">
        <f>IFERROR(VLOOKUP(A:A,'51000-0013'!A:D,3,FALSE)*C47,"-")</f>
        <v>-</v>
      </c>
      <c r="H47" s="92" t="str">
        <f>IFERROR(VLOOKUP(A:A,'51000-0013'!A:D,4,FALSE)*C47,"-")</f>
        <v>-</v>
      </c>
      <c r="I47" s="92">
        <f>IFERROR(VLOOKUP(A:A,'51000-0013'!A:D,3,FALSE)*E47,"-")</f>
        <v>23089.8</v>
      </c>
      <c r="J47" s="92">
        <f>IFERROR(VLOOKUP(A:A,'51000-0013'!A:D,4,FALSE)*E47,"-")</f>
        <v>6106.1</v>
      </c>
      <c r="K47" s="64"/>
      <c r="L47" s="64"/>
      <c r="M47" s="64"/>
      <c r="N47" s="64"/>
      <c r="O47" s="64"/>
      <c r="P47" s="64"/>
    </row>
    <row r="48" spans="1:16" ht="16.5" x14ac:dyDescent="0.3">
      <c r="A48" s="64" t="s">
        <v>466</v>
      </c>
      <c r="B48" s="90" t="s">
        <v>437</v>
      </c>
      <c r="C48" s="69">
        <v>1</v>
      </c>
      <c r="D48" s="90" t="s">
        <v>437</v>
      </c>
      <c r="E48" s="69">
        <v>1.25</v>
      </c>
      <c r="F48" s="64"/>
      <c r="G48" s="92">
        <f>IFERROR(VLOOKUP(A:A,'51000-0013'!A:D,3,FALSE)*C48,"-")</f>
        <v>16.5</v>
      </c>
      <c r="H48" s="92">
        <f>IFERROR(VLOOKUP(A:A,'51000-0013'!A:D,4,FALSE)*C48,"-")</f>
        <v>0.4</v>
      </c>
      <c r="I48" s="92">
        <f>IFERROR(VLOOKUP(A:A,'51000-0013'!A:D,3,FALSE)*E48,"-")</f>
        <v>20.625</v>
      </c>
      <c r="J48" s="92">
        <f>IFERROR(VLOOKUP(A:A,'51000-0013'!A:D,4,FALSE)*E48,"-")</f>
        <v>0.5</v>
      </c>
      <c r="K48" s="64"/>
      <c r="L48" s="64"/>
      <c r="M48" s="64"/>
      <c r="N48" s="64"/>
      <c r="O48" s="64"/>
      <c r="P48" s="64"/>
    </row>
    <row r="49" spans="1:16" ht="16.5" x14ac:dyDescent="0.3">
      <c r="A49" s="64" t="s">
        <v>464</v>
      </c>
      <c r="B49" s="90" t="s">
        <v>437</v>
      </c>
      <c r="C49" s="69">
        <v>1.3</v>
      </c>
      <c r="D49" s="90" t="s">
        <v>437</v>
      </c>
      <c r="E49" s="69">
        <v>1.4674999999999998</v>
      </c>
      <c r="F49" s="64"/>
      <c r="G49" s="92">
        <f>IFERROR(VLOOKUP(A:A,'51000-0013'!A:D,3,FALSE)*C49,"-")</f>
        <v>387.27</v>
      </c>
      <c r="H49" s="92">
        <f>IFERROR(VLOOKUP(A:A,'51000-0013'!A:D,4,FALSE)*C49,"-")</f>
        <v>1427.66</v>
      </c>
      <c r="I49" s="92">
        <f>IFERROR(VLOOKUP(A:A,'51000-0013'!A:D,3,FALSE)*E49,"-")</f>
        <v>437.16824999999989</v>
      </c>
      <c r="J49" s="92">
        <f>IFERROR(VLOOKUP(A:A,'51000-0013'!A:D,4,FALSE)*E49,"-")</f>
        <v>1611.6084999999998</v>
      </c>
      <c r="K49" s="64"/>
      <c r="L49" s="64"/>
      <c r="M49" s="64"/>
      <c r="N49" s="64"/>
      <c r="O49" s="64"/>
      <c r="P49" s="64"/>
    </row>
    <row r="50" spans="1:16" ht="16.5" x14ac:dyDescent="0.3">
      <c r="A50" s="64" t="s">
        <v>429</v>
      </c>
      <c r="B50" s="93" t="s">
        <v>384</v>
      </c>
      <c r="C50" s="94" t="s">
        <v>702</v>
      </c>
      <c r="D50" s="91" t="s">
        <v>437</v>
      </c>
      <c r="E50" s="69">
        <v>1.25</v>
      </c>
      <c r="F50" s="64"/>
      <c r="G50" s="92" t="str">
        <f>IFERROR(VLOOKUP(A:A,'51000-0013'!A:D,3,FALSE)*C50,"-")</f>
        <v>-</v>
      </c>
      <c r="H50" s="92" t="str">
        <f>IFERROR(VLOOKUP(A:A,'51000-0013'!A:D,4,FALSE)*C50,"-")</f>
        <v>-</v>
      </c>
      <c r="I50" s="92">
        <f>IFERROR(VLOOKUP(A:A,'51000-0013'!A:D,3,FALSE)*E50,"-")</f>
        <v>0.25</v>
      </c>
      <c r="J50" s="92">
        <f>IFERROR(VLOOKUP(A:A,'51000-0013'!A:D,4,FALSE)*E50,"-")</f>
        <v>0.5</v>
      </c>
      <c r="K50" s="64"/>
      <c r="L50" s="64"/>
      <c r="M50" s="64"/>
      <c r="N50" s="64"/>
      <c r="O50" s="64"/>
      <c r="P50" s="64"/>
    </row>
    <row r="51" spans="1:16" ht="16.5" x14ac:dyDescent="0.3">
      <c r="A51" s="64" t="s">
        <v>2179</v>
      </c>
      <c r="B51" s="93" t="s">
        <v>702</v>
      </c>
      <c r="C51" s="95" t="s">
        <v>702</v>
      </c>
      <c r="D51" s="91" t="s">
        <v>437</v>
      </c>
      <c r="E51" s="69">
        <v>0.9</v>
      </c>
      <c r="F51" s="64"/>
      <c r="G51" s="92" t="str">
        <f>IFERROR(VLOOKUP(A:A,'51000-0013'!A:D,3,FALSE)*C51,"-")</f>
        <v>-</v>
      </c>
      <c r="H51" s="92" t="str">
        <f>IFERROR(VLOOKUP(A:A,'51000-0013'!A:D,4,FALSE)*C51,"-")</f>
        <v>-</v>
      </c>
      <c r="I51" s="92">
        <f>IFERROR(VLOOKUP(A:A,'51000-0013'!A:D,3,FALSE)*E51,"-")</f>
        <v>0</v>
      </c>
      <c r="J51" s="92">
        <f>IFERROR(VLOOKUP(A:A,'51000-0013'!A:D,4,FALSE)*E51,"-")</f>
        <v>0</v>
      </c>
      <c r="K51" s="64"/>
      <c r="L51" s="64"/>
      <c r="M51" s="64"/>
      <c r="N51" s="64"/>
      <c r="O51" s="64"/>
      <c r="P51" s="64"/>
    </row>
    <row r="52" spans="1:16" ht="16.5" x14ac:dyDescent="0.3">
      <c r="A52" s="64" t="s">
        <v>2182</v>
      </c>
      <c r="B52" s="93" t="s">
        <v>702</v>
      </c>
      <c r="C52" s="95" t="s">
        <v>702</v>
      </c>
      <c r="D52" s="91" t="s">
        <v>437</v>
      </c>
      <c r="E52" s="69">
        <v>0.9</v>
      </c>
      <c r="F52" s="64"/>
      <c r="G52" s="92" t="str">
        <f>IFERROR(VLOOKUP(A:A,'51000-0013'!A:D,3,FALSE)*C52,"-")</f>
        <v>-</v>
      </c>
      <c r="H52" s="92" t="str">
        <f>IFERROR(VLOOKUP(A:A,'51000-0013'!A:D,4,FALSE)*C52,"-")</f>
        <v>-</v>
      </c>
      <c r="I52" s="92">
        <f>IFERROR(VLOOKUP(A:A,'51000-0013'!A:D,3,FALSE)*E52,"-")</f>
        <v>0</v>
      </c>
      <c r="J52" s="92">
        <f>IFERROR(VLOOKUP(A:A,'51000-0013'!A:D,4,FALSE)*E52,"-")</f>
        <v>0</v>
      </c>
      <c r="K52" s="64"/>
      <c r="L52" s="64"/>
      <c r="M52" s="64"/>
      <c r="N52" s="64"/>
      <c r="O52" s="64"/>
      <c r="P52" s="64"/>
    </row>
    <row r="53" spans="1:16" ht="16.5" x14ac:dyDescent="0.3">
      <c r="A53" s="64" t="s">
        <v>2185</v>
      </c>
      <c r="B53" s="93" t="s">
        <v>702</v>
      </c>
      <c r="C53" s="95" t="s">
        <v>702</v>
      </c>
      <c r="D53" s="91" t="s">
        <v>437</v>
      </c>
      <c r="E53" s="69">
        <v>0.9</v>
      </c>
      <c r="F53" s="64"/>
      <c r="G53" s="92" t="str">
        <f>IFERROR(VLOOKUP(A:A,'51000-0013'!A:D,3,FALSE)*C53,"-")</f>
        <v>-</v>
      </c>
      <c r="H53" s="92" t="str">
        <f>IFERROR(VLOOKUP(A:A,'51000-0013'!A:D,4,FALSE)*C53,"-")</f>
        <v>-</v>
      </c>
      <c r="I53" s="92">
        <f>IFERROR(VLOOKUP(A:A,'51000-0013'!A:D,3,FALSE)*E53,"-")</f>
        <v>13113.81</v>
      </c>
      <c r="J53" s="92">
        <f>IFERROR(VLOOKUP(A:A,'51000-0013'!A:D,4,FALSE)*E53,"-")</f>
        <v>3544.56</v>
      </c>
      <c r="K53" s="64"/>
      <c r="L53" s="64"/>
      <c r="M53" s="64"/>
      <c r="N53" s="64"/>
      <c r="O53" s="64"/>
      <c r="P53" s="64"/>
    </row>
    <row r="54" spans="1:16" ht="16.5" x14ac:dyDescent="0.3">
      <c r="A54" s="64" t="s">
        <v>2188</v>
      </c>
      <c r="B54" s="93" t="s">
        <v>702</v>
      </c>
      <c r="C54" s="95" t="s">
        <v>702</v>
      </c>
      <c r="D54" s="91" t="s">
        <v>437</v>
      </c>
      <c r="E54" s="69">
        <v>0.9</v>
      </c>
      <c r="F54" s="64"/>
      <c r="G54" s="92" t="str">
        <f>IFERROR(VLOOKUP(A:A,'51000-0013'!A:D,3,FALSE)*C54,"-")</f>
        <v>-</v>
      </c>
      <c r="H54" s="92" t="str">
        <f>IFERROR(VLOOKUP(A:A,'51000-0013'!A:D,4,FALSE)*C54,"-")</f>
        <v>-</v>
      </c>
      <c r="I54" s="92">
        <f>IFERROR(VLOOKUP(A:A,'51000-0013'!A:D,3,FALSE)*E54,"-")</f>
        <v>46233.36</v>
      </c>
      <c r="J54" s="92">
        <f>IFERROR(VLOOKUP(A:A,'51000-0013'!A:D,4,FALSE)*E54,"-")</f>
        <v>9591.4800000000014</v>
      </c>
      <c r="K54" s="64"/>
      <c r="L54" s="64"/>
      <c r="M54" s="64"/>
      <c r="N54" s="64"/>
      <c r="O54" s="64"/>
      <c r="P54" s="64"/>
    </row>
    <row r="55" spans="1:16" ht="16.5" x14ac:dyDescent="0.3">
      <c r="A55" s="64" t="s">
        <v>2191</v>
      </c>
      <c r="B55" s="93" t="s">
        <v>702</v>
      </c>
      <c r="C55" s="95" t="s">
        <v>702</v>
      </c>
      <c r="D55" s="91" t="s">
        <v>437</v>
      </c>
      <c r="E55" s="69">
        <v>0.9</v>
      </c>
      <c r="F55" s="64"/>
      <c r="G55" s="92" t="str">
        <f>IFERROR(VLOOKUP(A:A,'51000-0013'!A:D,3,FALSE)*C55,"-")</f>
        <v>-</v>
      </c>
      <c r="H55" s="92" t="str">
        <f>IFERROR(VLOOKUP(A:A,'51000-0013'!A:D,4,FALSE)*C55,"-")</f>
        <v>-</v>
      </c>
      <c r="I55" s="92">
        <f>IFERROR(VLOOKUP(A:A,'51000-0013'!A:D,3,FALSE)*E55,"-")</f>
        <v>10104.209999999999</v>
      </c>
      <c r="J55" s="92">
        <f>IFERROR(VLOOKUP(A:A,'51000-0013'!A:D,4,FALSE)*E55,"-")</f>
        <v>995.22</v>
      </c>
      <c r="K55" s="64"/>
      <c r="L55" s="64"/>
      <c r="M55" s="64"/>
      <c r="N55" s="64"/>
      <c r="O55" s="64"/>
      <c r="P55" s="64"/>
    </row>
    <row r="56" spans="1:16" ht="16.5" x14ac:dyDescent="0.3">
      <c r="A56" s="64" t="s">
        <v>2194</v>
      </c>
      <c r="B56" s="93" t="s">
        <v>702</v>
      </c>
      <c r="C56" s="95" t="s">
        <v>702</v>
      </c>
      <c r="D56" s="91" t="s">
        <v>437</v>
      </c>
      <c r="E56" s="69">
        <v>0.9</v>
      </c>
      <c r="F56" s="64"/>
      <c r="G56" s="92" t="str">
        <f>IFERROR(VLOOKUP(A:A,'51000-0013'!A:D,3,FALSE)*C56,"-")</f>
        <v>-</v>
      </c>
      <c r="H56" s="92" t="str">
        <f>IFERROR(VLOOKUP(A:A,'51000-0013'!A:D,4,FALSE)*C56,"-")</f>
        <v>-</v>
      </c>
      <c r="I56" s="92">
        <f>IFERROR(VLOOKUP(A:A,'51000-0013'!A:D,3,FALSE)*E56,"-")</f>
        <v>5544.36</v>
      </c>
      <c r="J56" s="92">
        <f>IFERROR(VLOOKUP(A:A,'51000-0013'!A:D,4,FALSE)*E56,"-")</f>
        <v>14923.439999999999</v>
      </c>
      <c r="K56" s="64"/>
      <c r="L56" s="64"/>
      <c r="M56" s="64"/>
      <c r="N56" s="64"/>
      <c r="O56" s="64"/>
      <c r="P56" s="64"/>
    </row>
    <row r="57" spans="1:16" ht="16.5" x14ac:dyDescent="0.3">
      <c r="A57" s="64" t="s">
        <v>2414</v>
      </c>
      <c r="B57" s="93" t="s">
        <v>702</v>
      </c>
      <c r="C57" s="95" t="s">
        <v>702</v>
      </c>
      <c r="D57" s="91" t="s">
        <v>437</v>
      </c>
      <c r="E57" s="69">
        <v>0.17</v>
      </c>
      <c r="F57" s="64"/>
      <c r="G57" s="92" t="str">
        <f>IFERROR(VLOOKUP(A:A,'51000-0013'!A:D,3,FALSE)*C57,"-")</f>
        <v>-</v>
      </c>
      <c r="H57" s="92" t="str">
        <f>IFERROR(VLOOKUP(A:A,'51000-0013'!A:D,4,FALSE)*C57,"-")</f>
        <v>-</v>
      </c>
      <c r="I57" s="92">
        <f>IFERROR(VLOOKUP(A:A,'51000-0013'!A:D,3,FALSE)*E57,"-")</f>
        <v>7.8710000000000004</v>
      </c>
      <c r="J57" s="92">
        <f>IFERROR(VLOOKUP(A:A,'51000-0013'!A:D,4,FALSE)*E57,"-")</f>
        <v>39.457000000000001</v>
      </c>
      <c r="K57" s="64"/>
      <c r="L57" s="64"/>
      <c r="M57" s="64"/>
      <c r="N57" s="64"/>
      <c r="O57" s="64"/>
      <c r="P57" s="64"/>
    </row>
    <row r="58" spans="1:16" ht="16.5" x14ac:dyDescent="0.3">
      <c r="A58" s="64" t="s">
        <v>2418</v>
      </c>
      <c r="B58" s="93" t="s">
        <v>702</v>
      </c>
      <c r="C58" s="95" t="s">
        <v>702</v>
      </c>
      <c r="D58" s="91" t="s">
        <v>437</v>
      </c>
      <c r="E58" s="69">
        <v>0.17</v>
      </c>
      <c r="F58" s="64"/>
      <c r="G58" s="92" t="str">
        <f>IFERROR(VLOOKUP(A:A,'51000-0013'!A:D,3,FALSE)*C58,"-")</f>
        <v>-</v>
      </c>
      <c r="H58" s="92" t="str">
        <f>IFERROR(VLOOKUP(A:A,'51000-0013'!A:D,4,FALSE)*C58,"-")</f>
        <v>-</v>
      </c>
      <c r="I58" s="92">
        <f>IFERROR(VLOOKUP(A:A,'51000-0013'!A:D,3,FALSE)*E58,"-")</f>
        <v>432.97300000000007</v>
      </c>
      <c r="J58" s="92">
        <f>IFERROR(VLOOKUP(A:A,'51000-0013'!A:D,4,FALSE)*E58,"-")</f>
        <v>412.06300000000005</v>
      </c>
      <c r="K58" s="64"/>
      <c r="L58" s="64"/>
      <c r="M58" s="64"/>
      <c r="N58" s="64"/>
      <c r="O58" s="64"/>
      <c r="P58" s="64"/>
    </row>
    <row r="59" spans="1:16" ht="16.5" x14ac:dyDescent="0.3">
      <c r="A59" s="64" t="s">
        <v>2439</v>
      </c>
      <c r="B59" s="93" t="s">
        <v>702</v>
      </c>
      <c r="C59" s="95" t="s">
        <v>702</v>
      </c>
      <c r="D59" s="91" t="s">
        <v>437</v>
      </c>
      <c r="E59" s="69">
        <v>8.5000000000000006E-2</v>
      </c>
      <c r="F59" s="64"/>
      <c r="G59" s="92" t="str">
        <f>IFERROR(VLOOKUP(A:A,'51000-0013'!A:D,3,FALSE)*C59,"-")</f>
        <v>-</v>
      </c>
      <c r="H59" s="92" t="str">
        <f>IFERROR(VLOOKUP(A:A,'51000-0013'!A:D,4,FALSE)*C59,"-")</f>
        <v>-</v>
      </c>
      <c r="I59" s="92">
        <f>IFERROR(VLOOKUP(A:A,'51000-0013'!A:D,3,FALSE)*E59,"-")</f>
        <v>23.052</v>
      </c>
      <c r="J59" s="92">
        <f>IFERROR(VLOOKUP(A:A,'51000-0013'!A:D,4,FALSE)*E59,"-")</f>
        <v>87.43950000000001</v>
      </c>
      <c r="K59" s="64"/>
      <c r="L59" s="64"/>
      <c r="M59" s="64"/>
      <c r="N59" s="64"/>
      <c r="O59" s="64"/>
      <c r="P59" s="64"/>
    </row>
    <row r="60" spans="1:16" ht="16.5" x14ac:dyDescent="0.3">
      <c r="A60" s="64" t="s">
        <v>2448</v>
      </c>
      <c r="B60" s="93" t="s">
        <v>702</v>
      </c>
      <c r="C60" s="95" t="s">
        <v>702</v>
      </c>
      <c r="D60" s="91" t="s">
        <v>437</v>
      </c>
      <c r="E60" s="69">
        <v>8.5000000000000006E-2</v>
      </c>
      <c r="F60" s="64"/>
      <c r="G60" s="92" t="str">
        <f>IFERROR(VLOOKUP(A:A,'51000-0013'!A:D,3,FALSE)*C60,"-")</f>
        <v>-</v>
      </c>
      <c r="H60" s="92" t="str">
        <f>IFERROR(VLOOKUP(A:A,'51000-0013'!A:D,4,FALSE)*C60,"-")</f>
        <v>-</v>
      </c>
      <c r="I60" s="92">
        <f>IFERROR(VLOOKUP(A:A,'51000-0013'!A:D,3,FALSE)*E60,"-")</f>
        <v>11088.845000000001</v>
      </c>
      <c r="J60" s="92">
        <f>IFERROR(VLOOKUP(A:A,'51000-0013'!A:D,4,FALSE)*E60,"-")</f>
        <v>9046.5160000000014</v>
      </c>
      <c r="K60" s="64"/>
      <c r="L60" s="64"/>
      <c r="M60" s="64"/>
      <c r="N60" s="64"/>
      <c r="O60" s="64"/>
      <c r="P60" s="64"/>
    </row>
    <row r="61" spans="1:16" ht="16.5" x14ac:dyDescent="0.3">
      <c r="A61" s="64" t="s">
        <v>2458</v>
      </c>
      <c r="B61" s="93" t="s">
        <v>702</v>
      </c>
      <c r="C61" s="95" t="s">
        <v>702</v>
      </c>
      <c r="D61" s="91" t="s">
        <v>437</v>
      </c>
      <c r="E61" s="69">
        <v>8.5000000000000006E-2</v>
      </c>
      <c r="F61" s="64"/>
      <c r="G61" s="92" t="str">
        <f>IFERROR(VLOOKUP(A:A,'51000-0013'!A:D,3,FALSE)*C61,"-")</f>
        <v>-</v>
      </c>
      <c r="H61" s="92" t="str">
        <f>IFERROR(VLOOKUP(A:A,'51000-0013'!A:D,4,FALSE)*C61,"-")</f>
        <v>-</v>
      </c>
      <c r="I61" s="92">
        <f>IFERROR(VLOOKUP(A:A,'51000-0013'!A:D,3,FALSE)*E61,"-")</f>
        <v>3952.2620000000002</v>
      </c>
      <c r="J61" s="92">
        <f>IFERROR(VLOOKUP(A:A,'51000-0013'!A:D,4,FALSE)*E61,"-")</f>
        <v>987.06250000000011</v>
      </c>
      <c r="K61" s="64"/>
      <c r="L61" s="64"/>
      <c r="M61" s="64"/>
      <c r="N61" s="64"/>
      <c r="O61" s="64"/>
      <c r="P61" s="64"/>
    </row>
    <row r="62" spans="1:16" ht="16.5" x14ac:dyDescent="0.3">
      <c r="A62" s="64" t="s">
        <v>480</v>
      </c>
      <c r="B62" s="90" t="s">
        <v>437</v>
      </c>
      <c r="C62" s="69">
        <v>0.4</v>
      </c>
      <c r="D62" s="90" t="s">
        <v>437</v>
      </c>
      <c r="E62" s="69">
        <v>0.1275</v>
      </c>
      <c r="F62" s="64"/>
      <c r="G62" s="92">
        <f>IFERROR(VLOOKUP(A:A,'51000-0013'!A:D,3,FALSE)*C62,"-")</f>
        <v>18935.28</v>
      </c>
      <c r="H62" s="92">
        <f>IFERROR(VLOOKUP(A:A,'51000-0013'!A:D,4,FALSE)*C62,"-")</f>
        <v>17338.64</v>
      </c>
      <c r="I62" s="92">
        <f>IFERROR(VLOOKUP(A:A,'51000-0013'!A:D,3,FALSE)*E62,"-")</f>
        <v>6035.6205</v>
      </c>
      <c r="J62" s="92">
        <f>IFERROR(VLOOKUP(A:A,'51000-0013'!A:D,4,FALSE)*E62,"-")</f>
        <v>5526.6914999999999</v>
      </c>
      <c r="K62" s="64"/>
      <c r="L62" s="64"/>
      <c r="M62" s="64"/>
      <c r="N62" s="64"/>
      <c r="O62" s="64"/>
      <c r="P62" s="64"/>
    </row>
    <row r="63" spans="1:16" ht="16.5" x14ac:dyDescent="0.3">
      <c r="A63" s="64" t="s">
        <v>482</v>
      </c>
      <c r="B63" s="90" t="s">
        <v>437</v>
      </c>
      <c r="C63" s="69">
        <v>0.3</v>
      </c>
      <c r="D63" s="90" t="s">
        <v>437</v>
      </c>
      <c r="E63" s="69">
        <v>0.1275</v>
      </c>
      <c r="F63" s="64"/>
      <c r="G63" s="92">
        <f>IFERROR(VLOOKUP(A:A,'51000-0013'!A:D,3,FALSE)*C63,"-")</f>
        <v>34811.07</v>
      </c>
      <c r="H63" s="92">
        <f>IFERROR(VLOOKUP(A:A,'51000-0013'!A:D,4,FALSE)*C63,"-")</f>
        <v>24058.35</v>
      </c>
      <c r="I63" s="92">
        <f>IFERROR(VLOOKUP(A:A,'51000-0013'!A:D,3,FALSE)*E63,"-")</f>
        <v>14794.704749999999</v>
      </c>
      <c r="J63" s="92">
        <f>IFERROR(VLOOKUP(A:A,'51000-0013'!A:D,4,FALSE)*E63,"-")</f>
        <v>10224.79875</v>
      </c>
      <c r="K63" s="64"/>
      <c r="L63" s="64"/>
      <c r="M63" s="64"/>
      <c r="N63" s="64"/>
      <c r="O63" s="64"/>
      <c r="P63" s="64"/>
    </row>
    <row r="64" spans="1:16" ht="16.5" x14ac:dyDescent="0.3">
      <c r="A64" s="64" t="s">
        <v>468</v>
      </c>
      <c r="B64" s="90" t="s">
        <v>437</v>
      </c>
      <c r="C64" s="69">
        <v>0.25</v>
      </c>
      <c r="D64" s="90" t="s">
        <v>437</v>
      </c>
      <c r="E64" s="69">
        <v>0.14968500000000001</v>
      </c>
      <c r="F64" s="64"/>
      <c r="G64" s="92">
        <f>IFERROR(VLOOKUP(A:A,'51000-0013'!A:D,3,FALSE)*C64,"-")</f>
        <v>273.45</v>
      </c>
      <c r="H64" s="92">
        <f>IFERROR(VLOOKUP(A:A,'51000-0013'!A:D,4,FALSE)*C64,"-")</f>
        <v>170.72499999999999</v>
      </c>
      <c r="I64" s="92">
        <f>IFERROR(VLOOKUP(A:A,'51000-0013'!A:D,3,FALSE)*E64,"-")</f>
        <v>163.72545300000002</v>
      </c>
      <c r="J64" s="92">
        <f>IFERROR(VLOOKUP(A:A,'51000-0013'!A:D,4,FALSE)*E64,"-")</f>
        <v>102.2198865</v>
      </c>
      <c r="K64" s="64"/>
      <c r="L64" s="64"/>
      <c r="M64" s="64"/>
      <c r="N64" s="64"/>
      <c r="O64" s="64"/>
      <c r="P64" s="64"/>
    </row>
    <row r="65" spans="1:16" ht="16.5" x14ac:dyDescent="0.3">
      <c r="A65" s="64" t="s">
        <v>385</v>
      </c>
      <c r="B65" s="91" t="s">
        <v>437</v>
      </c>
      <c r="C65" s="69">
        <v>0.6</v>
      </c>
      <c r="D65" s="93" t="s">
        <v>384</v>
      </c>
      <c r="E65" s="69"/>
      <c r="F65" s="64"/>
      <c r="G65" s="92">
        <f>IFERROR(VLOOKUP(A:A,'51000-0013'!A:D,3,FALSE)*C65,"-")</f>
        <v>337.5</v>
      </c>
      <c r="H65" s="92">
        <f>IFERROR(VLOOKUP(A:A,'51000-0013'!A:D,4,FALSE)*C65,"-")</f>
        <v>1484.5800000000002</v>
      </c>
      <c r="I65" s="92">
        <f>IFERROR(VLOOKUP(A:A,'51000-0013'!A:D,3,FALSE)*E65,"-")</f>
        <v>0</v>
      </c>
      <c r="J65" s="92">
        <f>IFERROR(VLOOKUP(A:A,'51000-0013'!A:D,4,FALSE)*E65,"-")</f>
        <v>0</v>
      </c>
      <c r="K65" s="64"/>
      <c r="L65" s="64"/>
      <c r="M65" s="64"/>
      <c r="N65" s="64"/>
      <c r="O65" s="64"/>
      <c r="P65" s="64"/>
    </row>
    <row r="66" spans="1:16" ht="16.5" x14ac:dyDescent="0.3">
      <c r="A66" s="64" t="s">
        <v>470</v>
      </c>
      <c r="B66" s="90" t="s">
        <v>437</v>
      </c>
      <c r="C66" s="69">
        <v>1.5</v>
      </c>
      <c r="D66" s="90" t="s">
        <v>437</v>
      </c>
      <c r="E66" s="69">
        <v>1.4674999999999998</v>
      </c>
      <c r="F66" s="64"/>
      <c r="G66" s="92">
        <f>IFERROR(VLOOKUP(A:A,'51000-0013'!A:D,3,FALSE)*C66,"-")</f>
        <v>38301.75</v>
      </c>
      <c r="H66" s="92">
        <f>IFERROR(VLOOKUP(A:A,'51000-0013'!A:D,4,FALSE)*C66,"-")</f>
        <v>7195.2000000000007</v>
      </c>
      <c r="I66" s="92">
        <f>IFERROR(VLOOKUP(A:A,'51000-0013'!A:D,3,FALSE)*E66,"-")</f>
        <v>37471.878749999996</v>
      </c>
      <c r="J66" s="92">
        <f>IFERROR(VLOOKUP(A:A,'51000-0013'!A:D,4,FALSE)*E66,"-")</f>
        <v>7039.3039999999992</v>
      </c>
      <c r="K66" s="64"/>
      <c r="L66" s="64"/>
      <c r="M66" s="64"/>
      <c r="N66" s="64"/>
      <c r="O66" s="64"/>
      <c r="P66" s="64"/>
    </row>
    <row r="67" spans="1:16" ht="16.5" x14ac:dyDescent="0.3">
      <c r="A67" s="64" t="s">
        <v>472</v>
      </c>
      <c r="B67" s="90" t="s">
        <v>437</v>
      </c>
      <c r="C67" s="69">
        <v>1.25</v>
      </c>
      <c r="D67" s="90" t="s">
        <v>437</v>
      </c>
      <c r="E67" s="69">
        <v>1.4674999999999998</v>
      </c>
      <c r="F67" s="64"/>
      <c r="G67" s="92">
        <f>IFERROR(VLOOKUP(A:A,'51000-0013'!A:D,3,FALSE)*C67,"-")</f>
        <v>635.125</v>
      </c>
      <c r="H67" s="92">
        <f>IFERROR(VLOOKUP(A:A,'51000-0013'!A:D,4,FALSE)*C67,"-")</f>
        <v>3143.25</v>
      </c>
      <c r="I67" s="92">
        <f>IFERROR(VLOOKUP(A:A,'51000-0013'!A:D,3,FALSE)*E67,"-")</f>
        <v>745.63674999999989</v>
      </c>
      <c r="J67" s="92">
        <f>IFERROR(VLOOKUP(A:A,'51000-0013'!A:D,4,FALSE)*E67,"-")</f>
        <v>3690.1754999999994</v>
      </c>
      <c r="K67" s="64"/>
      <c r="L67" s="64"/>
      <c r="M67" s="64"/>
      <c r="N67" s="64"/>
      <c r="O67" s="64"/>
      <c r="P67" s="64"/>
    </row>
    <row r="68" spans="1:16" ht="16.5" x14ac:dyDescent="0.3">
      <c r="A68" s="64" t="s">
        <v>1568</v>
      </c>
      <c r="B68" s="93" t="s">
        <v>702</v>
      </c>
      <c r="C68" s="95" t="s">
        <v>702</v>
      </c>
      <c r="D68" s="91" t="s">
        <v>437</v>
      </c>
      <c r="E68" s="69">
        <v>1.4674999999999998</v>
      </c>
      <c r="F68" s="64"/>
      <c r="G68" s="92" t="str">
        <f>IFERROR(VLOOKUP(A:A,'51000-0013'!A:D,3,FALSE)*C68,"-")</f>
        <v>-</v>
      </c>
      <c r="H68" s="92" t="str">
        <f>IFERROR(VLOOKUP(A:A,'51000-0013'!A:D,4,FALSE)*C68,"-")</f>
        <v>-</v>
      </c>
      <c r="I68" s="92">
        <f>IFERROR(VLOOKUP(A:A,'51000-0013'!A:D,3,FALSE)*E68,"-")</f>
        <v>0</v>
      </c>
      <c r="J68" s="92">
        <f>IFERROR(VLOOKUP(A:A,'51000-0013'!A:D,4,FALSE)*E68,"-")</f>
        <v>0</v>
      </c>
      <c r="K68" s="64"/>
      <c r="L68" s="64"/>
      <c r="M68" s="64"/>
      <c r="N68" s="64"/>
      <c r="O68" s="64"/>
      <c r="P68" s="64"/>
    </row>
    <row r="69" spans="1:16" ht="16.5" x14ac:dyDescent="0.3">
      <c r="A69" s="64" t="s">
        <v>1571</v>
      </c>
      <c r="B69" s="93" t="s">
        <v>702</v>
      </c>
      <c r="C69" s="95" t="s">
        <v>702</v>
      </c>
      <c r="D69" s="91" t="s">
        <v>437</v>
      </c>
      <c r="E69" s="69">
        <v>1.4674999999999998</v>
      </c>
      <c r="F69" s="64"/>
      <c r="G69" s="92" t="str">
        <f>IFERROR(VLOOKUP(A:A,'51000-0013'!A:D,3,FALSE)*C69,"-")</f>
        <v>-</v>
      </c>
      <c r="H69" s="92" t="str">
        <f>IFERROR(VLOOKUP(A:A,'51000-0013'!A:D,4,FALSE)*C69,"-")</f>
        <v>-</v>
      </c>
      <c r="I69" s="92">
        <f>IFERROR(VLOOKUP(A:A,'51000-0013'!A:D,3,FALSE)*E69,"-")</f>
        <v>0</v>
      </c>
      <c r="J69" s="92">
        <f>IFERROR(VLOOKUP(A:A,'51000-0013'!A:D,4,FALSE)*E69,"-")</f>
        <v>0</v>
      </c>
      <c r="K69" s="64"/>
      <c r="L69" s="64"/>
      <c r="M69" s="64"/>
      <c r="N69" s="64"/>
      <c r="O69" s="64"/>
      <c r="P69" s="64"/>
    </row>
    <row r="70" spans="1:16" ht="16.5" x14ac:dyDescent="0.3">
      <c r="A70" s="64" t="s">
        <v>474</v>
      </c>
      <c r="B70" s="90" t="s">
        <v>437</v>
      </c>
      <c r="C70" s="69">
        <v>1.25</v>
      </c>
      <c r="D70" s="90" t="s">
        <v>437</v>
      </c>
      <c r="E70" s="69">
        <v>1.4674999999999998</v>
      </c>
      <c r="F70" s="64"/>
      <c r="G70" s="92">
        <f>IFERROR(VLOOKUP(A:A,'51000-0013'!A:D,3,FALSE)*C70,"-")</f>
        <v>16622.75</v>
      </c>
      <c r="H70" s="92">
        <f>IFERROR(VLOOKUP(A:A,'51000-0013'!A:D,4,FALSE)*C70,"-")</f>
        <v>21823.25</v>
      </c>
      <c r="I70" s="92">
        <f>IFERROR(VLOOKUP(A:A,'51000-0013'!A:D,3,FALSE)*E70,"-")</f>
        <v>19515.108499999998</v>
      </c>
      <c r="J70" s="92">
        <f>IFERROR(VLOOKUP(A:A,'51000-0013'!A:D,4,FALSE)*E70,"-")</f>
        <v>25620.495499999994</v>
      </c>
      <c r="K70" s="64"/>
      <c r="L70" s="64"/>
      <c r="M70" s="64"/>
      <c r="N70" s="64"/>
      <c r="O70" s="64"/>
      <c r="P70" s="64"/>
    </row>
    <row r="71" spans="1:16" ht="16.5" x14ac:dyDescent="0.3">
      <c r="A71" s="64" t="s">
        <v>476</v>
      </c>
      <c r="B71" s="90" t="s">
        <v>437</v>
      </c>
      <c r="C71" s="69">
        <v>0.6</v>
      </c>
      <c r="D71" s="90" t="s">
        <v>437</v>
      </c>
      <c r="E71" s="69">
        <v>1.4674999999999998</v>
      </c>
      <c r="F71" s="64"/>
      <c r="G71" s="92">
        <f>IFERROR(VLOOKUP(A:A,'51000-0013'!A:D,3,FALSE)*C71,"-")</f>
        <v>6.72</v>
      </c>
      <c r="H71" s="92">
        <f>IFERROR(VLOOKUP(A:A,'51000-0013'!A:D,4,FALSE)*C71,"-")</f>
        <v>102.6</v>
      </c>
      <c r="I71" s="92">
        <f>IFERROR(VLOOKUP(A:A,'51000-0013'!A:D,3,FALSE)*E71,"-")</f>
        <v>16.435999999999996</v>
      </c>
      <c r="J71" s="92">
        <f>IFERROR(VLOOKUP(A:A,'51000-0013'!A:D,4,FALSE)*E71,"-")</f>
        <v>250.94249999999997</v>
      </c>
      <c r="K71" s="64"/>
      <c r="L71" s="64"/>
      <c r="M71" s="64"/>
      <c r="N71" s="64"/>
      <c r="O71" s="64"/>
      <c r="P71" s="64"/>
    </row>
    <row r="72" spans="1:16" ht="16.5" x14ac:dyDescent="0.3">
      <c r="A72" s="64" t="s">
        <v>478</v>
      </c>
      <c r="B72" s="90" t="s">
        <v>437</v>
      </c>
      <c r="C72" s="69">
        <v>0.6</v>
      </c>
      <c r="D72" s="90" t="s">
        <v>437</v>
      </c>
      <c r="E72" s="69">
        <v>1.4674999999999998</v>
      </c>
      <c r="F72" s="64"/>
      <c r="G72" s="92">
        <f>IFERROR(VLOOKUP(A:A,'51000-0013'!A:D,3,FALSE)*C72,"-")</f>
        <v>79.559999999999988</v>
      </c>
      <c r="H72" s="92">
        <f>IFERROR(VLOOKUP(A:A,'51000-0013'!A:D,4,FALSE)*C72,"-")</f>
        <v>73.38</v>
      </c>
      <c r="I72" s="92">
        <f>IFERROR(VLOOKUP(A:A,'51000-0013'!A:D,3,FALSE)*E72,"-")</f>
        <v>194.59049999999996</v>
      </c>
      <c r="J72" s="92">
        <f>IFERROR(VLOOKUP(A:A,'51000-0013'!A:D,4,FALSE)*E72,"-")</f>
        <v>179.47524999999996</v>
      </c>
      <c r="K72" s="64"/>
      <c r="L72" s="64"/>
      <c r="M72" s="64"/>
      <c r="N72" s="64"/>
      <c r="O72" s="64"/>
      <c r="P72" s="64"/>
    </row>
    <row r="73" spans="1:16" ht="16.5" x14ac:dyDescent="0.3">
      <c r="A73" s="64" t="s">
        <v>1791</v>
      </c>
      <c r="B73" s="93" t="s">
        <v>702</v>
      </c>
      <c r="C73" s="95" t="s">
        <v>702</v>
      </c>
      <c r="D73" s="91" t="s">
        <v>437</v>
      </c>
      <c r="E73" s="69">
        <v>1.8710625000000002E-2</v>
      </c>
      <c r="F73" s="64"/>
      <c r="G73" s="92" t="str">
        <f>IFERROR(VLOOKUP(A:A,'51000-0013'!A:D,3,FALSE)*C73,"-")</f>
        <v>-</v>
      </c>
      <c r="H73" s="92" t="str">
        <f>IFERROR(VLOOKUP(A:A,'51000-0013'!A:D,4,FALSE)*C73,"-")</f>
        <v>-</v>
      </c>
      <c r="I73" s="92" t="str">
        <f>IFERROR(VLOOKUP(A:A,'51000-0013'!A:D,3,FALSE)*E73,"-")</f>
        <v>-</v>
      </c>
      <c r="J73" s="92" t="str">
        <f>IFERROR(VLOOKUP(A:A,'51000-0013'!A:D,4,FALSE)*E73,"-")</f>
        <v>-</v>
      </c>
      <c r="K73" s="64"/>
      <c r="L73" s="64"/>
      <c r="M73" s="64"/>
      <c r="N73" s="64"/>
      <c r="O73" s="64"/>
      <c r="P73" s="64"/>
    </row>
    <row r="74" spans="1:16" ht="16.5" x14ac:dyDescent="0.3">
      <c r="A74" s="64" t="s">
        <v>1797</v>
      </c>
      <c r="B74" s="93" t="s">
        <v>702</v>
      </c>
      <c r="C74" s="95" t="s">
        <v>702</v>
      </c>
      <c r="D74" s="91" t="s">
        <v>437</v>
      </c>
      <c r="E74" s="69">
        <v>2.4947500000000001E-2</v>
      </c>
      <c r="F74" s="64"/>
      <c r="G74" s="92" t="str">
        <f>IFERROR(VLOOKUP(A:A,'51000-0013'!A:D,3,FALSE)*C74,"-")</f>
        <v>-</v>
      </c>
      <c r="H74" s="92" t="str">
        <f>IFERROR(VLOOKUP(A:A,'51000-0013'!A:D,4,FALSE)*C74,"-")</f>
        <v>-</v>
      </c>
      <c r="I74" s="92" t="str">
        <f>IFERROR(VLOOKUP(A:A,'51000-0013'!A:D,3,FALSE)*E74,"-")</f>
        <v>-</v>
      </c>
      <c r="J74" s="92" t="str">
        <f>IFERROR(VLOOKUP(A:A,'51000-0013'!A:D,4,FALSE)*E74,"-")</f>
        <v>-</v>
      </c>
      <c r="K74" s="64"/>
      <c r="L74" s="64"/>
      <c r="M74" s="64"/>
      <c r="N74" s="64"/>
      <c r="O74" s="64"/>
      <c r="P74" s="64"/>
    </row>
    <row r="75" spans="1:16" ht="16.5" x14ac:dyDescent="0.3">
      <c r="A75" s="64" t="s">
        <v>1801</v>
      </c>
      <c r="B75" s="93" t="s">
        <v>702</v>
      </c>
      <c r="C75" s="95" t="s">
        <v>702</v>
      </c>
      <c r="D75" s="91" t="s">
        <v>437</v>
      </c>
      <c r="E75" s="69">
        <v>2.4947500000000001E-2</v>
      </c>
      <c r="F75" s="64"/>
      <c r="G75" s="92" t="str">
        <f>IFERROR(VLOOKUP(A:A,'51000-0013'!A:D,3,FALSE)*C75,"-")</f>
        <v>-</v>
      </c>
      <c r="H75" s="92" t="str">
        <f>IFERROR(VLOOKUP(A:A,'51000-0013'!A:D,4,FALSE)*C75,"-")</f>
        <v>-</v>
      </c>
      <c r="I75" s="92" t="str">
        <f>IFERROR(VLOOKUP(A:A,'51000-0013'!A:D,3,FALSE)*E75,"-")</f>
        <v>-</v>
      </c>
      <c r="J75" s="92" t="str">
        <f>IFERROR(VLOOKUP(A:A,'51000-0013'!A:D,4,FALSE)*E75,"-")</f>
        <v>-</v>
      </c>
      <c r="K75" s="64"/>
      <c r="L75" s="64"/>
      <c r="M75" s="64"/>
      <c r="N75" s="64"/>
      <c r="O75" s="64"/>
      <c r="P75" s="64"/>
    </row>
    <row r="76" spans="1:16" ht="16.5" x14ac:dyDescent="0.3">
      <c r="A76" s="64" t="s">
        <v>1815</v>
      </c>
      <c r="B76" s="93" t="s">
        <v>702</v>
      </c>
      <c r="C76" s="95" t="s">
        <v>702</v>
      </c>
      <c r="D76" s="91" t="s">
        <v>437</v>
      </c>
      <c r="E76" s="69">
        <v>2.4947500000000001E-2</v>
      </c>
      <c r="F76" s="64"/>
      <c r="G76" s="92" t="str">
        <f>IFERROR(VLOOKUP(A:A,'51000-0013'!A:D,3,FALSE)*C76,"-")</f>
        <v>-</v>
      </c>
      <c r="H76" s="92" t="str">
        <f>IFERROR(VLOOKUP(A:A,'51000-0013'!A:D,4,FALSE)*C76,"-")</f>
        <v>-</v>
      </c>
      <c r="I76" s="92" t="str">
        <f>IFERROR(VLOOKUP(A:A,'51000-0013'!A:D,3,FALSE)*E76,"-")</f>
        <v>-</v>
      </c>
      <c r="J76" s="92" t="str">
        <f>IFERROR(VLOOKUP(A:A,'51000-0013'!A:D,4,FALSE)*E76,"-")</f>
        <v>-</v>
      </c>
      <c r="K76" s="64"/>
      <c r="L76" s="64"/>
      <c r="M76" s="64"/>
      <c r="N76" s="64"/>
      <c r="O76" s="64"/>
      <c r="P76" s="64"/>
    </row>
    <row r="77" spans="1:16" ht="16.5" x14ac:dyDescent="0.3">
      <c r="A77" s="64" t="s">
        <v>1960</v>
      </c>
      <c r="B77" s="93" t="s">
        <v>702</v>
      </c>
      <c r="C77" s="93" t="s">
        <v>702</v>
      </c>
      <c r="D77" s="91" t="s">
        <v>437</v>
      </c>
      <c r="E77" s="69">
        <v>2.4947500000000001E-2</v>
      </c>
      <c r="F77" s="64"/>
      <c r="G77" s="92" t="str">
        <f>IFERROR(VLOOKUP(A:A,'51000-0013'!A:D,3,FALSE)*C77,"-")</f>
        <v>-</v>
      </c>
      <c r="H77" s="92" t="str">
        <f>IFERROR(VLOOKUP(A:A,'51000-0013'!A:D,4,FALSE)*C77,"-")</f>
        <v>-</v>
      </c>
      <c r="I77" s="92">
        <f>IFERROR(VLOOKUP(A:A,'51000-0013'!A:D,3,FALSE)*E77,"-")</f>
        <v>357.58000175000001</v>
      </c>
      <c r="J77" s="92">
        <f>IFERROR(VLOOKUP(A:A,'51000-0013'!A:D,4,FALSE)*E77,"-")</f>
        <v>433.57507625</v>
      </c>
      <c r="K77" s="64"/>
      <c r="L77" s="64"/>
      <c r="M77" s="64"/>
      <c r="N77" s="64"/>
      <c r="O77" s="64"/>
      <c r="P77" s="64"/>
    </row>
    <row r="78" spans="1:16" ht="16.5" x14ac:dyDescent="0.3">
      <c r="A78" s="64" t="s">
        <v>2077</v>
      </c>
      <c r="B78" s="93" t="s">
        <v>702</v>
      </c>
      <c r="C78" s="93" t="s">
        <v>702</v>
      </c>
      <c r="D78" s="91" t="s">
        <v>437</v>
      </c>
      <c r="E78" s="69">
        <v>6.6666666666666666E-2</v>
      </c>
      <c r="F78" s="64"/>
      <c r="G78" s="92" t="str">
        <f>IFERROR(VLOOKUP(A:A,'51000-0013'!A:D,3,FALSE)*C78,"-")</f>
        <v>-</v>
      </c>
      <c r="H78" s="92" t="str">
        <f>IFERROR(VLOOKUP(A:A,'51000-0013'!A:D,4,FALSE)*C78,"-")</f>
        <v>-</v>
      </c>
      <c r="I78" s="92">
        <f>IFERROR(VLOOKUP(A:A,'51000-0013'!A:D,3,FALSE)*E78,"-")</f>
        <v>21427.013333333332</v>
      </c>
      <c r="J78" s="92">
        <f>IFERROR(VLOOKUP(A:A,'51000-0013'!A:D,4,FALSE)*E78,"-")</f>
        <v>31005.52</v>
      </c>
      <c r="K78" s="64"/>
      <c r="L78" s="64"/>
      <c r="M78" s="64"/>
      <c r="N78" s="64"/>
      <c r="O78" s="64"/>
      <c r="P78" s="64"/>
    </row>
    <row r="79" spans="1:16" ht="16.5" x14ac:dyDescent="0.3">
      <c r="A79" s="64" t="s">
        <v>2081</v>
      </c>
      <c r="B79" s="93" t="s">
        <v>702</v>
      </c>
      <c r="C79" s="93" t="s">
        <v>702</v>
      </c>
      <c r="D79" s="91" t="s">
        <v>437</v>
      </c>
      <c r="E79" s="69">
        <v>6.6666666666666666E-2</v>
      </c>
      <c r="F79" s="64"/>
      <c r="G79" s="92" t="str">
        <f>IFERROR(VLOOKUP(A:A,'51000-0013'!A:D,3,FALSE)*C79,"-")</f>
        <v>-</v>
      </c>
      <c r="H79" s="92" t="str">
        <f>IFERROR(VLOOKUP(A:A,'51000-0013'!A:D,4,FALSE)*C79,"-")</f>
        <v>-</v>
      </c>
      <c r="I79" s="92">
        <f>IFERROR(VLOOKUP(A:A,'51000-0013'!A:D,3,FALSE)*E79,"-")</f>
        <v>151.4</v>
      </c>
      <c r="J79" s="92">
        <f>IFERROR(VLOOKUP(A:A,'51000-0013'!A:D,4,FALSE)*E79,"-")</f>
        <v>62.593333333333334</v>
      </c>
      <c r="K79" s="64"/>
      <c r="L79" s="64"/>
      <c r="M79" s="64"/>
      <c r="N79" s="64"/>
      <c r="O79" s="64"/>
      <c r="P79" s="64"/>
    </row>
    <row r="80" spans="1:16" ht="16.5" x14ac:dyDescent="0.3">
      <c r="A80" s="64" t="s">
        <v>2084</v>
      </c>
      <c r="B80" s="93" t="s">
        <v>702</v>
      </c>
      <c r="C80" s="93" t="s">
        <v>702</v>
      </c>
      <c r="D80" s="91" t="s">
        <v>437</v>
      </c>
      <c r="E80" s="69">
        <v>6.6666666666666666E-2</v>
      </c>
      <c r="F80" s="64"/>
      <c r="G80" s="92" t="str">
        <f>IFERROR(VLOOKUP(A:A,'51000-0013'!A:D,3,FALSE)*C80,"-")</f>
        <v>-</v>
      </c>
      <c r="H80" s="92" t="str">
        <f>IFERROR(VLOOKUP(A:A,'51000-0013'!A:D,4,FALSE)*C80,"-")</f>
        <v>-</v>
      </c>
      <c r="I80" s="92">
        <f>IFERROR(VLOOKUP(A:A,'51000-0013'!A:D,3,FALSE)*E80,"-")</f>
        <v>46.326666666666668</v>
      </c>
      <c r="J80" s="92">
        <f>IFERROR(VLOOKUP(A:A,'51000-0013'!A:D,4,FALSE)*E80,"-")</f>
        <v>0.32666666666666666</v>
      </c>
      <c r="K80" s="64"/>
      <c r="L80" s="64"/>
      <c r="M80" s="64"/>
      <c r="N80" s="64"/>
      <c r="O80" s="64"/>
      <c r="P80" s="64"/>
    </row>
    <row r="81" spans="1:16" ht="16.5" x14ac:dyDescent="0.3">
      <c r="A81" s="64" t="s">
        <v>2087</v>
      </c>
      <c r="B81" s="93" t="s">
        <v>702</v>
      </c>
      <c r="C81" s="93" t="s">
        <v>702</v>
      </c>
      <c r="D81" s="91" t="s">
        <v>437</v>
      </c>
      <c r="E81" s="69">
        <v>6.6666666666666666E-2</v>
      </c>
      <c r="F81" s="64"/>
      <c r="G81" s="92" t="str">
        <f>IFERROR(VLOOKUP(A:A,'51000-0013'!A:D,3,FALSE)*C81,"-")</f>
        <v>-</v>
      </c>
      <c r="H81" s="92" t="str">
        <f>IFERROR(VLOOKUP(A:A,'51000-0013'!A:D,4,FALSE)*C81,"-")</f>
        <v>-</v>
      </c>
      <c r="I81" s="92">
        <f>IFERROR(VLOOKUP(A:A,'51000-0013'!A:D,3,FALSE)*E81,"-")</f>
        <v>262.35333333333335</v>
      </c>
      <c r="J81" s="92">
        <f>IFERROR(VLOOKUP(A:A,'51000-0013'!A:D,4,FALSE)*E81,"-")</f>
        <v>114.57333333333332</v>
      </c>
      <c r="K81" s="64"/>
      <c r="L81" s="64"/>
      <c r="M81" s="64"/>
      <c r="N81" s="64"/>
      <c r="O81" s="64"/>
      <c r="P81" s="64"/>
    </row>
    <row r="82" spans="1:16" ht="16.5" x14ac:dyDescent="0.3">
      <c r="A82" s="64" t="s">
        <v>2090</v>
      </c>
      <c r="B82" s="96" t="s">
        <v>702</v>
      </c>
      <c r="C82" s="96" t="s">
        <v>702</v>
      </c>
      <c r="D82" s="91" t="s">
        <v>437</v>
      </c>
      <c r="E82" s="69">
        <v>6.6666666666666666E-2</v>
      </c>
      <c r="F82" s="63"/>
      <c r="G82" s="92" t="str">
        <f>IFERROR(VLOOKUP(A:A,'51000-0013'!A:D,3,FALSE)*C82,"-")</f>
        <v>-</v>
      </c>
      <c r="H82" s="92" t="str">
        <f>IFERROR(VLOOKUP(A:A,'51000-0013'!A:D,4,FALSE)*C82,"-")</f>
        <v>-</v>
      </c>
      <c r="I82" s="92">
        <f>IFERROR(VLOOKUP(A:A,'51000-0013'!A:D,3,FALSE)*E82,"-")</f>
        <v>12482.973333333333</v>
      </c>
      <c r="J82" s="92">
        <f>IFERROR(VLOOKUP(A:A,'51000-0013'!A:D,4,FALSE)*E82,"-")</f>
        <v>7777.913333333333</v>
      </c>
      <c r="K82" s="64"/>
      <c r="L82" s="64"/>
      <c r="M82" s="71"/>
      <c r="N82" s="71"/>
      <c r="O82" s="71"/>
      <c r="P82" s="64"/>
    </row>
    <row r="83" spans="1:16" ht="16.5" x14ac:dyDescent="0.3">
      <c r="A83" s="64" t="s">
        <v>2093</v>
      </c>
      <c r="B83" s="93" t="s">
        <v>702</v>
      </c>
      <c r="C83" s="95" t="s">
        <v>702</v>
      </c>
      <c r="D83" s="91" t="s">
        <v>437</v>
      </c>
      <c r="E83" s="69">
        <v>6.6666666666666666E-2</v>
      </c>
      <c r="F83" s="64"/>
      <c r="G83" s="92" t="str">
        <f>IFERROR(VLOOKUP(A:A,'51000-0013'!A:D,3,FALSE)*C83,"-")</f>
        <v>-</v>
      </c>
      <c r="H83" s="92" t="str">
        <f>IFERROR(VLOOKUP(A:A,'51000-0013'!A:D,4,FALSE)*C83,"-")</f>
        <v>-</v>
      </c>
      <c r="I83" s="92">
        <f>IFERROR(VLOOKUP(A:A,'51000-0013'!A:D,3,FALSE)*E83,"-")</f>
        <v>6.8733333333333331</v>
      </c>
      <c r="J83" s="92">
        <f>IFERROR(VLOOKUP(A:A,'51000-0013'!A:D,4,FALSE)*E83,"-")</f>
        <v>6.9133333333333331</v>
      </c>
      <c r="K83" s="64"/>
      <c r="L83" s="64"/>
      <c r="M83" s="92"/>
      <c r="N83" s="92"/>
      <c r="O83" s="92"/>
      <c r="P83" s="64"/>
    </row>
    <row r="84" spans="1:16" ht="16.5" x14ac:dyDescent="0.3">
      <c r="A84" s="64" t="s">
        <v>2096</v>
      </c>
      <c r="B84" s="93" t="s">
        <v>702</v>
      </c>
      <c r="C84" s="95" t="s">
        <v>702</v>
      </c>
      <c r="D84" s="91" t="s">
        <v>437</v>
      </c>
      <c r="E84" s="69">
        <v>6.6666666666666666E-2</v>
      </c>
      <c r="F84" s="64"/>
      <c r="G84" s="92" t="str">
        <f>IFERROR(VLOOKUP(A:A,'51000-0013'!A:D,3,FALSE)*C84,"-")</f>
        <v>-</v>
      </c>
      <c r="H84" s="92" t="str">
        <f>IFERROR(VLOOKUP(A:A,'51000-0013'!A:D,4,FALSE)*C84,"-")</f>
        <v>-</v>
      </c>
      <c r="I84" s="92">
        <f>IFERROR(VLOOKUP(A:A,'51000-0013'!A:D,3,FALSE)*E84,"-")</f>
        <v>0</v>
      </c>
      <c r="J84" s="92">
        <f>IFERROR(VLOOKUP(A:A,'51000-0013'!A:D,4,FALSE)*E84,"-")</f>
        <v>6.6666666666666666E-2</v>
      </c>
      <c r="K84" s="64"/>
      <c r="L84" s="64"/>
      <c r="M84" s="92"/>
      <c r="N84" s="92"/>
      <c r="O84" s="92"/>
      <c r="P84" s="64"/>
    </row>
    <row r="85" spans="1:16" ht="16.5" x14ac:dyDescent="0.3">
      <c r="A85" s="64" t="s">
        <v>2099</v>
      </c>
      <c r="B85" s="93" t="s">
        <v>702</v>
      </c>
      <c r="C85" s="95" t="s">
        <v>702</v>
      </c>
      <c r="D85" s="91" t="s">
        <v>437</v>
      </c>
      <c r="E85" s="69">
        <v>6.6666666666666666E-2</v>
      </c>
      <c r="F85" s="64"/>
      <c r="G85" s="92" t="str">
        <f>IFERROR(VLOOKUP(A:A,'51000-0013'!A:D,3,FALSE)*C85,"-")</f>
        <v>-</v>
      </c>
      <c r="H85" s="92" t="str">
        <f>IFERROR(VLOOKUP(A:A,'51000-0013'!A:D,4,FALSE)*C85,"-")</f>
        <v>-</v>
      </c>
      <c r="I85" s="92">
        <f>IFERROR(VLOOKUP(A:A,'51000-0013'!A:D,3,FALSE)*E85,"-")</f>
        <v>28093.226666666669</v>
      </c>
      <c r="J85" s="92">
        <f>IFERROR(VLOOKUP(A:A,'51000-0013'!A:D,4,FALSE)*E85,"-")</f>
        <v>7431.52</v>
      </c>
      <c r="K85" s="64"/>
      <c r="L85" s="64"/>
      <c r="M85" s="64"/>
      <c r="N85" s="64"/>
      <c r="O85" s="64"/>
      <c r="P85" s="64"/>
    </row>
    <row r="86" spans="1:16" ht="16.5" x14ac:dyDescent="0.3">
      <c r="A86" s="64" t="s">
        <v>2102</v>
      </c>
      <c r="B86" s="93" t="s">
        <v>702</v>
      </c>
      <c r="C86" s="95" t="s">
        <v>702</v>
      </c>
      <c r="D86" s="91" t="s">
        <v>437</v>
      </c>
      <c r="E86" s="69">
        <v>6.6666666666666666E-2</v>
      </c>
      <c r="F86" s="64"/>
      <c r="G86" s="92" t="str">
        <f>IFERROR(VLOOKUP(A:A,'51000-0013'!A:D,3,FALSE)*C86,"-")</f>
        <v>-</v>
      </c>
      <c r="H86" s="92" t="str">
        <f>IFERROR(VLOOKUP(A:A,'51000-0013'!A:D,4,FALSE)*C86,"-")</f>
        <v>-</v>
      </c>
      <c r="I86" s="92">
        <f>IFERROR(VLOOKUP(A:A,'51000-0013'!A:D,3,FALSE)*E86,"-")</f>
        <v>11.04</v>
      </c>
      <c r="J86" s="92">
        <f>IFERROR(VLOOKUP(A:A,'51000-0013'!A:D,4,FALSE)*E86,"-")</f>
        <v>2.6666666666666668E-2</v>
      </c>
      <c r="K86" s="64"/>
      <c r="L86" s="64"/>
      <c r="M86" s="64"/>
      <c r="N86" s="64"/>
      <c r="O86" s="64"/>
      <c r="P86" s="64"/>
    </row>
    <row r="87" spans="1:16" ht="16.5" x14ac:dyDescent="0.3">
      <c r="A87" s="64" t="s">
        <v>2105</v>
      </c>
      <c r="B87" s="93" t="s">
        <v>702</v>
      </c>
      <c r="C87" s="95" t="s">
        <v>702</v>
      </c>
      <c r="D87" s="91" t="s">
        <v>437</v>
      </c>
      <c r="E87" s="69">
        <v>6.6666666666666666E-2</v>
      </c>
      <c r="F87" s="64"/>
      <c r="G87" s="92" t="str">
        <f>IFERROR(VLOOKUP(A:A,'51000-0013'!A:D,3,FALSE)*C87,"-")</f>
        <v>-</v>
      </c>
      <c r="H87" s="92" t="str">
        <f>IFERROR(VLOOKUP(A:A,'51000-0013'!A:D,4,FALSE)*C87,"-")</f>
        <v>-</v>
      </c>
      <c r="I87" s="92">
        <f>IFERROR(VLOOKUP(A:A,'51000-0013'!A:D,3,FALSE)*E87,"-")</f>
        <v>0.18000000000000002</v>
      </c>
      <c r="J87" s="92">
        <f>IFERROR(VLOOKUP(A:A,'51000-0013'!A:D,4,FALSE)*E87,"-")</f>
        <v>4.0333333333333332</v>
      </c>
      <c r="K87" s="64"/>
      <c r="L87" s="64"/>
      <c r="M87" s="64"/>
      <c r="N87" s="64"/>
      <c r="O87" s="64"/>
      <c r="P87" s="64"/>
    </row>
    <row r="88" spans="1:16" ht="16.5" x14ac:dyDescent="0.3">
      <c r="A88" s="64" t="s">
        <v>2108</v>
      </c>
      <c r="B88" s="93" t="s">
        <v>702</v>
      </c>
      <c r="C88" s="95" t="s">
        <v>702</v>
      </c>
      <c r="D88" s="91" t="s">
        <v>437</v>
      </c>
      <c r="E88" s="69">
        <v>6.6666666666666666E-2</v>
      </c>
      <c r="F88" s="64"/>
      <c r="G88" s="92" t="str">
        <f>IFERROR(VLOOKUP(A:A,'51000-0013'!A:D,3,FALSE)*C88,"-")</f>
        <v>-</v>
      </c>
      <c r="H88" s="92" t="str">
        <f>IFERROR(VLOOKUP(A:A,'51000-0013'!A:D,4,FALSE)*C88,"-")</f>
        <v>-</v>
      </c>
      <c r="I88" s="92">
        <f>IFERROR(VLOOKUP(A:A,'51000-0013'!A:D,3,FALSE)*E88,"-")</f>
        <v>244.34666666666666</v>
      </c>
      <c r="J88" s="92">
        <f>IFERROR(VLOOKUP(A:A,'51000-0013'!A:D,4,FALSE)*E88,"-")</f>
        <v>69.606666666666655</v>
      </c>
      <c r="K88" s="64"/>
      <c r="L88" s="64"/>
      <c r="M88" s="64"/>
      <c r="N88" s="64"/>
      <c r="O88" s="64"/>
      <c r="P88" s="64"/>
    </row>
    <row r="89" spans="1:16" ht="16.5" x14ac:dyDescent="0.3">
      <c r="A89" s="64" t="s">
        <v>2111</v>
      </c>
      <c r="B89" s="93" t="s">
        <v>702</v>
      </c>
      <c r="C89" s="95" t="s">
        <v>702</v>
      </c>
      <c r="D89" s="91" t="s">
        <v>437</v>
      </c>
      <c r="E89" s="69">
        <v>6.6666666666666666E-2</v>
      </c>
      <c r="F89" s="64"/>
      <c r="G89" s="92" t="str">
        <f>IFERROR(VLOOKUP(A:A,'51000-0013'!A:D,3,FALSE)*C89,"-")</f>
        <v>-</v>
      </c>
      <c r="H89" s="92" t="str">
        <f>IFERROR(VLOOKUP(A:A,'51000-0013'!A:D,4,FALSE)*C89,"-")</f>
        <v>-</v>
      </c>
      <c r="I89" s="92">
        <f>IFERROR(VLOOKUP(A:A,'51000-0013'!A:D,3,FALSE)*E89,"-")</f>
        <v>12811.046666666667</v>
      </c>
      <c r="J89" s="92">
        <f>IFERROR(VLOOKUP(A:A,'51000-0013'!A:D,4,FALSE)*E89,"-")</f>
        <v>9759.68</v>
      </c>
      <c r="K89" s="64"/>
      <c r="L89" s="64"/>
      <c r="M89" s="64"/>
      <c r="N89" s="64"/>
      <c r="O89" s="64"/>
      <c r="P89" s="64"/>
    </row>
  </sheetData>
  <conditionalFormatting sqref="A102:A1048576 A1:A93">
    <cfRule type="duplicateValues" dxfId="1" priority="1"/>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4"/>
  <sheetViews>
    <sheetView zoomScale="60" zoomScaleNormal="60" workbookViewId="0">
      <pane xSplit="1" topLeftCell="B1" activePane="topRight" state="frozen"/>
      <selection pane="topRight"/>
    </sheetView>
  </sheetViews>
  <sheetFormatPr baseColWidth="10" defaultRowHeight="15" x14ac:dyDescent="0.25"/>
  <cols>
    <col min="1" max="1" width="16.5703125" customWidth="1"/>
    <col min="2" max="2" width="49.7109375" customWidth="1"/>
    <col min="3" max="3" width="27.28515625" customWidth="1"/>
    <col min="4" max="4" width="49.7109375" customWidth="1"/>
    <col min="5" max="5" width="27.28515625" customWidth="1"/>
    <col min="7" max="10" width="26.5703125" customWidth="1"/>
    <col min="12" max="12" width="47.7109375" customWidth="1"/>
    <col min="13" max="16" width="26.5703125" customWidth="1"/>
  </cols>
  <sheetData>
    <row r="1" spans="1:16" ht="18.75" x14ac:dyDescent="0.3">
      <c r="A1" s="89" t="s">
        <v>2518</v>
      </c>
      <c r="B1" s="64"/>
      <c r="C1" s="64"/>
      <c r="D1" s="64"/>
      <c r="E1" s="64"/>
      <c r="F1" s="64"/>
      <c r="G1" s="64" t="s">
        <v>2589</v>
      </c>
      <c r="H1" s="64"/>
      <c r="I1" s="64"/>
      <c r="J1" s="64"/>
      <c r="K1" s="64"/>
      <c r="L1" s="64"/>
      <c r="M1" s="64"/>
      <c r="N1" s="64"/>
      <c r="O1" s="64"/>
      <c r="P1" s="64"/>
    </row>
    <row r="2" spans="1:16" ht="16.5" x14ac:dyDescent="0.3">
      <c r="A2" s="90" t="s">
        <v>2493</v>
      </c>
      <c r="B2" s="90"/>
      <c r="C2" s="90"/>
      <c r="D2" s="90"/>
      <c r="E2" s="64"/>
      <c r="F2" s="64"/>
      <c r="G2" s="64"/>
      <c r="H2" s="64"/>
      <c r="I2" s="64"/>
      <c r="J2" s="64"/>
      <c r="K2" s="64"/>
      <c r="L2" s="64"/>
      <c r="M2" s="64"/>
      <c r="N2" s="64"/>
      <c r="O2" s="64"/>
      <c r="P2" s="64"/>
    </row>
    <row r="3" spans="1:16" ht="16.5" x14ac:dyDescent="0.3">
      <c r="A3" s="91" t="s">
        <v>2494</v>
      </c>
      <c r="B3" s="91"/>
      <c r="C3" s="91"/>
      <c r="D3" s="91"/>
      <c r="E3" s="64"/>
      <c r="F3" s="64"/>
      <c r="G3" s="64"/>
      <c r="H3" s="64"/>
      <c r="I3" s="64"/>
      <c r="J3" s="64"/>
      <c r="K3" s="64"/>
      <c r="L3" s="64"/>
      <c r="M3" s="64"/>
      <c r="N3" s="64"/>
      <c r="O3" s="64"/>
      <c r="P3" s="64"/>
    </row>
    <row r="4" spans="1:16" ht="16.5" x14ac:dyDescent="0.3">
      <c r="A4" s="64"/>
      <c r="B4" s="64"/>
      <c r="C4" s="64"/>
      <c r="D4" s="64"/>
      <c r="E4" s="64"/>
      <c r="F4" s="64"/>
      <c r="G4" s="100"/>
      <c r="H4" s="100"/>
      <c r="I4" s="100"/>
      <c r="J4" s="100"/>
      <c r="K4" s="64"/>
      <c r="L4" s="64"/>
      <c r="M4" s="64"/>
      <c r="N4" s="64"/>
      <c r="O4" s="64"/>
      <c r="P4" s="64"/>
    </row>
    <row r="5" spans="1:16" ht="82.5" x14ac:dyDescent="0.25">
      <c r="A5" s="112" t="s">
        <v>2495</v>
      </c>
      <c r="B5" s="109" t="s">
        <v>2497</v>
      </c>
      <c r="C5" s="109" t="s">
        <v>2516</v>
      </c>
      <c r="D5" s="110" t="s">
        <v>2498</v>
      </c>
      <c r="E5" s="110" t="s">
        <v>2517</v>
      </c>
      <c r="F5" s="2"/>
      <c r="G5" s="109" t="s">
        <v>2568</v>
      </c>
      <c r="H5" s="109" t="s">
        <v>2569</v>
      </c>
      <c r="I5" s="110" t="s">
        <v>2570</v>
      </c>
      <c r="J5" s="110" t="s">
        <v>2571</v>
      </c>
      <c r="K5" s="1"/>
      <c r="L5" s="1" t="s">
        <v>2496</v>
      </c>
      <c r="M5" s="109" t="s">
        <v>2568</v>
      </c>
      <c r="N5" s="109" t="s">
        <v>2569</v>
      </c>
      <c r="O5" s="110" t="s">
        <v>2570</v>
      </c>
      <c r="P5" s="110" t="s">
        <v>2571</v>
      </c>
    </row>
    <row r="6" spans="1:16" ht="16.5" x14ac:dyDescent="0.3">
      <c r="A6" s="64" t="s">
        <v>85</v>
      </c>
      <c r="B6" s="90" t="s">
        <v>2499</v>
      </c>
      <c r="C6" s="97">
        <v>0.73</v>
      </c>
      <c r="D6" s="90" t="s">
        <v>2499</v>
      </c>
      <c r="E6" s="98">
        <v>0.73</v>
      </c>
      <c r="F6" s="64"/>
      <c r="G6" s="92">
        <f>IFERROR(VLOOKUP(A:A,'51000-0013'!A:D,3,FALSE)*C6,"-")</f>
        <v>46.354999999999997</v>
      </c>
      <c r="H6" s="92">
        <f>IFERROR(VLOOKUP(A:A,'51000-0013'!A:D,4,FALSE)*C6,"-")</f>
        <v>9.1980000000000004</v>
      </c>
      <c r="I6" s="92">
        <f>IFERROR(VLOOKUP(A:A,'51000-0013'!A:D,3,FALSE)*E6,"-")</f>
        <v>46.354999999999997</v>
      </c>
      <c r="J6" s="92">
        <f>IFERROR(VLOOKUP(A:A,'51000-0013'!A:D,4,FALSE)*E6,"-")</f>
        <v>9.1980000000000004</v>
      </c>
      <c r="K6" s="64"/>
      <c r="L6" s="64" t="s">
        <v>2499</v>
      </c>
      <c r="M6" s="92">
        <f>SUMIF(B:B,$L$6,G:G)</f>
        <v>280924.86</v>
      </c>
      <c r="N6" s="92">
        <f>SUMIF(B:B,$L$6,H:H)</f>
        <v>137579.32699999999</v>
      </c>
      <c r="O6" s="92">
        <f>SUMIF(D:D,$L$6,I:I)</f>
        <v>280925.96599999996</v>
      </c>
      <c r="P6" s="92">
        <f>SUMIF(D:D,$L$6,J:J)</f>
        <v>137602.64850000001</v>
      </c>
    </row>
    <row r="7" spans="1:16" ht="16.5" x14ac:dyDescent="0.3">
      <c r="A7" s="64" t="s">
        <v>88</v>
      </c>
      <c r="B7" s="90" t="s">
        <v>2499</v>
      </c>
      <c r="C7" s="97">
        <v>0.73</v>
      </c>
      <c r="D7" s="90" t="s">
        <v>2499</v>
      </c>
      <c r="E7" s="98">
        <v>0.73</v>
      </c>
      <c r="F7" s="64"/>
      <c r="G7" s="92">
        <f>IFERROR(VLOOKUP(A:A,'51000-0013'!A:D,3,FALSE)*C7,"-")</f>
        <v>696.49300000000005</v>
      </c>
      <c r="H7" s="92">
        <f>IFERROR(VLOOKUP(A:A,'51000-0013'!A:D,4,FALSE)*C7,"-")</f>
        <v>256.52199999999999</v>
      </c>
      <c r="I7" s="92">
        <f>IFERROR(VLOOKUP(A:A,'51000-0013'!A:D,3,FALSE)*E7,"-")</f>
        <v>696.49300000000005</v>
      </c>
      <c r="J7" s="92">
        <f>IFERROR(VLOOKUP(A:A,'51000-0013'!A:D,4,FALSE)*E7,"-")</f>
        <v>256.52199999999999</v>
      </c>
      <c r="K7" s="64"/>
      <c r="L7" s="64" t="s">
        <v>135</v>
      </c>
      <c r="M7" s="92">
        <f>SUMIF(B:B,$L$7,G:G)</f>
        <v>790659.58099999977</v>
      </c>
      <c r="N7" s="92">
        <f>SUMIF(B:B,$L$7,H:H)</f>
        <v>939997.58079999941</v>
      </c>
      <c r="O7" s="92">
        <f>SUMIF(D:D,$L$7,I:I)</f>
        <v>941736.35328919033</v>
      </c>
      <c r="P7" s="92">
        <f>SUMIF(D:D,$L$7,J:J)</f>
        <v>994865.9954729873</v>
      </c>
    </row>
    <row r="8" spans="1:16" ht="16.5" x14ac:dyDescent="0.3">
      <c r="A8" s="64" t="s">
        <v>90</v>
      </c>
      <c r="B8" s="90" t="s">
        <v>2499</v>
      </c>
      <c r="C8" s="97">
        <v>0.73</v>
      </c>
      <c r="D8" s="90" t="s">
        <v>2499</v>
      </c>
      <c r="E8" s="98">
        <v>0.73</v>
      </c>
      <c r="F8" s="64"/>
      <c r="G8" s="92">
        <f>IFERROR(VLOOKUP(A:A,'51000-0013'!A:D,3,FALSE)*C8,"-")</f>
        <v>38.398000000000003</v>
      </c>
      <c r="H8" s="92">
        <f>IFERROR(VLOOKUP(A:A,'51000-0013'!A:D,4,FALSE)*C8,"-")</f>
        <v>103.36799999999999</v>
      </c>
      <c r="I8" s="92">
        <f>IFERROR(VLOOKUP(A:A,'51000-0013'!A:D,3,FALSE)*E8,"-")</f>
        <v>38.398000000000003</v>
      </c>
      <c r="J8" s="92">
        <f>IFERROR(VLOOKUP(A:A,'51000-0013'!A:D,4,FALSE)*E8,"-")</f>
        <v>103.36799999999999</v>
      </c>
      <c r="K8" s="64"/>
      <c r="L8" s="64"/>
      <c r="M8" s="64"/>
      <c r="N8" s="64"/>
      <c r="O8" s="92"/>
      <c r="P8" s="64"/>
    </row>
    <row r="9" spans="1:16" ht="16.5" x14ac:dyDescent="0.3">
      <c r="A9" s="64" t="s">
        <v>92</v>
      </c>
      <c r="B9" s="90" t="s">
        <v>2499</v>
      </c>
      <c r="C9" s="97">
        <v>0.73</v>
      </c>
      <c r="D9" s="90" t="s">
        <v>2499</v>
      </c>
      <c r="E9" s="98">
        <v>0.73</v>
      </c>
      <c r="F9" s="64"/>
      <c r="G9" s="92">
        <f>IFERROR(VLOOKUP(A:A,'51000-0013'!A:D,3,FALSE)*C9,"-")</f>
        <v>2171.8229999999999</v>
      </c>
      <c r="H9" s="92">
        <f>IFERROR(VLOOKUP(A:A,'51000-0013'!A:D,4,FALSE)*C9,"-")</f>
        <v>2430.3890000000001</v>
      </c>
      <c r="I9" s="92">
        <f>IFERROR(VLOOKUP(A:A,'51000-0013'!A:D,3,FALSE)*E9,"-")</f>
        <v>2171.8229999999999</v>
      </c>
      <c r="J9" s="92">
        <f>IFERROR(VLOOKUP(A:A,'51000-0013'!A:D,4,FALSE)*E9,"-")</f>
        <v>2430.3890000000001</v>
      </c>
      <c r="K9" s="64"/>
      <c r="L9" s="64"/>
      <c r="M9" s="92"/>
      <c r="N9" s="92"/>
      <c r="O9" s="92"/>
      <c r="P9" s="64"/>
    </row>
    <row r="10" spans="1:16" ht="16.5" x14ac:dyDescent="0.3">
      <c r="A10" s="64" t="s">
        <v>94</v>
      </c>
      <c r="B10" s="90" t="s">
        <v>2499</v>
      </c>
      <c r="C10" s="97">
        <v>0.81</v>
      </c>
      <c r="D10" s="90" t="s">
        <v>2499</v>
      </c>
      <c r="E10" s="98">
        <v>0.81</v>
      </c>
      <c r="F10" s="64"/>
      <c r="G10" s="92">
        <f>IFERROR(VLOOKUP(A:A,'51000-0013'!A:D,3,FALSE)*C10,"-")</f>
        <v>984.06900000000019</v>
      </c>
      <c r="H10" s="92">
        <f>IFERROR(VLOOKUP(A:A,'51000-0013'!A:D,4,FALSE)*C10,"-")</f>
        <v>7.8570000000000002</v>
      </c>
      <c r="I10" s="92">
        <f>IFERROR(VLOOKUP(A:A,'51000-0013'!A:D,3,FALSE)*E10,"-")</f>
        <v>984.06900000000019</v>
      </c>
      <c r="J10" s="92">
        <f>IFERROR(VLOOKUP(A:A,'51000-0013'!A:D,4,FALSE)*E10,"-")</f>
        <v>7.8570000000000002</v>
      </c>
      <c r="K10" s="64"/>
      <c r="L10" s="64"/>
      <c r="M10" s="92"/>
      <c r="N10" s="92"/>
      <c r="O10" s="92"/>
      <c r="P10" s="92"/>
    </row>
    <row r="11" spans="1:16" ht="16.5" x14ac:dyDescent="0.3">
      <c r="A11" s="64" t="s">
        <v>96</v>
      </c>
      <c r="B11" s="90" t="s">
        <v>2499</v>
      </c>
      <c r="C11" s="97">
        <v>0.8</v>
      </c>
      <c r="D11" s="90" t="s">
        <v>2499</v>
      </c>
      <c r="E11" s="98">
        <v>0.8</v>
      </c>
      <c r="F11" s="64"/>
      <c r="G11" s="92">
        <f>IFERROR(VLOOKUP(A:A,'51000-0013'!A:D,3,FALSE)*C11,"-")</f>
        <v>57.52000000000001</v>
      </c>
      <c r="H11" s="92">
        <f>IFERROR(VLOOKUP(A:A,'51000-0013'!A:D,4,FALSE)*C11,"-")</f>
        <v>160.32000000000002</v>
      </c>
      <c r="I11" s="92">
        <f>IFERROR(VLOOKUP(A:A,'51000-0013'!A:D,3,FALSE)*E11,"-")</f>
        <v>57.52000000000001</v>
      </c>
      <c r="J11" s="92">
        <f>IFERROR(VLOOKUP(A:A,'51000-0013'!A:D,4,FALSE)*E11,"-")</f>
        <v>160.32000000000002</v>
      </c>
      <c r="K11" s="64"/>
      <c r="L11" s="64"/>
      <c r="M11" s="92"/>
      <c r="N11" s="92"/>
      <c r="O11" s="92"/>
      <c r="P11" s="64"/>
    </row>
    <row r="12" spans="1:16" ht="16.5" x14ac:dyDescent="0.3">
      <c r="A12" s="64" t="s">
        <v>98</v>
      </c>
      <c r="B12" s="90" t="s">
        <v>2499</v>
      </c>
      <c r="C12" s="97">
        <v>0.8</v>
      </c>
      <c r="D12" s="90" t="s">
        <v>2499</v>
      </c>
      <c r="E12" s="98">
        <v>0.8</v>
      </c>
      <c r="F12" s="64"/>
      <c r="G12" s="92">
        <f>IFERROR(VLOOKUP(A:A,'51000-0013'!A:D,3,FALSE)*C12,"-")</f>
        <v>9.6000000000000014</v>
      </c>
      <c r="H12" s="92">
        <f>IFERROR(VLOOKUP(A:A,'51000-0013'!A:D,4,FALSE)*C12,"-")</f>
        <v>1.4400000000000002</v>
      </c>
      <c r="I12" s="92">
        <f>IFERROR(VLOOKUP(A:A,'51000-0013'!A:D,3,FALSE)*E12,"-")</f>
        <v>9.6000000000000014</v>
      </c>
      <c r="J12" s="92">
        <f>IFERROR(VLOOKUP(A:A,'51000-0013'!A:D,4,FALSE)*E12,"-")</f>
        <v>1.4400000000000002</v>
      </c>
      <c r="K12" s="64"/>
      <c r="L12" s="64"/>
      <c r="M12" s="92"/>
      <c r="N12" s="92"/>
      <c r="O12" s="92"/>
      <c r="P12" s="64"/>
    </row>
    <row r="13" spans="1:16" ht="16.5" x14ac:dyDescent="0.3">
      <c r="A13" s="64" t="s">
        <v>100</v>
      </c>
      <c r="B13" s="90" t="s">
        <v>2499</v>
      </c>
      <c r="C13" s="97">
        <v>0.75</v>
      </c>
      <c r="D13" s="90" t="s">
        <v>2499</v>
      </c>
      <c r="E13" s="98">
        <v>0.78500000000000003</v>
      </c>
      <c r="F13" s="64"/>
      <c r="G13" s="92">
        <f>IFERROR(VLOOKUP(A:A,'51000-0013'!A:D,3,FALSE)*C13,"-")</f>
        <v>0</v>
      </c>
      <c r="H13" s="92">
        <f>IFERROR(VLOOKUP(A:A,'51000-0013'!A:D,4,FALSE)*C13,"-")</f>
        <v>0.15000000000000002</v>
      </c>
      <c r="I13" s="92">
        <f>IFERROR(VLOOKUP(A:A,'51000-0013'!A:D,3,FALSE)*E13,"-")</f>
        <v>0</v>
      </c>
      <c r="J13" s="92">
        <f>IFERROR(VLOOKUP(A:A,'51000-0013'!A:D,4,FALSE)*E13,"-")</f>
        <v>0.15700000000000003</v>
      </c>
      <c r="K13" s="64"/>
      <c r="L13" s="92"/>
      <c r="M13" s="92"/>
      <c r="N13" s="92"/>
      <c r="O13" s="92"/>
      <c r="P13" s="64"/>
    </row>
    <row r="14" spans="1:16" ht="16.5" x14ac:dyDescent="0.3">
      <c r="A14" s="64" t="s">
        <v>980</v>
      </c>
      <c r="B14" s="93" t="s">
        <v>702</v>
      </c>
      <c r="C14" s="97" t="s">
        <v>702</v>
      </c>
      <c r="D14" s="99" t="s">
        <v>2499</v>
      </c>
      <c r="E14" s="98">
        <v>0.8</v>
      </c>
      <c r="F14" s="64"/>
      <c r="G14" s="92" t="str">
        <f>IFERROR(VLOOKUP(A:A,'51000-0013'!A:D,3,FALSE)*C14,"-")</f>
        <v>-</v>
      </c>
      <c r="H14" s="92" t="str">
        <f>IFERROR(VLOOKUP(A:A,'51000-0013'!A:D,4,FALSE)*C14,"-")</f>
        <v>-</v>
      </c>
      <c r="I14" s="92">
        <f>IFERROR(VLOOKUP(A:A,'51000-0013'!A:D,3,FALSE)*E14,"-")</f>
        <v>0</v>
      </c>
      <c r="J14" s="92">
        <f>IFERROR(VLOOKUP(A:A,'51000-0013'!A:D,4,FALSE)*E14,"-")</f>
        <v>0</v>
      </c>
      <c r="K14" s="64"/>
      <c r="L14" s="64"/>
      <c r="M14" s="92"/>
      <c r="N14" s="92"/>
      <c r="O14" s="92"/>
      <c r="P14" s="64"/>
    </row>
    <row r="15" spans="1:16" ht="16.5" x14ac:dyDescent="0.3">
      <c r="A15" s="64" t="s">
        <v>983</v>
      </c>
      <c r="B15" s="93" t="s">
        <v>702</v>
      </c>
      <c r="C15" s="97" t="s">
        <v>702</v>
      </c>
      <c r="D15" s="99" t="s">
        <v>2499</v>
      </c>
      <c r="E15" s="98">
        <v>0.8</v>
      </c>
      <c r="F15" s="64"/>
      <c r="G15" s="92" t="str">
        <f>IFERROR(VLOOKUP(A:A,'51000-0013'!A:D,3,FALSE)*C15,"-")</f>
        <v>-</v>
      </c>
      <c r="H15" s="92" t="str">
        <f>IFERROR(VLOOKUP(A:A,'51000-0013'!A:D,4,FALSE)*C15,"-")</f>
        <v>-</v>
      </c>
      <c r="I15" s="92">
        <f>IFERROR(VLOOKUP(A:A,'51000-0013'!A:D,3,FALSE)*E15,"-")</f>
        <v>0</v>
      </c>
      <c r="J15" s="92">
        <f>IFERROR(VLOOKUP(A:A,'51000-0013'!A:D,4,FALSE)*E15,"-")</f>
        <v>0</v>
      </c>
      <c r="K15" s="64"/>
      <c r="L15" s="64"/>
      <c r="M15" s="92"/>
      <c r="N15" s="92"/>
      <c r="O15" s="92"/>
      <c r="P15" s="64"/>
    </row>
    <row r="16" spans="1:16" ht="16.5" x14ac:dyDescent="0.3">
      <c r="A16" s="64" t="s">
        <v>986</v>
      </c>
      <c r="B16" s="93" t="s">
        <v>702</v>
      </c>
      <c r="C16" s="97" t="s">
        <v>702</v>
      </c>
      <c r="D16" s="99" t="s">
        <v>2499</v>
      </c>
      <c r="E16" s="98">
        <v>0.73</v>
      </c>
      <c r="F16" s="64"/>
      <c r="G16" s="92" t="str">
        <f>IFERROR(VLOOKUP(A:A,'51000-0013'!A:D,3,FALSE)*C16,"-")</f>
        <v>-</v>
      </c>
      <c r="H16" s="92" t="str">
        <f>IFERROR(VLOOKUP(A:A,'51000-0013'!A:D,4,FALSE)*C16,"-")</f>
        <v>-</v>
      </c>
      <c r="I16" s="92">
        <f>IFERROR(VLOOKUP(A:A,'51000-0013'!A:D,3,FALSE)*E16,"-")</f>
        <v>0</v>
      </c>
      <c r="J16" s="92">
        <f>IFERROR(VLOOKUP(A:A,'51000-0013'!A:D,4,FALSE)*E16,"-")</f>
        <v>0</v>
      </c>
      <c r="K16" s="64"/>
      <c r="L16" s="64"/>
      <c r="M16" s="92"/>
      <c r="N16" s="92"/>
      <c r="O16" s="92"/>
      <c r="P16" s="64"/>
    </row>
    <row r="17" spans="1:16" ht="16.5" x14ac:dyDescent="0.3">
      <c r="A17" s="64" t="s">
        <v>988</v>
      </c>
      <c r="B17" s="93" t="s">
        <v>702</v>
      </c>
      <c r="C17" s="97" t="s">
        <v>702</v>
      </c>
      <c r="D17" s="99" t="s">
        <v>2499</v>
      </c>
      <c r="E17" s="98">
        <v>0.73</v>
      </c>
      <c r="F17" s="64"/>
      <c r="G17" s="92" t="str">
        <f>IFERROR(VLOOKUP(A:A,'51000-0013'!A:D,3,FALSE)*C17,"-")</f>
        <v>-</v>
      </c>
      <c r="H17" s="92" t="str">
        <f>IFERROR(VLOOKUP(A:A,'51000-0013'!A:D,4,FALSE)*C17,"-")</f>
        <v>-</v>
      </c>
      <c r="I17" s="92">
        <f>IFERROR(VLOOKUP(A:A,'51000-0013'!A:D,3,FALSE)*E17,"-")</f>
        <v>0</v>
      </c>
      <c r="J17" s="92">
        <f>IFERROR(VLOOKUP(A:A,'51000-0013'!A:D,4,FALSE)*E17,"-")</f>
        <v>0</v>
      </c>
      <c r="K17" s="64"/>
      <c r="L17" s="64"/>
      <c r="M17" s="92"/>
      <c r="N17" s="92"/>
      <c r="O17" s="92"/>
      <c r="P17" s="64"/>
    </row>
    <row r="18" spans="1:16" ht="16.5" x14ac:dyDescent="0.3">
      <c r="A18" s="64" t="s">
        <v>102</v>
      </c>
      <c r="B18" s="90" t="s">
        <v>2499</v>
      </c>
      <c r="C18" s="97">
        <v>0.73</v>
      </c>
      <c r="D18" s="90" t="s">
        <v>2499</v>
      </c>
      <c r="E18" s="98">
        <v>0.73</v>
      </c>
      <c r="F18" s="64"/>
      <c r="G18" s="92">
        <f>IFERROR(VLOOKUP(A:A,'51000-0013'!A:D,3,FALSE)*C18,"-")</f>
        <v>275896.41899999999</v>
      </c>
      <c r="H18" s="92">
        <f>IFERROR(VLOOKUP(A:A,'51000-0013'!A:D,4,FALSE)*C18,"-")</f>
        <v>59106.055999999997</v>
      </c>
      <c r="I18" s="92">
        <f>IFERROR(VLOOKUP(A:A,'51000-0013'!A:D,3,FALSE)*E18,"-")</f>
        <v>275896.41899999999</v>
      </c>
      <c r="J18" s="92">
        <f>IFERROR(VLOOKUP(A:A,'51000-0013'!A:D,4,FALSE)*E18,"-")</f>
        <v>59106.055999999997</v>
      </c>
      <c r="K18" s="64"/>
      <c r="L18" s="92"/>
      <c r="M18" s="92"/>
      <c r="N18" s="92"/>
      <c r="O18" s="92"/>
      <c r="P18" s="64"/>
    </row>
    <row r="19" spans="1:16" ht="16.5" x14ac:dyDescent="0.3">
      <c r="A19" s="64" t="s">
        <v>104</v>
      </c>
      <c r="B19" s="90" t="s">
        <v>2499</v>
      </c>
      <c r="C19" s="97">
        <v>0.8</v>
      </c>
      <c r="D19" s="90" t="s">
        <v>2499</v>
      </c>
      <c r="E19" s="98">
        <v>0.8</v>
      </c>
      <c r="F19" s="64"/>
      <c r="G19" s="92">
        <f>IFERROR(VLOOKUP(A:A,'51000-0013'!A:D,3,FALSE)*C19,"-")</f>
        <v>138.32000000000002</v>
      </c>
      <c r="H19" s="92">
        <f>IFERROR(VLOOKUP(A:A,'51000-0013'!A:D,4,FALSE)*C19,"-")</f>
        <v>136.88</v>
      </c>
      <c r="I19" s="92">
        <f>IFERROR(VLOOKUP(A:A,'51000-0013'!A:D,3,FALSE)*E19,"-")</f>
        <v>138.32000000000002</v>
      </c>
      <c r="J19" s="92">
        <f>IFERROR(VLOOKUP(A:A,'51000-0013'!A:D,4,FALSE)*E19,"-")</f>
        <v>136.88</v>
      </c>
      <c r="K19" s="64"/>
      <c r="L19" s="64"/>
      <c r="M19" s="92"/>
      <c r="N19" s="92"/>
      <c r="O19" s="92"/>
      <c r="P19" s="64"/>
    </row>
    <row r="20" spans="1:16" ht="16.5" x14ac:dyDescent="0.3">
      <c r="A20" s="64" t="s">
        <v>106</v>
      </c>
      <c r="B20" s="90" t="s">
        <v>2499</v>
      </c>
      <c r="C20" s="97">
        <v>0.8</v>
      </c>
      <c r="D20" s="90" t="s">
        <v>2499</v>
      </c>
      <c r="E20" s="98">
        <v>0.8</v>
      </c>
      <c r="F20" s="64"/>
      <c r="G20" s="92">
        <f>IFERROR(VLOOKUP(A:A,'51000-0013'!A:D,3,FALSE)*C20,"-")</f>
        <v>1.7600000000000002</v>
      </c>
      <c r="H20" s="92">
        <f>IFERROR(VLOOKUP(A:A,'51000-0013'!A:D,4,FALSE)*C20,"-")</f>
        <v>22</v>
      </c>
      <c r="I20" s="92">
        <f>IFERROR(VLOOKUP(A:A,'51000-0013'!A:D,3,FALSE)*E20,"-")</f>
        <v>1.7600000000000002</v>
      </c>
      <c r="J20" s="92">
        <f>IFERROR(VLOOKUP(A:A,'51000-0013'!A:D,4,FALSE)*E20,"-")</f>
        <v>22</v>
      </c>
      <c r="K20" s="64"/>
      <c r="L20" s="64"/>
      <c r="M20" s="92"/>
      <c r="N20" s="92"/>
      <c r="O20" s="92"/>
      <c r="P20" s="64"/>
    </row>
    <row r="21" spans="1:16" ht="16.5" x14ac:dyDescent="0.3">
      <c r="A21" s="64" t="s">
        <v>108</v>
      </c>
      <c r="B21" s="90" t="s">
        <v>2499</v>
      </c>
      <c r="C21" s="97">
        <v>0.81</v>
      </c>
      <c r="D21" s="90" t="s">
        <v>2499</v>
      </c>
      <c r="E21" s="98">
        <v>0.81</v>
      </c>
      <c r="F21" s="64"/>
      <c r="G21" s="92">
        <f>IFERROR(VLOOKUP(A:A,'51000-0013'!A:D,3,FALSE)*C21,"-")</f>
        <v>883.95299999999997</v>
      </c>
      <c r="H21" s="92">
        <f>IFERROR(VLOOKUP(A:A,'51000-0013'!A:D,4,FALSE)*C21,"-")</f>
        <v>75345.146999999997</v>
      </c>
      <c r="I21" s="92">
        <f>IFERROR(VLOOKUP(A:A,'51000-0013'!A:D,3,FALSE)*E21,"-")</f>
        <v>883.95299999999997</v>
      </c>
      <c r="J21" s="92">
        <f>IFERROR(VLOOKUP(A:A,'51000-0013'!A:D,4,FALSE)*E21,"-")</f>
        <v>75345.146999999997</v>
      </c>
      <c r="K21" s="64"/>
      <c r="L21" s="64"/>
      <c r="M21" s="92"/>
      <c r="N21" s="92"/>
      <c r="O21" s="92"/>
      <c r="P21" s="64"/>
    </row>
    <row r="22" spans="1:16" ht="16.5" x14ac:dyDescent="0.3">
      <c r="A22" s="64" t="s">
        <v>110</v>
      </c>
      <c r="B22" s="90" t="s">
        <v>2499</v>
      </c>
      <c r="C22" s="97">
        <v>0.75</v>
      </c>
      <c r="D22" s="90" t="s">
        <v>2499</v>
      </c>
      <c r="E22" s="98">
        <v>0.78500000000000003</v>
      </c>
      <c r="F22" s="64"/>
      <c r="G22" s="92">
        <f>IFERROR(VLOOKUP(A:A,'51000-0013'!A:D,3,FALSE)*C22,"-")</f>
        <v>0.15000000000000002</v>
      </c>
      <c r="H22" s="92">
        <f>IFERROR(VLOOKUP(A:A,'51000-0013'!A:D,4,FALSE)*C22,"-")</f>
        <v>0</v>
      </c>
      <c r="I22" s="92">
        <f>IFERROR(VLOOKUP(A:A,'51000-0013'!A:D,3,FALSE)*E22,"-")</f>
        <v>0.15700000000000003</v>
      </c>
      <c r="J22" s="92">
        <f>IFERROR(VLOOKUP(A:A,'51000-0013'!A:D,4,FALSE)*E22,"-")</f>
        <v>0</v>
      </c>
      <c r="K22" s="64"/>
      <c r="L22" s="64"/>
      <c r="M22" s="92"/>
      <c r="N22" s="92"/>
      <c r="O22" s="92"/>
      <c r="P22" s="64"/>
    </row>
    <row r="23" spans="1:16" ht="16.5" x14ac:dyDescent="0.3">
      <c r="A23" s="64" t="s">
        <v>118</v>
      </c>
      <c r="B23" s="93" t="s">
        <v>2500</v>
      </c>
      <c r="C23" s="97" t="s">
        <v>702</v>
      </c>
      <c r="D23" s="99" t="s">
        <v>2499</v>
      </c>
      <c r="E23" s="98">
        <v>0.78500000000000003</v>
      </c>
      <c r="F23" s="64"/>
      <c r="G23" s="92" t="str">
        <f>IFERROR(VLOOKUP(A:A,'51000-0013'!A:D,3,FALSE)*C23,"-")</f>
        <v>-</v>
      </c>
      <c r="H23" s="92" t="str">
        <f>IFERROR(VLOOKUP(A:A,'51000-0013'!A:D,4,FALSE)*C23,"-")</f>
        <v>-</v>
      </c>
      <c r="I23" s="92">
        <f>IFERROR(VLOOKUP(A:A,'51000-0013'!A:D,3,FALSE)*E23,"-")</f>
        <v>0</v>
      </c>
      <c r="J23" s="92">
        <f>IFERROR(VLOOKUP(A:A,'51000-0013'!A:D,4,FALSE)*E23,"-")</f>
        <v>0</v>
      </c>
      <c r="K23" s="64"/>
      <c r="L23" s="64"/>
      <c r="M23" s="92"/>
      <c r="N23" s="92"/>
      <c r="O23" s="92"/>
      <c r="P23" s="64"/>
    </row>
    <row r="24" spans="1:16" ht="16.5" x14ac:dyDescent="0.3">
      <c r="A24" s="64" t="s">
        <v>120</v>
      </c>
      <c r="B24" s="93" t="s">
        <v>2500</v>
      </c>
      <c r="C24" s="97" t="s">
        <v>702</v>
      </c>
      <c r="D24" s="99" t="s">
        <v>2499</v>
      </c>
      <c r="E24" s="98">
        <v>0.78500000000000003</v>
      </c>
      <c r="F24" s="64"/>
      <c r="G24" s="92" t="str">
        <f>IFERROR(VLOOKUP(A:A,'51000-0013'!A:D,3,FALSE)*C24,"-")</f>
        <v>-</v>
      </c>
      <c r="H24" s="92" t="str">
        <f>IFERROR(VLOOKUP(A:A,'51000-0013'!A:D,4,FALSE)*C24,"-")</f>
        <v>-</v>
      </c>
      <c r="I24" s="92">
        <f>IFERROR(VLOOKUP(A:A,'51000-0013'!A:D,3,FALSE)*E24,"-")</f>
        <v>0</v>
      </c>
      <c r="J24" s="92">
        <f>IFERROR(VLOOKUP(A:A,'51000-0013'!A:D,4,FALSE)*E24,"-")</f>
        <v>0</v>
      </c>
      <c r="K24" s="64"/>
      <c r="L24" s="64"/>
      <c r="M24" s="92"/>
      <c r="N24" s="92"/>
      <c r="O24" s="92"/>
      <c r="P24" s="64"/>
    </row>
    <row r="25" spans="1:16" ht="16.5" x14ac:dyDescent="0.3">
      <c r="A25" s="64" t="s">
        <v>122</v>
      </c>
      <c r="B25" s="93" t="s">
        <v>2500</v>
      </c>
      <c r="C25" s="97" t="s">
        <v>702</v>
      </c>
      <c r="D25" s="99" t="s">
        <v>2499</v>
      </c>
      <c r="E25" s="98">
        <v>0.78500000000000003</v>
      </c>
      <c r="F25" s="64"/>
      <c r="G25" s="92" t="str">
        <f>IFERROR(VLOOKUP(A:A,'51000-0013'!A:D,3,FALSE)*C25,"-")</f>
        <v>-</v>
      </c>
      <c r="H25" s="92" t="str">
        <f>IFERROR(VLOOKUP(A:A,'51000-0013'!A:D,4,FALSE)*C25,"-")</f>
        <v>-</v>
      </c>
      <c r="I25" s="92">
        <f>IFERROR(VLOOKUP(A:A,'51000-0013'!A:D,3,FALSE)*E25,"-")</f>
        <v>1.099</v>
      </c>
      <c r="J25" s="92">
        <f>IFERROR(VLOOKUP(A:A,'51000-0013'!A:D,4,FALSE)*E25,"-")</f>
        <v>23.314499999999999</v>
      </c>
      <c r="K25" s="64"/>
      <c r="L25" s="64"/>
      <c r="M25" s="92"/>
      <c r="N25" s="92"/>
      <c r="O25" s="92"/>
      <c r="P25" s="64"/>
    </row>
    <row r="26" spans="1:16" ht="16.5" x14ac:dyDescent="0.3">
      <c r="A26" s="64" t="s">
        <v>1022</v>
      </c>
      <c r="B26" s="93" t="s">
        <v>702</v>
      </c>
      <c r="C26" s="97" t="s">
        <v>702</v>
      </c>
      <c r="D26" s="99" t="s">
        <v>2499</v>
      </c>
      <c r="E26" s="98">
        <v>0.78500000000000003</v>
      </c>
      <c r="F26" s="64"/>
      <c r="G26" s="92" t="str">
        <f>IFERROR(VLOOKUP(A:A,'51000-0013'!A:D,3,FALSE)*C26,"-")</f>
        <v>-</v>
      </c>
      <c r="H26" s="92" t="str">
        <f>IFERROR(VLOOKUP(A:A,'51000-0013'!A:D,4,FALSE)*C26,"-")</f>
        <v>-</v>
      </c>
      <c r="I26" s="92">
        <f>IFERROR(VLOOKUP(A:A,'51000-0013'!A:D,3,FALSE)*E26,"-")</f>
        <v>0</v>
      </c>
      <c r="J26" s="92">
        <f>IFERROR(VLOOKUP(A:A,'51000-0013'!A:D,4,FALSE)*E26,"-")</f>
        <v>0</v>
      </c>
      <c r="K26" s="64"/>
      <c r="L26" s="64"/>
      <c r="M26" s="92"/>
      <c r="N26" s="92"/>
      <c r="O26" s="92"/>
      <c r="P26" s="64"/>
    </row>
    <row r="27" spans="1:16" ht="16.5" x14ac:dyDescent="0.3">
      <c r="A27" s="64" t="s">
        <v>250</v>
      </c>
      <c r="B27" s="90" t="s">
        <v>135</v>
      </c>
      <c r="C27" s="97">
        <v>1</v>
      </c>
      <c r="D27" s="90" t="s">
        <v>135</v>
      </c>
      <c r="E27" s="98">
        <v>1</v>
      </c>
      <c r="F27" s="64"/>
      <c r="G27" s="92">
        <f>IFERROR(VLOOKUP(A:A,'51000-0013'!A:D,3,FALSE)*C27,"-")</f>
        <v>10.8</v>
      </c>
      <c r="H27" s="92">
        <f>IFERROR(VLOOKUP(A:A,'51000-0013'!A:D,4,FALSE)*C27,"-")</f>
        <v>556.20000000000005</v>
      </c>
      <c r="I27" s="92">
        <f>IFERROR(VLOOKUP(A:A,'51000-0013'!A:D,3,FALSE)*E27,"-")</f>
        <v>10.8</v>
      </c>
      <c r="J27" s="92">
        <f>IFERROR(VLOOKUP(A:A,'51000-0013'!A:D,4,FALSE)*E27,"-")</f>
        <v>556.20000000000005</v>
      </c>
      <c r="K27" s="64"/>
      <c r="L27" s="64"/>
      <c r="M27" s="92"/>
      <c r="N27" s="92"/>
      <c r="O27" s="92"/>
      <c r="P27" s="64"/>
    </row>
    <row r="28" spans="1:16" ht="16.5" x14ac:dyDescent="0.3">
      <c r="A28" s="64" t="s">
        <v>252</v>
      </c>
      <c r="B28" s="90" t="s">
        <v>135</v>
      </c>
      <c r="C28" s="97">
        <v>1</v>
      </c>
      <c r="D28" s="90" t="s">
        <v>135</v>
      </c>
      <c r="E28" s="98">
        <v>0.96</v>
      </c>
      <c r="F28" s="64"/>
      <c r="G28" s="92">
        <f>IFERROR(VLOOKUP(A:A,'51000-0013'!A:D,3,FALSE)*C28,"-")</f>
        <v>202.3</v>
      </c>
      <c r="H28" s="92">
        <f>IFERROR(VLOOKUP(A:A,'51000-0013'!A:D,4,FALSE)*C28,"-")</f>
        <v>10808.9</v>
      </c>
      <c r="I28" s="92">
        <f>IFERROR(VLOOKUP(A:A,'51000-0013'!A:D,3,FALSE)*E28,"-")</f>
        <v>194.208</v>
      </c>
      <c r="J28" s="92">
        <f>IFERROR(VLOOKUP(A:A,'51000-0013'!A:D,4,FALSE)*E28,"-")</f>
        <v>10376.544</v>
      </c>
      <c r="K28" s="64"/>
      <c r="L28" s="64"/>
      <c r="M28" s="92"/>
      <c r="N28" s="92"/>
      <c r="O28" s="92"/>
      <c r="P28" s="64"/>
    </row>
    <row r="29" spans="1:16" ht="16.5" x14ac:dyDescent="0.3">
      <c r="A29" s="64" t="s">
        <v>254</v>
      </c>
      <c r="B29" s="90" t="s">
        <v>135</v>
      </c>
      <c r="C29" s="97">
        <v>1</v>
      </c>
      <c r="D29" s="90" t="s">
        <v>135</v>
      </c>
      <c r="E29" s="98">
        <v>1</v>
      </c>
      <c r="F29" s="64"/>
      <c r="G29" s="92">
        <f>IFERROR(VLOOKUP(A:A,'51000-0013'!A:D,3,FALSE)*C29,"-")</f>
        <v>2172.5</v>
      </c>
      <c r="H29" s="92">
        <f>IFERROR(VLOOKUP(A:A,'51000-0013'!A:D,4,FALSE)*C29,"-")</f>
        <v>48553.599999999999</v>
      </c>
      <c r="I29" s="92">
        <f>IFERROR(VLOOKUP(A:A,'51000-0013'!A:D,3,FALSE)*E29,"-")</f>
        <v>2172.5</v>
      </c>
      <c r="J29" s="92">
        <f>IFERROR(VLOOKUP(A:A,'51000-0013'!A:D,4,FALSE)*E29,"-")</f>
        <v>48553.599999999999</v>
      </c>
      <c r="K29" s="64"/>
      <c r="L29" s="64"/>
      <c r="M29" s="92"/>
      <c r="N29" s="92"/>
      <c r="O29" s="92"/>
      <c r="P29" s="64"/>
    </row>
    <row r="30" spans="1:16" ht="16.5" x14ac:dyDescent="0.3">
      <c r="A30" s="64" t="s">
        <v>256</v>
      </c>
      <c r="B30" s="90" t="s">
        <v>135</v>
      </c>
      <c r="C30" s="97">
        <v>1</v>
      </c>
      <c r="D30" s="90" t="s">
        <v>135</v>
      </c>
      <c r="E30" s="98">
        <v>0.96</v>
      </c>
      <c r="F30" s="64"/>
      <c r="G30" s="92">
        <f>IFERROR(VLOOKUP(A:A,'51000-0013'!A:D,3,FALSE)*C30,"-")</f>
        <v>1202.4000000000001</v>
      </c>
      <c r="H30" s="92">
        <f>IFERROR(VLOOKUP(A:A,'51000-0013'!A:D,4,FALSE)*C30,"-")</f>
        <v>2565.4</v>
      </c>
      <c r="I30" s="92">
        <f>IFERROR(VLOOKUP(A:A,'51000-0013'!A:D,3,FALSE)*E30,"-")</f>
        <v>1154.3040000000001</v>
      </c>
      <c r="J30" s="92">
        <f>IFERROR(VLOOKUP(A:A,'51000-0013'!A:D,4,FALSE)*E30,"-")</f>
        <v>2462.7840000000001</v>
      </c>
      <c r="K30" s="64"/>
      <c r="L30" s="64"/>
      <c r="M30" s="92"/>
      <c r="N30" s="92"/>
      <c r="O30" s="92"/>
      <c r="P30" s="64"/>
    </row>
    <row r="31" spans="1:16" ht="16.5" x14ac:dyDescent="0.3">
      <c r="A31" s="64" t="s">
        <v>258</v>
      </c>
      <c r="B31" s="90" t="s">
        <v>135</v>
      </c>
      <c r="C31" s="97">
        <v>1</v>
      </c>
      <c r="D31" s="90" t="s">
        <v>135</v>
      </c>
      <c r="E31" s="98">
        <v>1</v>
      </c>
      <c r="F31" s="64"/>
      <c r="G31" s="92">
        <f>IFERROR(VLOOKUP(A:A,'51000-0013'!A:D,3,FALSE)*C31,"-")</f>
        <v>2739.6</v>
      </c>
      <c r="H31" s="92">
        <f>IFERROR(VLOOKUP(A:A,'51000-0013'!A:D,4,FALSE)*C31,"-")</f>
        <v>4943.3</v>
      </c>
      <c r="I31" s="92">
        <f>IFERROR(VLOOKUP(A:A,'51000-0013'!A:D,3,FALSE)*E31,"-")</f>
        <v>2739.6</v>
      </c>
      <c r="J31" s="92">
        <f>IFERROR(VLOOKUP(A:A,'51000-0013'!A:D,4,FALSE)*E31,"-")</f>
        <v>4943.3</v>
      </c>
      <c r="K31" s="64"/>
      <c r="L31" s="64"/>
      <c r="M31" s="92"/>
      <c r="N31" s="92"/>
      <c r="O31" s="92"/>
      <c r="P31" s="64"/>
    </row>
    <row r="32" spans="1:16" ht="16.5" x14ac:dyDescent="0.3">
      <c r="A32" s="64" t="s">
        <v>260</v>
      </c>
      <c r="B32" s="90" t="s">
        <v>135</v>
      </c>
      <c r="C32" s="97">
        <v>1.5</v>
      </c>
      <c r="D32" s="90" t="s">
        <v>135</v>
      </c>
      <c r="E32" s="98">
        <v>1.2350000000000001</v>
      </c>
      <c r="F32" s="64"/>
      <c r="G32" s="92">
        <f>IFERROR(VLOOKUP(A:A,'51000-0013'!A:D,3,FALSE)*C32,"-")</f>
        <v>101824.95000000001</v>
      </c>
      <c r="H32" s="92">
        <f>IFERROR(VLOOKUP(A:A,'51000-0013'!A:D,4,FALSE)*C32,"-")</f>
        <v>160251</v>
      </c>
      <c r="I32" s="92">
        <f>IFERROR(VLOOKUP(A:A,'51000-0013'!A:D,3,FALSE)*E32,"-")</f>
        <v>83835.875500000009</v>
      </c>
      <c r="J32" s="92">
        <f>IFERROR(VLOOKUP(A:A,'51000-0013'!A:D,4,FALSE)*E32,"-")</f>
        <v>131939.99000000002</v>
      </c>
      <c r="K32" s="64"/>
      <c r="L32" s="64"/>
      <c r="M32" s="92"/>
      <c r="N32" s="92"/>
      <c r="O32" s="92"/>
      <c r="P32" s="64"/>
    </row>
    <row r="33" spans="1:16" ht="16.5" x14ac:dyDescent="0.3">
      <c r="A33" s="64" t="s">
        <v>262</v>
      </c>
      <c r="B33" s="90" t="s">
        <v>135</v>
      </c>
      <c r="C33" s="97">
        <v>1</v>
      </c>
      <c r="D33" s="90" t="s">
        <v>135</v>
      </c>
      <c r="E33" s="98">
        <v>1</v>
      </c>
      <c r="F33" s="64"/>
      <c r="G33" s="92">
        <f>IFERROR(VLOOKUP(A:A,'51000-0013'!A:D,3,FALSE)*C33,"-")</f>
        <v>9115.7999999999993</v>
      </c>
      <c r="H33" s="92">
        <f>IFERROR(VLOOKUP(A:A,'51000-0013'!A:D,4,FALSE)*C33,"-")</f>
        <v>25150.7</v>
      </c>
      <c r="I33" s="92">
        <f>IFERROR(VLOOKUP(A:A,'51000-0013'!A:D,3,FALSE)*E33,"-")</f>
        <v>9115.7999999999993</v>
      </c>
      <c r="J33" s="92">
        <f>IFERROR(VLOOKUP(A:A,'51000-0013'!A:D,4,FALSE)*E33,"-")</f>
        <v>25150.7</v>
      </c>
      <c r="K33" s="64"/>
      <c r="L33" s="64"/>
      <c r="M33" s="92"/>
      <c r="N33" s="92"/>
      <c r="O33" s="92"/>
      <c r="P33" s="64"/>
    </row>
    <row r="34" spans="1:16" ht="16.5" x14ac:dyDescent="0.3">
      <c r="A34" s="64" t="s">
        <v>264</v>
      </c>
      <c r="B34" s="90" t="s">
        <v>135</v>
      </c>
      <c r="C34" s="97">
        <v>0.75</v>
      </c>
      <c r="D34" s="90" t="s">
        <v>135</v>
      </c>
      <c r="E34" s="98">
        <v>1</v>
      </c>
      <c r="F34" s="64"/>
      <c r="G34" s="92">
        <f>IFERROR(VLOOKUP(A:A,'51000-0013'!A:D,3,FALSE)*C34,"-")</f>
        <v>6080.5499999999993</v>
      </c>
      <c r="H34" s="92">
        <f>IFERROR(VLOOKUP(A:A,'51000-0013'!A:D,4,FALSE)*C34,"-")</f>
        <v>19204.949999999997</v>
      </c>
      <c r="I34" s="92">
        <f>IFERROR(VLOOKUP(A:A,'51000-0013'!A:D,3,FALSE)*E34,"-")</f>
        <v>8107.4</v>
      </c>
      <c r="J34" s="92">
        <f>IFERROR(VLOOKUP(A:A,'51000-0013'!A:D,4,FALSE)*E34,"-")</f>
        <v>25606.6</v>
      </c>
      <c r="K34" s="64"/>
      <c r="L34" s="64"/>
      <c r="M34" s="92"/>
      <c r="N34" s="92"/>
      <c r="O34" s="92"/>
      <c r="P34" s="64"/>
    </row>
    <row r="35" spans="1:16" ht="16.5" x14ac:dyDescent="0.3">
      <c r="A35" s="64" t="s">
        <v>266</v>
      </c>
      <c r="B35" s="90" t="s">
        <v>135</v>
      </c>
      <c r="C35" s="97">
        <v>0.5</v>
      </c>
      <c r="D35" s="90" t="s">
        <v>135</v>
      </c>
      <c r="E35" s="98">
        <v>1</v>
      </c>
      <c r="F35" s="64"/>
      <c r="G35" s="92">
        <f>IFERROR(VLOOKUP(A:A,'51000-0013'!A:D,3,FALSE)*C35,"-")</f>
        <v>12989.55</v>
      </c>
      <c r="H35" s="92">
        <f>IFERROR(VLOOKUP(A:A,'51000-0013'!A:D,4,FALSE)*C35,"-")</f>
        <v>8871.7999999999993</v>
      </c>
      <c r="I35" s="92">
        <f>IFERROR(VLOOKUP(A:A,'51000-0013'!A:D,3,FALSE)*E35,"-")</f>
        <v>25979.1</v>
      </c>
      <c r="J35" s="92">
        <f>IFERROR(VLOOKUP(A:A,'51000-0013'!A:D,4,FALSE)*E35,"-")</f>
        <v>17743.599999999999</v>
      </c>
      <c r="K35" s="64"/>
      <c r="L35" s="64"/>
      <c r="M35" s="92"/>
      <c r="N35" s="92"/>
      <c r="O35" s="92"/>
      <c r="P35" s="64"/>
    </row>
    <row r="36" spans="1:16" ht="16.5" x14ac:dyDescent="0.3">
      <c r="A36" s="64" t="s">
        <v>268</v>
      </c>
      <c r="B36" s="90" t="s">
        <v>135</v>
      </c>
      <c r="C36" s="97">
        <v>1.25</v>
      </c>
      <c r="D36" s="90" t="s">
        <v>135</v>
      </c>
      <c r="E36" s="98">
        <v>1</v>
      </c>
      <c r="F36" s="64"/>
      <c r="G36" s="92">
        <f>IFERROR(VLOOKUP(A:A,'51000-0013'!A:D,3,FALSE)*C36,"-")</f>
        <v>5932.5</v>
      </c>
      <c r="H36" s="92">
        <f>IFERROR(VLOOKUP(A:A,'51000-0013'!A:D,4,FALSE)*C36,"-")</f>
        <v>28540.375</v>
      </c>
      <c r="I36" s="92">
        <f>IFERROR(VLOOKUP(A:A,'51000-0013'!A:D,3,FALSE)*E36,"-")</f>
        <v>4746</v>
      </c>
      <c r="J36" s="92">
        <f>IFERROR(VLOOKUP(A:A,'51000-0013'!A:D,4,FALSE)*E36,"-")</f>
        <v>22832.3</v>
      </c>
      <c r="K36" s="64"/>
      <c r="L36" s="64"/>
      <c r="M36" s="92"/>
      <c r="N36" s="92"/>
      <c r="O36" s="92"/>
      <c r="P36" s="64"/>
    </row>
    <row r="37" spans="1:16" ht="16.5" x14ac:dyDescent="0.3">
      <c r="A37" s="64" t="s">
        <v>270</v>
      </c>
      <c r="B37" s="90" t="s">
        <v>135</v>
      </c>
      <c r="C37" s="97">
        <v>1</v>
      </c>
      <c r="D37" s="90" t="s">
        <v>135</v>
      </c>
      <c r="E37" s="98">
        <v>1</v>
      </c>
      <c r="F37" s="64"/>
      <c r="G37" s="92">
        <f>IFERROR(VLOOKUP(A:A,'51000-0013'!A:D,3,FALSE)*C37,"-")</f>
        <v>32864.9</v>
      </c>
      <c r="H37" s="92">
        <f>IFERROR(VLOOKUP(A:A,'51000-0013'!A:D,4,FALSE)*C37,"-")</f>
        <v>95276.3</v>
      </c>
      <c r="I37" s="92">
        <f>IFERROR(VLOOKUP(A:A,'51000-0013'!A:D,3,FALSE)*E37,"-")</f>
        <v>32864.9</v>
      </c>
      <c r="J37" s="92">
        <f>IFERROR(VLOOKUP(A:A,'51000-0013'!A:D,4,FALSE)*E37,"-")</f>
        <v>95276.3</v>
      </c>
      <c r="K37" s="64"/>
      <c r="L37" s="64"/>
      <c r="M37" s="92"/>
      <c r="N37" s="92"/>
      <c r="O37" s="92"/>
      <c r="P37" s="64"/>
    </row>
    <row r="38" spans="1:16" ht="16.5" x14ac:dyDescent="0.3">
      <c r="A38" s="64" t="s">
        <v>272</v>
      </c>
      <c r="B38" s="90" t="s">
        <v>135</v>
      </c>
      <c r="C38" s="97">
        <v>1</v>
      </c>
      <c r="D38" s="90" t="s">
        <v>135</v>
      </c>
      <c r="E38" s="98">
        <v>1</v>
      </c>
      <c r="F38" s="64"/>
      <c r="G38" s="92">
        <f>IFERROR(VLOOKUP(A:A,'51000-0013'!A:D,3,FALSE)*C38,"-")</f>
        <v>19860.099999999999</v>
      </c>
      <c r="H38" s="92">
        <f>IFERROR(VLOOKUP(A:A,'51000-0013'!A:D,4,FALSE)*C38,"-")</f>
        <v>9069.7000000000007</v>
      </c>
      <c r="I38" s="92">
        <f>IFERROR(VLOOKUP(A:A,'51000-0013'!A:D,3,FALSE)*E38,"-")</f>
        <v>19860.099999999999</v>
      </c>
      <c r="J38" s="92">
        <f>IFERROR(VLOOKUP(A:A,'51000-0013'!A:D,4,FALSE)*E38,"-")</f>
        <v>9069.7000000000007</v>
      </c>
      <c r="K38" s="64"/>
      <c r="L38" s="64"/>
      <c r="M38" s="92"/>
      <c r="N38" s="92"/>
      <c r="O38" s="92"/>
      <c r="P38" s="64"/>
    </row>
    <row r="39" spans="1:16" ht="16.5" x14ac:dyDescent="0.3">
      <c r="A39" s="64" t="s">
        <v>288</v>
      </c>
      <c r="B39" s="91" t="s">
        <v>135</v>
      </c>
      <c r="C39" s="97">
        <v>1</v>
      </c>
      <c r="D39" s="93" t="s">
        <v>384</v>
      </c>
      <c r="E39" s="98" t="s">
        <v>702</v>
      </c>
      <c r="F39" s="64"/>
      <c r="G39" s="92">
        <f>IFERROR(VLOOKUP(A:A,'51000-0013'!A:D,3,FALSE)*C39,"-")</f>
        <v>344.3</v>
      </c>
      <c r="H39" s="92">
        <f>IFERROR(VLOOKUP(A:A,'51000-0013'!A:D,4,FALSE)*C39,"-")</f>
        <v>4469.1000000000004</v>
      </c>
      <c r="I39" s="92" t="str">
        <f>IFERROR(VLOOKUP(A:A,'51000-0013'!A:D,3,FALSE)*E39,"-")</f>
        <v>-</v>
      </c>
      <c r="J39" s="92" t="str">
        <f>IFERROR(VLOOKUP(A:A,'51000-0013'!A:D,4,FALSE)*E39,"-")</f>
        <v>-</v>
      </c>
      <c r="K39" s="64"/>
      <c r="L39" s="64"/>
      <c r="M39" s="92"/>
      <c r="N39" s="92"/>
      <c r="O39" s="92"/>
      <c r="P39" s="64"/>
    </row>
    <row r="40" spans="1:16" ht="16.5" x14ac:dyDescent="0.3">
      <c r="A40" s="64" t="s">
        <v>290</v>
      </c>
      <c r="B40" s="90" t="s">
        <v>135</v>
      </c>
      <c r="C40" s="97">
        <v>1</v>
      </c>
      <c r="D40" s="90" t="s">
        <v>135</v>
      </c>
      <c r="E40" s="98">
        <v>1</v>
      </c>
      <c r="F40" s="64"/>
      <c r="G40" s="92">
        <f>IFERROR(VLOOKUP(A:A,'51000-0013'!A:D,3,FALSE)*C40,"-")</f>
        <v>31584.7</v>
      </c>
      <c r="H40" s="92">
        <f>IFERROR(VLOOKUP(A:A,'51000-0013'!A:D,4,FALSE)*C40,"-")</f>
        <v>16174.2</v>
      </c>
      <c r="I40" s="92">
        <f>IFERROR(VLOOKUP(A:A,'51000-0013'!A:D,3,FALSE)*E40,"-")</f>
        <v>31584.7</v>
      </c>
      <c r="J40" s="92">
        <f>IFERROR(VLOOKUP(A:A,'51000-0013'!A:D,4,FALSE)*E40,"-")</f>
        <v>16174.2</v>
      </c>
      <c r="K40" s="64"/>
      <c r="L40" s="64"/>
      <c r="M40" s="92"/>
      <c r="N40" s="92"/>
      <c r="O40" s="92"/>
      <c r="P40" s="64"/>
    </row>
    <row r="41" spans="1:16" ht="16.5" x14ac:dyDescent="0.3">
      <c r="A41" s="64" t="s">
        <v>274</v>
      </c>
      <c r="B41" s="90" t="s">
        <v>135</v>
      </c>
      <c r="C41" s="97">
        <v>1.5</v>
      </c>
      <c r="D41" s="90" t="s">
        <v>135</v>
      </c>
      <c r="E41" s="98">
        <v>1.2350000000000001</v>
      </c>
      <c r="F41" s="64"/>
      <c r="G41" s="92">
        <f>IFERROR(VLOOKUP(A:A,'51000-0013'!A:D,3,FALSE)*C41,"-")</f>
        <v>129171.29999999999</v>
      </c>
      <c r="H41" s="92">
        <f>IFERROR(VLOOKUP(A:A,'51000-0013'!A:D,4,FALSE)*C41,"-")</f>
        <v>153821.54999999999</v>
      </c>
      <c r="I41" s="92">
        <f>IFERROR(VLOOKUP(A:A,'51000-0013'!A:D,3,FALSE)*E41,"-")</f>
        <v>106351.03700000001</v>
      </c>
      <c r="J41" s="92">
        <f>IFERROR(VLOOKUP(A:A,'51000-0013'!A:D,4,FALSE)*E41,"-")</f>
        <v>126646.40950000001</v>
      </c>
      <c r="K41" s="64"/>
      <c r="L41" s="64"/>
      <c r="M41" s="92"/>
      <c r="N41" s="92"/>
      <c r="O41" s="92"/>
      <c r="P41" s="64"/>
    </row>
    <row r="42" spans="1:16" ht="16.5" x14ac:dyDescent="0.3">
      <c r="A42" s="64" t="s">
        <v>276</v>
      </c>
      <c r="B42" s="90" t="s">
        <v>135</v>
      </c>
      <c r="C42" s="97">
        <v>1</v>
      </c>
      <c r="D42" s="90" t="s">
        <v>135</v>
      </c>
      <c r="E42" s="98">
        <v>1</v>
      </c>
      <c r="F42" s="64"/>
      <c r="G42" s="92">
        <f>IFERROR(VLOOKUP(A:A,'51000-0013'!A:D,3,FALSE)*C42,"-")</f>
        <v>10964.2</v>
      </c>
      <c r="H42" s="92">
        <f>IFERROR(VLOOKUP(A:A,'51000-0013'!A:D,4,FALSE)*C42,"-")</f>
        <v>621.1</v>
      </c>
      <c r="I42" s="92">
        <f>IFERROR(VLOOKUP(A:A,'51000-0013'!A:D,3,FALSE)*E42,"-")</f>
        <v>10964.2</v>
      </c>
      <c r="J42" s="92">
        <f>IFERROR(VLOOKUP(A:A,'51000-0013'!A:D,4,FALSE)*E42,"-")</f>
        <v>621.1</v>
      </c>
      <c r="K42" s="64"/>
      <c r="L42" s="64"/>
      <c r="M42" s="92"/>
      <c r="N42" s="92"/>
      <c r="O42" s="92"/>
      <c r="P42" s="64"/>
    </row>
    <row r="43" spans="1:16" ht="16.5" x14ac:dyDescent="0.3">
      <c r="A43" s="64" t="s">
        <v>278</v>
      </c>
      <c r="B43" s="90" t="s">
        <v>135</v>
      </c>
      <c r="C43" s="97">
        <v>0.75</v>
      </c>
      <c r="D43" s="90" t="s">
        <v>135</v>
      </c>
      <c r="E43" s="98">
        <v>1</v>
      </c>
      <c r="F43" s="64"/>
      <c r="G43" s="92">
        <f>IFERROR(VLOOKUP(A:A,'51000-0013'!A:D,3,FALSE)*C43,"-")</f>
        <v>8130.2249999999995</v>
      </c>
      <c r="H43" s="92">
        <f>IFERROR(VLOOKUP(A:A,'51000-0013'!A:D,4,FALSE)*C43,"-")</f>
        <v>6496.0499999999993</v>
      </c>
      <c r="I43" s="92">
        <f>IFERROR(VLOOKUP(A:A,'51000-0013'!A:D,3,FALSE)*E43,"-")</f>
        <v>10840.3</v>
      </c>
      <c r="J43" s="92">
        <f>IFERROR(VLOOKUP(A:A,'51000-0013'!A:D,4,FALSE)*E43,"-")</f>
        <v>8661.4</v>
      </c>
      <c r="K43" s="64"/>
      <c r="L43" s="64"/>
      <c r="M43" s="92"/>
      <c r="N43" s="92"/>
      <c r="O43" s="92"/>
      <c r="P43" s="64"/>
    </row>
    <row r="44" spans="1:16" ht="16.5" x14ac:dyDescent="0.3">
      <c r="A44" s="64" t="s">
        <v>280</v>
      </c>
      <c r="B44" s="90" t="s">
        <v>135</v>
      </c>
      <c r="C44" s="97">
        <v>0.5</v>
      </c>
      <c r="D44" s="90" t="s">
        <v>135</v>
      </c>
      <c r="E44" s="98">
        <v>1</v>
      </c>
      <c r="F44" s="64"/>
      <c r="G44" s="92">
        <f>IFERROR(VLOOKUP(A:A,'51000-0013'!A:D,3,FALSE)*C44,"-")</f>
        <v>4802.1499999999996</v>
      </c>
      <c r="H44" s="92">
        <f>IFERROR(VLOOKUP(A:A,'51000-0013'!A:D,4,FALSE)*C44,"-")</f>
        <v>1030.05</v>
      </c>
      <c r="I44" s="92">
        <f>IFERROR(VLOOKUP(A:A,'51000-0013'!A:D,3,FALSE)*E44,"-")</f>
        <v>9604.2999999999993</v>
      </c>
      <c r="J44" s="92">
        <f>IFERROR(VLOOKUP(A:A,'51000-0013'!A:D,4,FALSE)*E44,"-")</f>
        <v>2060.1</v>
      </c>
      <c r="K44" s="64"/>
      <c r="L44" s="64"/>
      <c r="M44" s="92"/>
      <c r="N44" s="92"/>
      <c r="O44" s="92"/>
      <c r="P44" s="64"/>
    </row>
    <row r="45" spans="1:16" ht="16.5" x14ac:dyDescent="0.3">
      <c r="A45" s="64" t="s">
        <v>282</v>
      </c>
      <c r="B45" s="90" t="s">
        <v>135</v>
      </c>
      <c r="C45" s="97">
        <v>1.25</v>
      </c>
      <c r="D45" s="90" t="s">
        <v>135</v>
      </c>
      <c r="E45" s="98">
        <v>1</v>
      </c>
      <c r="F45" s="64"/>
      <c r="G45" s="92">
        <f>IFERROR(VLOOKUP(A:A,'51000-0013'!A:D,3,FALSE)*C45,"-")</f>
        <v>320.625</v>
      </c>
      <c r="H45" s="92">
        <f>IFERROR(VLOOKUP(A:A,'51000-0013'!A:D,4,FALSE)*C45,"-")</f>
        <v>9723.375</v>
      </c>
      <c r="I45" s="92">
        <f>IFERROR(VLOOKUP(A:A,'51000-0013'!A:D,3,FALSE)*E45,"-")</f>
        <v>256.5</v>
      </c>
      <c r="J45" s="92">
        <f>IFERROR(VLOOKUP(A:A,'51000-0013'!A:D,4,FALSE)*E45,"-")</f>
        <v>7778.7</v>
      </c>
      <c r="K45" s="64"/>
      <c r="L45" s="64"/>
      <c r="M45" s="92"/>
      <c r="N45" s="92"/>
      <c r="O45" s="92"/>
      <c r="P45" s="64"/>
    </row>
    <row r="46" spans="1:16" ht="16.5" x14ac:dyDescent="0.3">
      <c r="A46" s="64" t="s">
        <v>284</v>
      </c>
      <c r="B46" s="90" t="s">
        <v>135</v>
      </c>
      <c r="C46" s="97">
        <v>1</v>
      </c>
      <c r="D46" s="90" t="s">
        <v>135</v>
      </c>
      <c r="E46" s="98">
        <v>1</v>
      </c>
      <c r="F46" s="64"/>
      <c r="G46" s="92">
        <f>IFERROR(VLOOKUP(A:A,'51000-0013'!A:D,3,FALSE)*C46,"-")</f>
        <v>29397.9</v>
      </c>
      <c r="H46" s="92">
        <f>IFERROR(VLOOKUP(A:A,'51000-0013'!A:D,4,FALSE)*C46,"-")</f>
        <v>12713.1</v>
      </c>
      <c r="I46" s="92">
        <f>IFERROR(VLOOKUP(A:A,'51000-0013'!A:D,3,FALSE)*E46,"-")</f>
        <v>29397.9</v>
      </c>
      <c r="J46" s="92">
        <f>IFERROR(VLOOKUP(A:A,'51000-0013'!A:D,4,FALSE)*E46,"-")</f>
        <v>12713.1</v>
      </c>
      <c r="K46" s="64"/>
      <c r="L46" s="64"/>
      <c r="M46" s="92"/>
      <c r="N46" s="92"/>
      <c r="O46" s="92"/>
      <c r="P46" s="64"/>
    </row>
    <row r="47" spans="1:16" ht="16.5" x14ac:dyDescent="0.3">
      <c r="A47" s="64" t="s">
        <v>286</v>
      </c>
      <c r="B47" s="90" t="s">
        <v>135</v>
      </c>
      <c r="C47" s="97">
        <v>1</v>
      </c>
      <c r="D47" s="90" t="s">
        <v>135</v>
      </c>
      <c r="E47" s="98">
        <v>1</v>
      </c>
      <c r="F47" s="64"/>
      <c r="G47" s="92">
        <f>IFERROR(VLOOKUP(A:A,'51000-0013'!A:D,3,FALSE)*C47,"-")</f>
        <v>9474.6</v>
      </c>
      <c r="H47" s="92">
        <f>IFERROR(VLOOKUP(A:A,'51000-0013'!A:D,4,FALSE)*C47,"-")</f>
        <v>734.5</v>
      </c>
      <c r="I47" s="92">
        <f>IFERROR(VLOOKUP(A:A,'51000-0013'!A:D,3,FALSE)*E47,"-")</f>
        <v>9474.6</v>
      </c>
      <c r="J47" s="92">
        <f>IFERROR(VLOOKUP(A:A,'51000-0013'!A:D,4,FALSE)*E47,"-")</f>
        <v>734.5</v>
      </c>
      <c r="K47" s="64"/>
      <c r="L47" s="64"/>
      <c r="M47" s="92"/>
      <c r="N47" s="92"/>
      <c r="O47" s="92"/>
      <c r="P47" s="64"/>
    </row>
    <row r="48" spans="1:16" ht="16.5" x14ac:dyDescent="0.3">
      <c r="A48" s="64" t="s">
        <v>292</v>
      </c>
      <c r="B48" s="91" t="s">
        <v>135</v>
      </c>
      <c r="C48" s="97">
        <v>1</v>
      </c>
      <c r="D48" s="93" t="s">
        <v>384</v>
      </c>
      <c r="E48" s="98" t="s">
        <v>702</v>
      </c>
      <c r="F48" s="64"/>
      <c r="G48" s="92">
        <f>IFERROR(VLOOKUP(A:A,'51000-0013'!A:D,3,FALSE)*C48,"-")</f>
        <v>1872</v>
      </c>
      <c r="H48" s="92">
        <f>IFERROR(VLOOKUP(A:A,'51000-0013'!A:D,4,FALSE)*C48,"-")</f>
        <v>1505.1</v>
      </c>
      <c r="I48" s="92" t="str">
        <f>IFERROR(VLOOKUP(A:A,'51000-0013'!A:D,3,FALSE)*E48,"-")</f>
        <v>-</v>
      </c>
      <c r="J48" s="92" t="str">
        <f>IFERROR(VLOOKUP(A:A,'51000-0013'!A:D,4,FALSE)*E48,"-")</f>
        <v>-</v>
      </c>
      <c r="K48" s="64"/>
      <c r="L48" s="64"/>
      <c r="M48" s="92"/>
      <c r="N48" s="92"/>
      <c r="O48" s="92"/>
      <c r="P48" s="64"/>
    </row>
    <row r="49" spans="1:16" ht="16.5" x14ac:dyDescent="0.3">
      <c r="A49" s="64" t="s">
        <v>294</v>
      </c>
      <c r="B49" s="90" t="s">
        <v>135</v>
      </c>
      <c r="C49" s="97">
        <v>1</v>
      </c>
      <c r="D49" s="90" t="s">
        <v>135</v>
      </c>
      <c r="E49" s="98">
        <v>1</v>
      </c>
      <c r="F49" s="64"/>
      <c r="G49" s="92">
        <f>IFERROR(VLOOKUP(A:A,'51000-0013'!A:D,3,FALSE)*C49,"-")</f>
        <v>14392.7</v>
      </c>
      <c r="H49" s="92">
        <f>IFERROR(VLOOKUP(A:A,'51000-0013'!A:D,4,FALSE)*C49,"-")</f>
        <v>17875.2</v>
      </c>
      <c r="I49" s="92">
        <f>IFERROR(VLOOKUP(A:A,'51000-0013'!A:D,3,FALSE)*E49,"-")</f>
        <v>14392.7</v>
      </c>
      <c r="J49" s="92">
        <f>IFERROR(VLOOKUP(A:A,'51000-0013'!A:D,4,FALSE)*E49,"-")</f>
        <v>17875.2</v>
      </c>
      <c r="K49" s="64"/>
      <c r="L49" s="64"/>
      <c r="M49" s="92"/>
      <c r="N49" s="92"/>
      <c r="O49" s="92"/>
      <c r="P49" s="64"/>
    </row>
    <row r="50" spans="1:16" ht="16.5" x14ac:dyDescent="0.3">
      <c r="A50" s="64" t="s">
        <v>328</v>
      </c>
      <c r="B50" s="90" t="s">
        <v>135</v>
      </c>
      <c r="C50" s="97">
        <v>1</v>
      </c>
      <c r="D50" s="90" t="s">
        <v>135</v>
      </c>
      <c r="E50" s="98">
        <v>0.95933333333333337</v>
      </c>
      <c r="F50" s="64"/>
      <c r="G50" s="92">
        <f>IFERROR(VLOOKUP(A:A,'51000-0013'!A:D,3,FALSE)*C50,"-")</f>
        <v>3551.7</v>
      </c>
      <c r="H50" s="92">
        <f>IFERROR(VLOOKUP(A:A,'51000-0013'!A:D,4,FALSE)*C50,"-")</f>
        <v>742.2</v>
      </c>
      <c r="I50" s="92">
        <f>IFERROR(VLOOKUP(A:A,'51000-0013'!A:D,3,FALSE)*E50,"-")</f>
        <v>3407.2642000000001</v>
      </c>
      <c r="J50" s="92">
        <f>IFERROR(VLOOKUP(A:A,'51000-0013'!A:D,4,FALSE)*E50,"-")</f>
        <v>712.01720000000012</v>
      </c>
      <c r="K50" s="64"/>
      <c r="L50" s="64"/>
      <c r="M50" s="92"/>
      <c r="N50" s="92"/>
      <c r="O50" s="92"/>
      <c r="P50" s="64"/>
    </row>
    <row r="51" spans="1:16" ht="16.5" x14ac:dyDescent="0.3">
      <c r="A51" s="64" t="s">
        <v>330</v>
      </c>
      <c r="B51" s="90" t="s">
        <v>135</v>
      </c>
      <c r="C51" s="97">
        <v>1</v>
      </c>
      <c r="D51" s="90" t="s">
        <v>135</v>
      </c>
      <c r="E51" s="98">
        <v>1</v>
      </c>
      <c r="F51" s="64"/>
      <c r="G51" s="92">
        <f>IFERROR(VLOOKUP(A:A,'51000-0013'!A:D,3,FALSE)*C51,"-")</f>
        <v>17.7</v>
      </c>
      <c r="H51" s="92">
        <f>IFERROR(VLOOKUP(A:A,'51000-0013'!A:D,4,FALSE)*C51,"-")</f>
        <v>659</v>
      </c>
      <c r="I51" s="92">
        <f>IFERROR(VLOOKUP(A:A,'51000-0013'!A:D,3,FALSE)*E51,"-")</f>
        <v>17.7</v>
      </c>
      <c r="J51" s="92">
        <f>IFERROR(VLOOKUP(A:A,'51000-0013'!A:D,4,FALSE)*E51,"-")</f>
        <v>659</v>
      </c>
      <c r="K51" s="64"/>
      <c r="L51" s="64"/>
      <c r="M51" s="92"/>
      <c r="N51" s="92"/>
      <c r="O51" s="92"/>
      <c r="P51" s="64"/>
    </row>
    <row r="52" spans="1:16" ht="16.5" x14ac:dyDescent="0.3">
      <c r="A52" s="64" t="s">
        <v>332</v>
      </c>
      <c r="B52" s="90" t="s">
        <v>135</v>
      </c>
      <c r="C52" s="97">
        <v>1</v>
      </c>
      <c r="D52" s="90" t="s">
        <v>135</v>
      </c>
      <c r="E52" s="98">
        <v>1</v>
      </c>
      <c r="F52" s="64"/>
      <c r="G52" s="92">
        <f>IFERROR(VLOOKUP(A:A,'51000-0013'!A:D,3,FALSE)*C52,"-")</f>
        <v>30.9</v>
      </c>
      <c r="H52" s="92">
        <f>IFERROR(VLOOKUP(A:A,'51000-0013'!A:D,4,FALSE)*C52,"-")</f>
        <v>926</v>
      </c>
      <c r="I52" s="92">
        <f>IFERROR(VLOOKUP(A:A,'51000-0013'!A:D,3,FALSE)*E52,"-")</f>
        <v>30.9</v>
      </c>
      <c r="J52" s="92">
        <f>IFERROR(VLOOKUP(A:A,'51000-0013'!A:D,4,FALSE)*E52,"-")</f>
        <v>926</v>
      </c>
      <c r="K52" s="64"/>
      <c r="L52" s="64"/>
      <c r="M52" s="92"/>
      <c r="N52" s="92"/>
      <c r="O52" s="92"/>
      <c r="P52" s="64"/>
    </row>
    <row r="53" spans="1:16" ht="16.5" x14ac:dyDescent="0.3">
      <c r="A53" s="64" t="s">
        <v>334</v>
      </c>
      <c r="B53" s="90" t="s">
        <v>135</v>
      </c>
      <c r="C53" s="97">
        <v>1</v>
      </c>
      <c r="D53" s="90" t="s">
        <v>135</v>
      </c>
      <c r="E53" s="98">
        <v>1</v>
      </c>
      <c r="F53" s="64"/>
      <c r="G53" s="92">
        <f>IFERROR(VLOOKUP(A:A,'51000-0013'!A:D,3,FALSE)*C53,"-")</f>
        <v>19.2</v>
      </c>
      <c r="H53" s="92">
        <f>IFERROR(VLOOKUP(A:A,'51000-0013'!A:D,4,FALSE)*C53,"-")</f>
        <v>1627.3</v>
      </c>
      <c r="I53" s="92">
        <f>IFERROR(VLOOKUP(A:A,'51000-0013'!A:D,3,FALSE)*E53,"-")</f>
        <v>19.2</v>
      </c>
      <c r="J53" s="92">
        <f>IFERROR(VLOOKUP(A:A,'51000-0013'!A:D,4,FALSE)*E53,"-")</f>
        <v>1627.3</v>
      </c>
      <c r="K53" s="64"/>
      <c r="L53" s="64"/>
      <c r="M53" s="92"/>
      <c r="N53" s="92"/>
      <c r="O53" s="92"/>
      <c r="P53" s="64"/>
    </row>
    <row r="54" spans="1:16" ht="16.5" x14ac:dyDescent="0.3">
      <c r="A54" s="64" t="s">
        <v>344</v>
      </c>
      <c r="B54" s="90" t="s">
        <v>135</v>
      </c>
      <c r="C54" s="97">
        <v>1.5</v>
      </c>
      <c r="D54" s="90" t="s">
        <v>135</v>
      </c>
      <c r="E54" s="98">
        <v>1.2</v>
      </c>
      <c r="F54" s="64"/>
      <c r="G54" s="92">
        <f>IFERROR(VLOOKUP(A:A,'51000-0013'!A:D,3,FALSE)*C54,"-")</f>
        <v>69334.200000000012</v>
      </c>
      <c r="H54" s="92">
        <f>IFERROR(VLOOKUP(A:A,'51000-0013'!A:D,4,FALSE)*C54,"-")</f>
        <v>50249.100000000006</v>
      </c>
      <c r="I54" s="92">
        <f>IFERROR(VLOOKUP(A:A,'51000-0013'!A:D,3,FALSE)*E54,"-")</f>
        <v>55467.360000000001</v>
      </c>
      <c r="J54" s="92">
        <f>IFERROR(VLOOKUP(A:A,'51000-0013'!A:D,4,FALSE)*E54,"-")</f>
        <v>40199.279999999999</v>
      </c>
      <c r="K54" s="64"/>
      <c r="L54" s="64"/>
      <c r="M54" s="92"/>
      <c r="N54" s="92"/>
      <c r="O54" s="92"/>
      <c r="P54" s="64"/>
    </row>
    <row r="55" spans="1:16" ht="16.5" x14ac:dyDescent="0.3">
      <c r="A55" s="64" t="s">
        <v>346</v>
      </c>
      <c r="B55" s="90" t="s">
        <v>135</v>
      </c>
      <c r="C55" s="97">
        <v>1</v>
      </c>
      <c r="D55" s="90" t="s">
        <v>135</v>
      </c>
      <c r="E55" s="98">
        <v>1</v>
      </c>
      <c r="F55" s="64"/>
      <c r="G55" s="92">
        <f>IFERROR(VLOOKUP(A:A,'51000-0013'!A:D,3,FALSE)*C55,"-")</f>
        <v>0</v>
      </c>
      <c r="H55" s="92">
        <f>IFERROR(VLOOKUP(A:A,'51000-0013'!A:D,4,FALSE)*C55,"-")</f>
        <v>0.8</v>
      </c>
      <c r="I55" s="92">
        <f>IFERROR(VLOOKUP(A:A,'51000-0013'!A:D,3,FALSE)*E55,"-")</f>
        <v>0</v>
      </c>
      <c r="J55" s="92">
        <f>IFERROR(VLOOKUP(A:A,'51000-0013'!A:D,4,FALSE)*E55,"-")</f>
        <v>0.8</v>
      </c>
      <c r="K55" s="64"/>
      <c r="L55" s="64"/>
      <c r="M55" s="92"/>
      <c r="N55" s="92"/>
      <c r="O55" s="92"/>
      <c r="P55" s="64"/>
    </row>
    <row r="56" spans="1:16" ht="16.5" x14ac:dyDescent="0.3">
      <c r="A56" s="64" t="s">
        <v>348</v>
      </c>
      <c r="B56" s="90" t="s">
        <v>135</v>
      </c>
      <c r="C56" s="97">
        <v>0.75</v>
      </c>
      <c r="D56" s="90" t="s">
        <v>135</v>
      </c>
      <c r="E56" s="98">
        <v>1</v>
      </c>
      <c r="F56" s="64"/>
      <c r="G56" s="92">
        <f>IFERROR(VLOOKUP(A:A,'51000-0013'!A:D,3,FALSE)*C56,"-")</f>
        <v>1697.3999999999999</v>
      </c>
      <c r="H56" s="92">
        <f>IFERROR(VLOOKUP(A:A,'51000-0013'!A:D,4,FALSE)*C56,"-")</f>
        <v>1093.7249999999999</v>
      </c>
      <c r="I56" s="92">
        <f>IFERROR(VLOOKUP(A:A,'51000-0013'!A:D,3,FALSE)*E56,"-")</f>
        <v>2263.1999999999998</v>
      </c>
      <c r="J56" s="92">
        <f>IFERROR(VLOOKUP(A:A,'51000-0013'!A:D,4,FALSE)*E56,"-")</f>
        <v>1458.3</v>
      </c>
      <c r="K56" s="64"/>
      <c r="L56" s="64"/>
      <c r="M56" s="92"/>
      <c r="N56" s="92"/>
      <c r="O56" s="92"/>
      <c r="P56" s="64"/>
    </row>
    <row r="57" spans="1:16" ht="16.5" x14ac:dyDescent="0.3">
      <c r="A57" s="64" t="s">
        <v>350</v>
      </c>
      <c r="B57" s="90" t="s">
        <v>135</v>
      </c>
      <c r="C57" s="97">
        <v>0.5</v>
      </c>
      <c r="D57" s="90" t="s">
        <v>135</v>
      </c>
      <c r="E57" s="98">
        <v>1</v>
      </c>
      <c r="F57" s="64"/>
      <c r="G57" s="92">
        <f>IFERROR(VLOOKUP(A:A,'51000-0013'!A:D,3,FALSE)*C57,"-")</f>
        <v>611.75</v>
      </c>
      <c r="H57" s="92">
        <f>IFERROR(VLOOKUP(A:A,'51000-0013'!A:D,4,FALSE)*C57,"-")</f>
        <v>2681</v>
      </c>
      <c r="I57" s="92">
        <f>IFERROR(VLOOKUP(A:A,'51000-0013'!A:D,3,FALSE)*E57,"-")</f>
        <v>1223.5</v>
      </c>
      <c r="J57" s="92">
        <f>IFERROR(VLOOKUP(A:A,'51000-0013'!A:D,4,FALSE)*E57,"-")</f>
        <v>5362</v>
      </c>
      <c r="K57" s="64"/>
      <c r="L57" s="64"/>
      <c r="M57" s="92"/>
      <c r="N57" s="92"/>
      <c r="O57" s="92"/>
      <c r="P57" s="64"/>
    </row>
    <row r="58" spans="1:16" ht="16.5" x14ac:dyDescent="0.3">
      <c r="A58" s="64" t="s">
        <v>352</v>
      </c>
      <c r="B58" s="90" t="s">
        <v>135</v>
      </c>
      <c r="C58" s="97">
        <v>1.25</v>
      </c>
      <c r="D58" s="90" t="s">
        <v>135</v>
      </c>
      <c r="E58" s="98">
        <v>1</v>
      </c>
      <c r="F58" s="64"/>
      <c r="G58" s="92">
        <f>IFERROR(VLOOKUP(A:A,'51000-0013'!A:D,3,FALSE)*C58,"-")</f>
        <v>421.25</v>
      </c>
      <c r="H58" s="92">
        <f>IFERROR(VLOOKUP(A:A,'51000-0013'!A:D,4,FALSE)*C58,"-")</f>
        <v>9369.375</v>
      </c>
      <c r="I58" s="92">
        <f>IFERROR(VLOOKUP(A:A,'51000-0013'!A:D,3,FALSE)*E58,"-")</f>
        <v>337</v>
      </c>
      <c r="J58" s="92">
        <f>IFERROR(VLOOKUP(A:A,'51000-0013'!A:D,4,FALSE)*E58,"-")</f>
        <v>7495.5</v>
      </c>
      <c r="K58" s="64"/>
      <c r="L58" s="64"/>
      <c r="M58" s="92"/>
      <c r="N58" s="92"/>
      <c r="O58" s="92"/>
      <c r="P58" s="64"/>
    </row>
    <row r="59" spans="1:16" ht="16.5" x14ac:dyDescent="0.3">
      <c r="A59" s="64" t="s">
        <v>354</v>
      </c>
      <c r="B59" s="90" t="s">
        <v>135</v>
      </c>
      <c r="C59" s="97">
        <v>0.75</v>
      </c>
      <c r="D59" s="90" t="s">
        <v>135</v>
      </c>
      <c r="E59" s="98">
        <v>1</v>
      </c>
      <c r="F59" s="64"/>
      <c r="G59" s="92">
        <f>IFERROR(VLOOKUP(A:A,'51000-0013'!A:D,3,FALSE)*C59,"-")</f>
        <v>1800.3000000000002</v>
      </c>
      <c r="H59" s="92">
        <f>IFERROR(VLOOKUP(A:A,'51000-0013'!A:D,4,FALSE)*C59,"-")</f>
        <v>7403.4749999999995</v>
      </c>
      <c r="I59" s="92">
        <f>IFERROR(VLOOKUP(A:A,'51000-0013'!A:D,3,FALSE)*E59,"-")</f>
        <v>2400.4</v>
      </c>
      <c r="J59" s="92">
        <f>IFERROR(VLOOKUP(A:A,'51000-0013'!A:D,4,FALSE)*E59,"-")</f>
        <v>9871.2999999999993</v>
      </c>
      <c r="K59" s="64"/>
      <c r="L59" s="64"/>
      <c r="M59" s="92"/>
      <c r="N59" s="92"/>
      <c r="O59" s="92"/>
      <c r="P59" s="64"/>
    </row>
    <row r="60" spans="1:16" ht="16.5" x14ac:dyDescent="0.3">
      <c r="A60" s="64" t="s">
        <v>356</v>
      </c>
      <c r="B60" s="90" t="s">
        <v>135</v>
      </c>
      <c r="C60" s="97">
        <v>1</v>
      </c>
      <c r="D60" s="90" t="s">
        <v>135</v>
      </c>
      <c r="E60" s="98">
        <v>1</v>
      </c>
      <c r="F60" s="64"/>
      <c r="G60" s="92">
        <f>IFERROR(VLOOKUP(A:A,'51000-0013'!A:D,3,FALSE)*C60,"-")</f>
        <v>3142</v>
      </c>
      <c r="H60" s="92">
        <f>IFERROR(VLOOKUP(A:A,'51000-0013'!A:D,4,FALSE)*C60,"-")</f>
        <v>6221.2</v>
      </c>
      <c r="I60" s="92">
        <f>IFERROR(VLOOKUP(A:A,'51000-0013'!A:D,3,FALSE)*E60,"-")</f>
        <v>3142</v>
      </c>
      <c r="J60" s="92">
        <f>IFERROR(VLOOKUP(A:A,'51000-0013'!A:D,4,FALSE)*E60,"-")</f>
        <v>6221.2</v>
      </c>
      <c r="K60" s="64"/>
      <c r="L60" s="64"/>
      <c r="M60" s="92"/>
      <c r="N60" s="92"/>
      <c r="O60" s="92"/>
      <c r="P60" s="64"/>
    </row>
    <row r="61" spans="1:16" ht="16.5" x14ac:dyDescent="0.3">
      <c r="A61" s="64" t="s">
        <v>358</v>
      </c>
      <c r="B61" s="90" t="s">
        <v>135</v>
      </c>
      <c r="C61" s="97">
        <v>1</v>
      </c>
      <c r="D61" s="90" t="s">
        <v>135</v>
      </c>
      <c r="E61" s="98">
        <v>1</v>
      </c>
      <c r="F61" s="64"/>
      <c r="G61" s="92">
        <f>IFERROR(VLOOKUP(A:A,'51000-0013'!A:D,3,FALSE)*C61,"-")</f>
        <v>246.1</v>
      </c>
      <c r="H61" s="92">
        <f>IFERROR(VLOOKUP(A:A,'51000-0013'!A:D,4,FALSE)*C61,"-")</f>
        <v>1257.3</v>
      </c>
      <c r="I61" s="92">
        <f>IFERROR(VLOOKUP(A:A,'51000-0013'!A:D,3,FALSE)*E61,"-")</f>
        <v>246.1</v>
      </c>
      <c r="J61" s="92">
        <f>IFERROR(VLOOKUP(A:A,'51000-0013'!A:D,4,FALSE)*E61,"-")</f>
        <v>1257.3</v>
      </c>
      <c r="K61" s="64"/>
      <c r="L61" s="64"/>
      <c r="M61" s="92"/>
      <c r="N61" s="92"/>
      <c r="O61" s="92"/>
      <c r="P61" s="64"/>
    </row>
    <row r="62" spans="1:16" ht="16.5" x14ac:dyDescent="0.3">
      <c r="A62" s="64" t="s">
        <v>336</v>
      </c>
      <c r="B62" s="91" t="s">
        <v>135</v>
      </c>
      <c r="C62" s="97">
        <v>1</v>
      </c>
      <c r="D62" s="93" t="s">
        <v>384</v>
      </c>
      <c r="E62" s="98" t="s">
        <v>702</v>
      </c>
      <c r="F62" s="64"/>
      <c r="G62" s="92">
        <f>IFERROR(VLOOKUP(A:A,'51000-0013'!A:D,3,FALSE)*C62,"-")</f>
        <v>37.9</v>
      </c>
      <c r="H62" s="92">
        <f>IFERROR(VLOOKUP(A:A,'51000-0013'!A:D,4,FALSE)*C62,"-")</f>
        <v>240.7</v>
      </c>
      <c r="I62" s="92" t="str">
        <f>IFERROR(VLOOKUP(A:A,'51000-0013'!A:D,3,FALSE)*E62,"-")</f>
        <v>-</v>
      </c>
      <c r="J62" s="92" t="str">
        <f>IFERROR(VLOOKUP(A:A,'51000-0013'!A:D,4,FALSE)*E62,"-")</f>
        <v>-</v>
      </c>
      <c r="K62" s="64"/>
      <c r="L62" s="64"/>
      <c r="M62" s="92"/>
      <c r="N62" s="92"/>
      <c r="O62" s="92"/>
      <c r="P62" s="64"/>
    </row>
    <row r="63" spans="1:16" ht="16.5" x14ac:dyDescent="0.3">
      <c r="A63" s="64" t="s">
        <v>338</v>
      </c>
      <c r="B63" s="90" t="s">
        <v>135</v>
      </c>
      <c r="C63" s="97">
        <v>1</v>
      </c>
      <c r="D63" s="90" t="s">
        <v>135</v>
      </c>
      <c r="E63" s="98">
        <v>1</v>
      </c>
      <c r="F63" s="64"/>
      <c r="G63" s="92">
        <f>IFERROR(VLOOKUP(A:A,'51000-0013'!A:D,3,FALSE)*C63,"-")</f>
        <v>15714.4</v>
      </c>
      <c r="H63" s="92">
        <f>IFERROR(VLOOKUP(A:A,'51000-0013'!A:D,4,FALSE)*C63,"-")</f>
        <v>3305.1</v>
      </c>
      <c r="I63" s="92">
        <f>IFERROR(VLOOKUP(A:A,'51000-0013'!A:D,3,FALSE)*E63,"-")</f>
        <v>15714.4</v>
      </c>
      <c r="J63" s="92">
        <f>IFERROR(VLOOKUP(A:A,'51000-0013'!A:D,4,FALSE)*E63,"-")</f>
        <v>3305.1</v>
      </c>
      <c r="K63" s="64"/>
      <c r="L63" s="64"/>
      <c r="M63" s="92"/>
      <c r="N63" s="92"/>
      <c r="O63" s="92"/>
      <c r="P63" s="64"/>
    </row>
    <row r="64" spans="1:16" ht="16.5" x14ac:dyDescent="0.3">
      <c r="A64" s="64" t="s">
        <v>360</v>
      </c>
      <c r="B64" s="90" t="s">
        <v>135</v>
      </c>
      <c r="C64" s="97">
        <v>1.5</v>
      </c>
      <c r="D64" s="90" t="s">
        <v>135</v>
      </c>
      <c r="E64" s="98">
        <v>1.2</v>
      </c>
      <c r="F64" s="64"/>
      <c r="G64" s="92">
        <f>IFERROR(VLOOKUP(A:A,'51000-0013'!A:D,3,FALSE)*C64,"-")</f>
        <v>19159.650000000001</v>
      </c>
      <c r="H64" s="92">
        <f>IFERROR(VLOOKUP(A:A,'51000-0013'!A:D,4,FALSE)*C64,"-")</f>
        <v>28935</v>
      </c>
      <c r="I64" s="92">
        <f>IFERROR(VLOOKUP(A:A,'51000-0013'!A:D,3,FALSE)*E64,"-")</f>
        <v>15327.72</v>
      </c>
      <c r="J64" s="92">
        <f>IFERROR(VLOOKUP(A:A,'51000-0013'!A:D,4,FALSE)*E64,"-")</f>
        <v>23148</v>
      </c>
      <c r="K64" s="64"/>
      <c r="L64" s="64"/>
      <c r="M64" s="92"/>
      <c r="N64" s="92"/>
      <c r="O64" s="92"/>
      <c r="P64" s="64"/>
    </row>
    <row r="65" spans="1:16" ht="16.5" x14ac:dyDescent="0.3">
      <c r="A65" s="64" t="s">
        <v>362</v>
      </c>
      <c r="B65" s="90" t="s">
        <v>135</v>
      </c>
      <c r="C65" s="97">
        <v>1</v>
      </c>
      <c r="D65" s="90" t="s">
        <v>135</v>
      </c>
      <c r="E65" s="98">
        <v>1</v>
      </c>
      <c r="F65" s="64"/>
      <c r="G65" s="92">
        <f>IFERROR(VLOOKUP(A:A,'51000-0013'!A:D,3,FALSE)*C65,"-")</f>
        <v>0</v>
      </c>
      <c r="H65" s="92">
        <f>IFERROR(VLOOKUP(A:A,'51000-0013'!A:D,4,FALSE)*C65,"-")</f>
        <v>0</v>
      </c>
      <c r="I65" s="92">
        <f>IFERROR(VLOOKUP(A:A,'51000-0013'!A:D,3,FALSE)*E65,"-")</f>
        <v>0</v>
      </c>
      <c r="J65" s="92">
        <f>IFERROR(VLOOKUP(A:A,'51000-0013'!A:D,4,FALSE)*E65,"-")</f>
        <v>0</v>
      </c>
      <c r="K65" s="64"/>
      <c r="L65" s="64"/>
      <c r="M65" s="92"/>
      <c r="N65" s="92"/>
      <c r="O65" s="92"/>
      <c r="P65" s="64"/>
    </row>
    <row r="66" spans="1:16" ht="16.5" x14ac:dyDescent="0.3">
      <c r="A66" s="64" t="s">
        <v>364</v>
      </c>
      <c r="B66" s="90" t="s">
        <v>135</v>
      </c>
      <c r="C66" s="97">
        <v>0.75</v>
      </c>
      <c r="D66" s="90" t="s">
        <v>135</v>
      </c>
      <c r="E66" s="98">
        <v>1</v>
      </c>
      <c r="F66" s="64"/>
      <c r="G66" s="92">
        <f>IFERROR(VLOOKUP(A:A,'51000-0013'!A:D,3,FALSE)*C66,"-")</f>
        <v>6036.9</v>
      </c>
      <c r="H66" s="92">
        <f>IFERROR(VLOOKUP(A:A,'51000-0013'!A:D,4,FALSE)*C66,"-")</f>
        <v>102.30000000000001</v>
      </c>
      <c r="I66" s="92">
        <f>IFERROR(VLOOKUP(A:A,'51000-0013'!A:D,3,FALSE)*E66,"-")</f>
        <v>8049.2</v>
      </c>
      <c r="J66" s="92">
        <f>IFERROR(VLOOKUP(A:A,'51000-0013'!A:D,4,FALSE)*E66,"-")</f>
        <v>136.4</v>
      </c>
      <c r="K66" s="64"/>
      <c r="L66" s="64"/>
      <c r="M66" s="92"/>
      <c r="N66" s="92"/>
      <c r="O66" s="92"/>
      <c r="P66" s="64"/>
    </row>
    <row r="67" spans="1:16" ht="16.5" x14ac:dyDescent="0.3">
      <c r="A67" s="64" t="s">
        <v>366</v>
      </c>
      <c r="B67" s="90" t="s">
        <v>135</v>
      </c>
      <c r="C67" s="97">
        <v>0.5</v>
      </c>
      <c r="D67" s="90" t="s">
        <v>135</v>
      </c>
      <c r="E67" s="98">
        <v>1</v>
      </c>
      <c r="F67" s="64"/>
      <c r="G67" s="92">
        <f>IFERROR(VLOOKUP(A:A,'51000-0013'!A:D,3,FALSE)*C67,"-")</f>
        <v>4806.45</v>
      </c>
      <c r="H67" s="92">
        <f>IFERROR(VLOOKUP(A:A,'51000-0013'!A:D,4,FALSE)*C67,"-")</f>
        <v>125.35</v>
      </c>
      <c r="I67" s="92">
        <f>IFERROR(VLOOKUP(A:A,'51000-0013'!A:D,3,FALSE)*E67,"-")</f>
        <v>9612.9</v>
      </c>
      <c r="J67" s="92">
        <f>IFERROR(VLOOKUP(A:A,'51000-0013'!A:D,4,FALSE)*E67,"-")</f>
        <v>250.7</v>
      </c>
      <c r="K67" s="64"/>
      <c r="L67" s="64"/>
      <c r="M67" s="92"/>
      <c r="N67" s="92"/>
      <c r="O67" s="92"/>
      <c r="P67" s="64"/>
    </row>
    <row r="68" spans="1:16" ht="16.5" x14ac:dyDescent="0.3">
      <c r="A68" s="64" t="s">
        <v>368</v>
      </c>
      <c r="B68" s="90" t="s">
        <v>135</v>
      </c>
      <c r="C68" s="97">
        <v>1.25</v>
      </c>
      <c r="D68" s="90" t="s">
        <v>135</v>
      </c>
      <c r="E68" s="98">
        <v>1</v>
      </c>
      <c r="F68" s="64"/>
      <c r="G68" s="92">
        <f>IFERROR(VLOOKUP(A:A,'51000-0013'!A:D,3,FALSE)*C68,"-")</f>
        <v>79</v>
      </c>
      <c r="H68" s="92">
        <f>IFERROR(VLOOKUP(A:A,'51000-0013'!A:D,4,FALSE)*C68,"-")</f>
        <v>1162.625</v>
      </c>
      <c r="I68" s="92">
        <f>IFERROR(VLOOKUP(A:A,'51000-0013'!A:D,3,FALSE)*E68,"-")</f>
        <v>63.2</v>
      </c>
      <c r="J68" s="92">
        <f>IFERROR(VLOOKUP(A:A,'51000-0013'!A:D,4,FALSE)*E68,"-")</f>
        <v>930.1</v>
      </c>
      <c r="K68" s="64"/>
      <c r="L68" s="64"/>
      <c r="M68" s="92"/>
      <c r="N68" s="92"/>
      <c r="O68" s="92"/>
      <c r="P68" s="64"/>
    </row>
    <row r="69" spans="1:16" ht="16.5" x14ac:dyDescent="0.3">
      <c r="A69" s="64" t="s">
        <v>370</v>
      </c>
      <c r="B69" s="90" t="s">
        <v>135</v>
      </c>
      <c r="C69" s="97">
        <v>0.75</v>
      </c>
      <c r="D69" s="90" t="s">
        <v>135</v>
      </c>
      <c r="E69" s="98">
        <v>1</v>
      </c>
      <c r="F69" s="64"/>
      <c r="G69" s="92">
        <f>IFERROR(VLOOKUP(A:A,'51000-0013'!A:D,3,FALSE)*C69,"-")</f>
        <v>280.64999999999998</v>
      </c>
      <c r="H69" s="92">
        <f>IFERROR(VLOOKUP(A:A,'51000-0013'!A:D,4,FALSE)*C69,"-")</f>
        <v>544.125</v>
      </c>
      <c r="I69" s="92">
        <f>IFERROR(VLOOKUP(A:A,'51000-0013'!A:D,3,FALSE)*E69,"-")</f>
        <v>374.2</v>
      </c>
      <c r="J69" s="92">
        <f>IFERROR(VLOOKUP(A:A,'51000-0013'!A:D,4,FALSE)*E69,"-")</f>
        <v>725.5</v>
      </c>
      <c r="K69" s="64"/>
      <c r="L69" s="64"/>
      <c r="M69" s="92"/>
      <c r="N69" s="92"/>
      <c r="O69" s="92"/>
      <c r="P69" s="64"/>
    </row>
    <row r="70" spans="1:16" ht="16.5" x14ac:dyDescent="0.3">
      <c r="A70" s="64" t="s">
        <v>372</v>
      </c>
      <c r="B70" s="90" t="s">
        <v>135</v>
      </c>
      <c r="C70" s="97">
        <v>1</v>
      </c>
      <c r="D70" s="90" t="s">
        <v>135</v>
      </c>
      <c r="E70" s="98">
        <v>1</v>
      </c>
      <c r="F70" s="64"/>
      <c r="G70" s="92">
        <f>IFERROR(VLOOKUP(A:A,'51000-0013'!A:D,3,FALSE)*C70,"-")</f>
        <v>16.2</v>
      </c>
      <c r="H70" s="92">
        <f>IFERROR(VLOOKUP(A:A,'51000-0013'!A:D,4,FALSE)*C70,"-")</f>
        <v>660.3</v>
      </c>
      <c r="I70" s="92">
        <f>IFERROR(VLOOKUP(A:A,'51000-0013'!A:D,3,FALSE)*E70,"-")</f>
        <v>16.2</v>
      </c>
      <c r="J70" s="92">
        <f>IFERROR(VLOOKUP(A:A,'51000-0013'!A:D,4,FALSE)*E70,"-")</f>
        <v>660.3</v>
      </c>
      <c r="K70" s="64"/>
      <c r="L70" s="64"/>
      <c r="M70" s="92"/>
      <c r="N70" s="92"/>
      <c r="O70" s="92"/>
      <c r="P70" s="64"/>
    </row>
    <row r="71" spans="1:16" ht="16.5" x14ac:dyDescent="0.3">
      <c r="A71" s="64" t="s">
        <v>374</v>
      </c>
      <c r="B71" s="90" t="s">
        <v>135</v>
      </c>
      <c r="C71" s="97">
        <v>1</v>
      </c>
      <c r="D71" s="90" t="s">
        <v>135</v>
      </c>
      <c r="E71" s="98">
        <v>1</v>
      </c>
      <c r="F71" s="64"/>
      <c r="G71" s="92">
        <f>IFERROR(VLOOKUP(A:A,'51000-0013'!A:D,3,FALSE)*C71,"-")</f>
        <v>1.5</v>
      </c>
      <c r="H71" s="92">
        <f>IFERROR(VLOOKUP(A:A,'51000-0013'!A:D,4,FALSE)*C71,"-")</f>
        <v>76</v>
      </c>
      <c r="I71" s="92">
        <f>IFERROR(VLOOKUP(A:A,'51000-0013'!A:D,3,FALSE)*E71,"-")</f>
        <v>1.5</v>
      </c>
      <c r="J71" s="92">
        <f>IFERROR(VLOOKUP(A:A,'51000-0013'!A:D,4,FALSE)*E71,"-")</f>
        <v>76</v>
      </c>
      <c r="K71" s="64"/>
      <c r="L71" s="64"/>
      <c r="M71" s="92"/>
      <c r="N71" s="92"/>
      <c r="O71" s="92"/>
      <c r="P71" s="64"/>
    </row>
    <row r="72" spans="1:16" ht="16.5" x14ac:dyDescent="0.3">
      <c r="A72" s="64" t="s">
        <v>340</v>
      </c>
      <c r="B72" s="91" t="s">
        <v>135</v>
      </c>
      <c r="C72" s="97">
        <v>1</v>
      </c>
      <c r="D72" s="93" t="s">
        <v>384</v>
      </c>
      <c r="E72" s="98" t="s">
        <v>702</v>
      </c>
      <c r="F72" s="64"/>
      <c r="G72" s="92">
        <f>IFERROR(VLOOKUP(A:A,'51000-0013'!A:D,3,FALSE)*C72,"-")</f>
        <v>104.3</v>
      </c>
      <c r="H72" s="92">
        <f>IFERROR(VLOOKUP(A:A,'51000-0013'!A:D,4,FALSE)*C72,"-")</f>
        <v>268.60000000000002</v>
      </c>
      <c r="I72" s="92" t="str">
        <f>IFERROR(VLOOKUP(A:A,'51000-0013'!A:D,3,FALSE)*E72,"-")</f>
        <v>-</v>
      </c>
      <c r="J72" s="92" t="str">
        <f>IFERROR(VLOOKUP(A:A,'51000-0013'!A:D,4,FALSE)*E72,"-")</f>
        <v>-</v>
      </c>
      <c r="K72" s="64"/>
      <c r="L72" s="64"/>
      <c r="M72" s="92"/>
      <c r="N72" s="92"/>
      <c r="O72" s="92"/>
      <c r="P72" s="64"/>
    </row>
    <row r="73" spans="1:16" ht="16.5" x14ac:dyDescent="0.3">
      <c r="A73" s="64" t="s">
        <v>342</v>
      </c>
      <c r="B73" s="90" t="s">
        <v>135</v>
      </c>
      <c r="C73" s="97">
        <v>1</v>
      </c>
      <c r="D73" s="90" t="s">
        <v>135</v>
      </c>
      <c r="E73" s="98">
        <v>1</v>
      </c>
      <c r="F73" s="64"/>
      <c r="G73" s="92">
        <f>IFERROR(VLOOKUP(A:A,'51000-0013'!A:D,3,FALSE)*C73,"-")</f>
        <v>4837.3</v>
      </c>
      <c r="H73" s="92">
        <f>IFERROR(VLOOKUP(A:A,'51000-0013'!A:D,4,FALSE)*C73,"-")</f>
        <v>1181.5999999999999</v>
      </c>
      <c r="I73" s="92">
        <f>IFERROR(VLOOKUP(A:A,'51000-0013'!A:D,3,FALSE)*E73,"-")</f>
        <v>4837.3</v>
      </c>
      <c r="J73" s="92">
        <f>IFERROR(VLOOKUP(A:A,'51000-0013'!A:D,4,FALSE)*E73,"-")</f>
        <v>1181.5999999999999</v>
      </c>
      <c r="K73" s="64"/>
      <c r="L73" s="64"/>
      <c r="M73" s="92"/>
      <c r="N73" s="92"/>
      <c r="O73" s="92"/>
      <c r="P73" s="64"/>
    </row>
    <row r="74" spans="1:16" ht="16.5" x14ac:dyDescent="0.3">
      <c r="A74" s="64" t="s">
        <v>1198</v>
      </c>
      <c r="B74" s="93" t="s">
        <v>702</v>
      </c>
      <c r="C74" s="97" t="s">
        <v>702</v>
      </c>
      <c r="D74" s="99" t="s">
        <v>135</v>
      </c>
      <c r="E74" s="98">
        <v>1</v>
      </c>
      <c r="F74" s="64"/>
      <c r="G74" s="92" t="str">
        <f>IFERROR(VLOOKUP(A:A,'51000-0013'!A:D,3,FALSE)*C74,"-")</f>
        <v>-</v>
      </c>
      <c r="H74" s="92" t="str">
        <f>IFERROR(VLOOKUP(A:A,'51000-0013'!A:D,4,FALSE)*C74,"-")</f>
        <v>-</v>
      </c>
      <c r="I74" s="92">
        <f>IFERROR(VLOOKUP(A:A,'51000-0013'!A:D,3,FALSE)*E74,"-")</f>
        <v>0</v>
      </c>
      <c r="J74" s="92">
        <f>IFERROR(VLOOKUP(A:A,'51000-0013'!A:D,4,FALSE)*E74,"-")</f>
        <v>0</v>
      </c>
      <c r="K74" s="64"/>
      <c r="L74" s="64"/>
      <c r="M74" s="92"/>
      <c r="N74" s="92"/>
      <c r="O74" s="92"/>
      <c r="P74" s="64"/>
    </row>
    <row r="75" spans="1:16" ht="16.5" x14ac:dyDescent="0.3">
      <c r="A75" s="64" t="s">
        <v>1201</v>
      </c>
      <c r="B75" s="93" t="s">
        <v>702</v>
      </c>
      <c r="C75" s="97" t="s">
        <v>702</v>
      </c>
      <c r="D75" s="99" t="s">
        <v>135</v>
      </c>
      <c r="E75" s="98">
        <v>0.94766666666666666</v>
      </c>
      <c r="F75" s="64"/>
      <c r="G75" s="92" t="str">
        <f>IFERROR(VLOOKUP(A:A,'51000-0013'!A:D,3,FALSE)*C75,"-")</f>
        <v>-</v>
      </c>
      <c r="H75" s="92" t="str">
        <f>IFERROR(VLOOKUP(A:A,'51000-0013'!A:D,4,FALSE)*C75,"-")</f>
        <v>-</v>
      </c>
      <c r="I75" s="92">
        <f>IFERROR(VLOOKUP(A:A,'51000-0013'!A:D,3,FALSE)*E75,"-")</f>
        <v>0</v>
      </c>
      <c r="J75" s="92">
        <f>IFERROR(VLOOKUP(A:A,'51000-0013'!A:D,4,FALSE)*E75,"-")</f>
        <v>0</v>
      </c>
      <c r="K75" s="64"/>
      <c r="L75" s="64"/>
      <c r="M75" s="92"/>
      <c r="N75" s="92"/>
      <c r="O75" s="92"/>
      <c r="P75" s="64"/>
    </row>
    <row r="76" spans="1:16" ht="16.5" x14ac:dyDescent="0.3">
      <c r="A76" s="64" t="s">
        <v>1203</v>
      </c>
      <c r="B76" s="93" t="s">
        <v>702</v>
      </c>
      <c r="C76" s="97" t="s">
        <v>702</v>
      </c>
      <c r="D76" s="99" t="s">
        <v>135</v>
      </c>
      <c r="E76" s="98">
        <v>1</v>
      </c>
      <c r="F76" s="64"/>
      <c r="G76" s="92" t="str">
        <f>IFERROR(VLOOKUP(A:A,'51000-0013'!A:D,3,FALSE)*C76,"-")</f>
        <v>-</v>
      </c>
      <c r="H76" s="92" t="str">
        <f>IFERROR(VLOOKUP(A:A,'51000-0013'!A:D,4,FALSE)*C76,"-")</f>
        <v>-</v>
      </c>
      <c r="I76" s="92">
        <f>IFERROR(VLOOKUP(A:A,'51000-0013'!A:D,3,FALSE)*E76,"-")</f>
        <v>0</v>
      </c>
      <c r="J76" s="92">
        <f>IFERROR(VLOOKUP(A:A,'51000-0013'!A:D,4,FALSE)*E76,"-")</f>
        <v>0</v>
      </c>
      <c r="K76" s="64"/>
      <c r="L76" s="64"/>
      <c r="M76" s="92"/>
      <c r="N76" s="92"/>
      <c r="O76" s="92"/>
      <c r="P76" s="64"/>
    </row>
    <row r="77" spans="1:16" ht="16.5" x14ac:dyDescent="0.3">
      <c r="A77" s="64" t="s">
        <v>1205</v>
      </c>
      <c r="B77" s="93" t="s">
        <v>702</v>
      </c>
      <c r="C77" s="97" t="s">
        <v>702</v>
      </c>
      <c r="D77" s="99" t="s">
        <v>135</v>
      </c>
      <c r="E77" s="98">
        <v>1</v>
      </c>
      <c r="F77" s="64"/>
      <c r="G77" s="92" t="str">
        <f>IFERROR(VLOOKUP(A:A,'51000-0013'!A:D,3,FALSE)*C77,"-")</f>
        <v>-</v>
      </c>
      <c r="H77" s="92" t="str">
        <f>IFERROR(VLOOKUP(A:A,'51000-0013'!A:D,4,FALSE)*C77,"-")</f>
        <v>-</v>
      </c>
      <c r="I77" s="92">
        <f>IFERROR(VLOOKUP(A:A,'51000-0013'!A:D,3,FALSE)*E77,"-")</f>
        <v>0</v>
      </c>
      <c r="J77" s="92">
        <f>IFERROR(VLOOKUP(A:A,'51000-0013'!A:D,4,FALSE)*E77,"-")</f>
        <v>0</v>
      </c>
      <c r="K77" s="64"/>
      <c r="L77" s="64"/>
      <c r="M77" s="92"/>
      <c r="N77" s="92"/>
      <c r="O77" s="92"/>
      <c r="P77" s="64"/>
    </row>
    <row r="78" spans="1:16" ht="16.5" x14ac:dyDescent="0.3">
      <c r="A78" s="64" t="s">
        <v>1208</v>
      </c>
      <c r="B78" s="93" t="s">
        <v>702</v>
      </c>
      <c r="C78" s="97" t="s">
        <v>702</v>
      </c>
      <c r="D78" s="99" t="s">
        <v>135</v>
      </c>
      <c r="E78" s="98">
        <v>0.96899999999999997</v>
      </c>
      <c r="F78" s="64"/>
      <c r="G78" s="92" t="str">
        <f>IFERROR(VLOOKUP(A:A,'51000-0013'!A:D,3,FALSE)*C78,"-")</f>
        <v>-</v>
      </c>
      <c r="H78" s="92" t="str">
        <f>IFERROR(VLOOKUP(A:A,'51000-0013'!A:D,4,FALSE)*C78,"-")</f>
        <v>-</v>
      </c>
      <c r="I78" s="92">
        <f>IFERROR(VLOOKUP(A:A,'51000-0013'!A:D,3,FALSE)*E78,"-")</f>
        <v>0</v>
      </c>
      <c r="J78" s="92">
        <f>IFERROR(VLOOKUP(A:A,'51000-0013'!A:D,4,FALSE)*E78,"-")</f>
        <v>0</v>
      </c>
      <c r="K78" s="64"/>
      <c r="L78" s="64"/>
      <c r="M78" s="92"/>
      <c r="N78" s="92"/>
      <c r="O78" s="92"/>
      <c r="P78" s="64"/>
    </row>
    <row r="79" spans="1:16" ht="16.5" x14ac:dyDescent="0.3">
      <c r="A79" s="64" t="s">
        <v>1210</v>
      </c>
      <c r="B79" s="93" t="s">
        <v>702</v>
      </c>
      <c r="C79" s="97" t="s">
        <v>702</v>
      </c>
      <c r="D79" s="99" t="s">
        <v>135</v>
      </c>
      <c r="E79" s="98">
        <v>1</v>
      </c>
      <c r="F79" s="64"/>
      <c r="G79" s="92" t="str">
        <f>IFERROR(VLOOKUP(A:A,'51000-0013'!A:D,3,FALSE)*C79,"-")</f>
        <v>-</v>
      </c>
      <c r="H79" s="92" t="str">
        <f>IFERROR(VLOOKUP(A:A,'51000-0013'!A:D,4,FALSE)*C79,"-")</f>
        <v>-</v>
      </c>
      <c r="I79" s="92">
        <f>IFERROR(VLOOKUP(A:A,'51000-0013'!A:D,3,FALSE)*E79,"-")</f>
        <v>0</v>
      </c>
      <c r="J79" s="92">
        <f>IFERROR(VLOOKUP(A:A,'51000-0013'!A:D,4,FALSE)*E79,"-")</f>
        <v>0</v>
      </c>
      <c r="K79" s="64"/>
      <c r="L79" s="64"/>
      <c r="M79" s="92"/>
      <c r="N79" s="92"/>
      <c r="O79" s="92"/>
      <c r="P79" s="64"/>
    </row>
    <row r="80" spans="1:16" ht="16.5" x14ac:dyDescent="0.3">
      <c r="A80" s="64" t="s">
        <v>1215</v>
      </c>
      <c r="B80" s="93" t="s">
        <v>702</v>
      </c>
      <c r="C80" s="97" t="s">
        <v>702</v>
      </c>
      <c r="D80" s="99" t="s">
        <v>135</v>
      </c>
      <c r="E80" s="98">
        <v>0.94766666666666666</v>
      </c>
      <c r="F80" s="64"/>
      <c r="G80" s="92" t="str">
        <f>IFERROR(VLOOKUP(A:A,'51000-0013'!A:D,3,FALSE)*C80,"-")</f>
        <v>-</v>
      </c>
      <c r="H80" s="92" t="str">
        <f>IFERROR(VLOOKUP(A:A,'51000-0013'!A:D,4,FALSE)*C80,"-")</f>
        <v>-</v>
      </c>
      <c r="I80" s="92">
        <f>IFERROR(VLOOKUP(A:A,'51000-0013'!A:D,3,FALSE)*E80,"-")</f>
        <v>0</v>
      </c>
      <c r="J80" s="92">
        <f>IFERROR(VLOOKUP(A:A,'51000-0013'!A:D,4,FALSE)*E80,"-")</f>
        <v>0</v>
      </c>
      <c r="K80" s="64"/>
      <c r="L80" s="64"/>
      <c r="M80" s="92"/>
      <c r="N80" s="92"/>
      <c r="O80" s="92"/>
      <c r="P80" s="64"/>
    </row>
    <row r="81" spans="1:16" ht="16.5" x14ac:dyDescent="0.3">
      <c r="A81" s="64" t="s">
        <v>1217</v>
      </c>
      <c r="B81" s="93" t="s">
        <v>702</v>
      </c>
      <c r="C81" s="97" t="s">
        <v>702</v>
      </c>
      <c r="D81" s="99" t="s">
        <v>135</v>
      </c>
      <c r="E81" s="98">
        <v>1</v>
      </c>
      <c r="F81" s="64"/>
      <c r="G81" s="92" t="str">
        <f>IFERROR(VLOOKUP(A:A,'51000-0013'!A:D,3,FALSE)*C81,"-")</f>
        <v>-</v>
      </c>
      <c r="H81" s="92" t="str">
        <f>IFERROR(VLOOKUP(A:A,'51000-0013'!A:D,4,FALSE)*C81,"-")</f>
        <v>-</v>
      </c>
      <c r="I81" s="92">
        <f>IFERROR(VLOOKUP(A:A,'51000-0013'!A:D,3,FALSE)*E81,"-")</f>
        <v>0</v>
      </c>
      <c r="J81" s="92">
        <f>IFERROR(VLOOKUP(A:A,'51000-0013'!A:D,4,FALSE)*E81,"-")</f>
        <v>0</v>
      </c>
      <c r="K81" s="64"/>
      <c r="L81" s="64"/>
      <c r="M81" s="92"/>
      <c r="N81" s="92"/>
      <c r="O81" s="92"/>
      <c r="P81" s="64"/>
    </row>
    <row r="82" spans="1:16" ht="16.5" x14ac:dyDescent="0.3">
      <c r="A82" s="64" t="s">
        <v>1219</v>
      </c>
      <c r="B82" s="93" t="s">
        <v>702</v>
      </c>
      <c r="C82" s="97" t="s">
        <v>702</v>
      </c>
      <c r="D82" s="99" t="s">
        <v>135</v>
      </c>
      <c r="E82" s="98">
        <v>1</v>
      </c>
      <c r="F82" s="64"/>
      <c r="G82" s="92" t="str">
        <f>IFERROR(VLOOKUP(A:A,'51000-0013'!A:D,3,FALSE)*C82,"-")</f>
        <v>-</v>
      </c>
      <c r="H82" s="92" t="str">
        <f>IFERROR(VLOOKUP(A:A,'51000-0013'!A:D,4,FALSE)*C82,"-")</f>
        <v>-</v>
      </c>
      <c r="I82" s="92">
        <f>IFERROR(VLOOKUP(A:A,'51000-0013'!A:D,3,FALSE)*E82,"-")</f>
        <v>0</v>
      </c>
      <c r="J82" s="92">
        <f>IFERROR(VLOOKUP(A:A,'51000-0013'!A:D,4,FALSE)*E82,"-")</f>
        <v>0</v>
      </c>
      <c r="K82" s="64"/>
      <c r="L82" s="64"/>
      <c r="M82" s="92"/>
      <c r="N82" s="92"/>
      <c r="O82" s="92"/>
      <c r="P82" s="64"/>
    </row>
    <row r="83" spans="1:16" ht="16.5" x14ac:dyDescent="0.3">
      <c r="A83" s="64" t="s">
        <v>1221</v>
      </c>
      <c r="B83" s="93" t="s">
        <v>702</v>
      </c>
      <c r="C83" s="97" t="s">
        <v>702</v>
      </c>
      <c r="D83" s="99" t="s">
        <v>135</v>
      </c>
      <c r="E83" s="98">
        <v>0.96899999999999997</v>
      </c>
      <c r="F83" s="64"/>
      <c r="G83" s="92" t="str">
        <f>IFERROR(VLOOKUP(A:A,'51000-0013'!A:D,3,FALSE)*C83,"-")</f>
        <v>-</v>
      </c>
      <c r="H83" s="92" t="str">
        <f>IFERROR(VLOOKUP(A:A,'51000-0013'!A:D,4,FALSE)*C83,"-")</f>
        <v>-</v>
      </c>
      <c r="I83" s="92">
        <f>IFERROR(VLOOKUP(A:A,'51000-0013'!A:D,3,FALSE)*E83,"-")</f>
        <v>0</v>
      </c>
      <c r="J83" s="92">
        <f>IFERROR(VLOOKUP(A:A,'51000-0013'!A:D,4,FALSE)*E83,"-")</f>
        <v>0</v>
      </c>
      <c r="K83" s="64"/>
      <c r="L83" s="64"/>
      <c r="M83" s="92"/>
      <c r="N83" s="92"/>
      <c r="O83" s="92"/>
      <c r="P83" s="64"/>
    </row>
    <row r="84" spans="1:16" ht="16.5" x14ac:dyDescent="0.3">
      <c r="A84" s="64" t="s">
        <v>1223</v>
      </c>
      <c r="B84" s="93" t="s">
        <v>702</v>
      </c>
      <c r="C84" s="97" t="s">
        <v>702</v>
      </c>
      <c r="D84" s="99" t="s">
        <v>135</v>
      </c>
      <c r="E84" s="98">
        <v>1</v>
      </c>
      <c r="F84" s="64"/>
      <c r="G84" s="92" t="str">
        <f>IFERROR(VLOOKUP(A:A,'51000-0013'!A:D,3,FALSE)*C84,"-")</f>
        <v>-</v>
      </c>
      <c r="H84" s="92" t="str">
        <f>IFERROR(VLOOKUP(A:A,'51000-0013'!A:D,4,FALSE)*C84,"-")</f>
        <v>-</v>
      </c>
      <c r="I84" s="92">
        <f>IFERROR(VLOOKUP(A:A,'51000-0013'!A:D,3,FALSE)*E84,"-")</f>
        <v>0</v>
      </c>
      <c r="J84" s="92">
        <f>IFERROR(VLOOKUP(A:A,'51000-0013'!A:D,4,FALSE)*E84,"-")</f>
        <v>0</v>
      </c>
      <c r="K84" s="64"/>
      <c r="L84" s="64"/>
      <c r="M84" s="92"/>
      <c r="N84" s="92"/>
      <c r="O84" s="92"/>
      <c r="P84" s="64"/>
    </row>
    <row r="85" spans="1:16" ht="16.5" x14ac:dyDescent="0.3">
      <c r="A85" s="64" t="s">
        <v>1232</v>
      </c>
      <c r="B85" s="93" t="s">
        <v>702</v>
      </c>
      <c r="C85" s="97" t="s">
        <v>702</v>
      </c>
      <c r="D85" s="99" t="s">
        <v>135</v>
      </c>
      <c r="E85" s="98">
        <v>1.23</v>
      </c>
      <c r="F85" s="64"/>
      <c r="G85" s="92" t="str">
        <f>IFERROR(VLOOKUP(A:A,'51000-0013'!A:D,3,FALSE)*C85,"-")</f>
        <v>-</v>
      </c>
      <c r="H85" s="92" t="str">
        <f>IFERROR(VLOOKUP(A:A,'51000-0013'!A:D,4,FALSE)*C85,"-")</f>
        <v>-</v>
      </c>
      <c r="I85" s="92">
        <f>IFERROR(VLOOKUP(A:A,'51000-0013'!A:D,3,FALSE)*E85,"-")</f>
        <v>0</v>
      </c>
      <c r="J85" s="92">
        <f>IFERROR(VLOOKUP(A:A,'51000-0013'!A:D,4,FALSE)*E85,"-")</f>
        <v>0</v>
      </c>
      <c r="K85" s="64"/>
      <c r="L85" s="64"/>
      <c r="M85" s="92"/>
      <c r="N85" s="92"/>
      <c r="O85" s="92"/>
      <c r="P85" s="64"/>
    </row>
    <row r="86" spans="1:16" ht="16.5" x14ac:dyDescent="0.3">
      <c r="A86" s="64" t="s">
        <v>1236</v>
      </c>
      <c r="B86" s="93" t="s">
        <v>702</v>
      </c>
      <c r="C86" s="97" t="s">
        <v>702</v>
      </c>
      <c r="D86" s="99" t="s">
        <v>135</v>
      </c>
      <c r="E86" s="98">
        <v>1.1967000000000001</v>
      </c>
      <c r="F86" s="64"/>
      <c r="G86" s="92" t="str">
        <f>IFERROR(VLOOKUP(A:A,'51000-0013'!A:D,3,FALSE)*C86,"-")</f>
        <v>-</v>
      </c>
      <c r="H86" s="92" t="str">
        <f>IFERROR(VLOOKUP(A:A,'51000-0013'!A:D,4,FALSE)*C86,"-")</f>
        <v>-</v>
      </c>
      <c r="I86" s="92">
        <f>IFERROR(VLOOKUP(A:A,'51000-0013'!A:D,3,FALSE)*E86,"-")</f>
        <v>0</v>
      </c>
      <c r="J86" s="92">
        <f>IFERROR(VLOOKUP(A:A,'51000-0013'!A:D,4,FALSE)*E86,"-")</f>
        <v>0</v>
      </c>
      <c r="K86" s="64"/>
      <c r="L86" s="64"/>
      <c r="M86" s="92"/>
      <c r="N86" s="92"/>
      <c r="O86" s="92"/>
      <c r="P86" s="64"/>
    </row>
    <row r="87" spans="1:16" ht="16.5" x14ac:dyDescent="0.3">
      <c r="A87" s="64" t="s">
        <v>1239</v>
      </c>
      <c r="B87" s="93" t="s">
        <v>702</v>
      </c>
      <c r="C87" s="97" t="s">
        <v>702</v>
      </c>
      <c r="D87" s="99" t="s">
        <v>135</v>
      </c>
      <c r="E87" s="98">
        <v>1</v>
      </c>
      <c r="F87" s="64"/>
      <c r="G87" s="92" t="str">
        <f>IFERROR(VLOOKUP(A:A,'51000-0013'!A:D,3,FALSE)*C87,"-")</f>
        <v>-</v>
      </c>
      <c r="H87" s="92" t="str">
        <f>IFERROR(VLOOKUP(A:A,'51000-0013'!A:D,4,FALSE)*C87,"-")</f>
        <v>-</v>
      </c>
      <c r="I87" s="92">
        <f>IFERROR(VLOOKUP(A:A,'51000-0013'!A:D,3,FALSE)*E87,"-")</f>
        <v>0</v>
      </c>
      <c r="J87" s="92">
        <f>IFERROR(VLOOKUP(A:A,'51000-0013'!A:D,4,FALSE)*E87,"-")</f>
        <v>0</v>
      </c>
      <c r="K87" s="64"/>
      <c r="L87" s="64"/>
      <c r="M87" s="92"/>
      <c r="N87" s="92"/>
      <c r="O87" s="92"/>
      <c r="P87" s="64"/>
    </row>
    <row r="88" spans="1:16" ht="16.5" x14ac:dyDescent="0.3">
      <c r="A88" s="64" t="s">
        <v>1242</v>
      </c>
      <c r="B88" s="93" t="s">
        <v>702</v>
      </c>
      <c r="C88" s="97" t="s">
        <v>702</v>
      </c>
      <c r="D88" s="99" t="s">
        <v>135</v>
      </c>
      <c r="E88" s="98">
        <v>1</v>
      </c>
      <c r="F88" s="64"/>
      <c r="G88" s="92" t="str">
        <f>IFERROR(VLOOKUP(A:A,'51000-0013'!A:D,3,FALSE)*C88,"-")</f>
        <v>-</v>
      </c>
      <c r="H88" s="92" t="str">
        <f>IFERROR(VLOOKUP(A:A,'51000-0013'!A:D,4,FALSE)*C88,"-")</f>
        <v>-</v>
      </c>
      <c r="I88" s="92">
        <f>IFERROR(VLOOKUP(A:A,'51000-0013'!A:D,3,FALSE)*E88,"-")</f>
        <v>0</v>
      </c>
      <c r="J88" s="92">
        <f>IFERROR(VLOOKUP(A:A,'51000-0013'!A:D,4,FALSE)*E88,"-")</f>
        <v>0</v>
      </c>
      <c r="K88" s="64"/>
      <c r="L88" s="64"/>
      <c r="M88" s="92"/>
      <c r="N88" s="92"/>
      <c r="O88" s="92"/>
      <c r="P88" s="64"/>
    </row>
    <row r="89" spans="1:16" ht="16.5" x14ac:dyDescent="0.3">
      <c r="A89" s="64" t="s">
        <v>1245</v>
      </c>
      <c r="B89" s="93" t="s">
        <v>702</v>
      </c>
      <c r="C89" s="97" t="s">
        <v>702</v>
      </c>
      <c r="D89" s="99" t="s">
        <v>135</v>
      </c>
      <c r="E89" s="98">
        <v>1</v>
      </c>
      <c r="F89" s="64"/>
      <c r="G89" s="92" t="str">
        <f>IFERROR(VLOOKUP(A:A,'51000-0013'!A:D,3,FALSE)*C89,"-")</f>
        <v>-</v>
      </c>
      <c r="H89" s="92" t="str">
        <f>IFERROR(VLOOKUP(A:A,'51000-0013'!A:D,4,FALSE)*C89,"-")</f>
        <v>-</v>
      </c>
      <c r="I89" s="92">
        <f>IFERROR(VLOOKUP(A:A,'51000-0013'!A:D,3,FALSE)*E89,"-")</f>
        <v>0</v>
      </c>
      <c r="J89" s="92">
        <f>IFERROR(VLOOKUP(A:A,'51000-0013'!A:D,4,FALSE)*E89,"-")</f>
        <v>0</v>
      </c>
      <c r="K89" s="64"/>
      <c r="L89" s="64"/>
      <c r="M89" s="92"/>
      <c r="N89" s="92"/>
      <c r="O89" s="92"/>
      <c r="P89" s="64"/>
    </row>
    <row r="90" spans="1:16" ht="16.5" x14ac:dyDescent="0.3">
      <c r="A90" s="64" t="s">
        <v>1248</v>
      </c>
      <c r="B90" s="93" t="s">
        <v>702</v>
      </c>
      <c r="C90" s="97" t="s">
        <v>702</v>
      </c>
      <c r="D90" s="99" t="s">
        <v>135</v>
      </c>
      <c r="E90" s="98">
        <v>1</v>
      </c>
      <c r="F90" s="64"/>
      <c r="G90" s="92" t="str">
        <f>IFERROR(VLOOKUP(A:A,'51000-0013'!A:D,3,FALSE)*C90,"-")</f>
        <v>-</v>
      </c>
      <c r="H90" s="92" t="str">
        <f>IFERROR(VLOOKUP(A:A,'51000-0013'!A:D,4,FALSE)*C90,"-")</f>
        <v>-</v>
      </c>
      <c r="I90" s="92">
        <f>IFERROR(VLOOKUP(A:A,'51000-0013'!A:D,3,FALSE)*E90,"-")</f>
        <v>0</v>
      </c>
      <c r="J90" s="92">
        <f>IFERROR(VLOOKUP(A:A,'51000-0013'!A:D,4,FALSE)*E90,"-")</f>
        <v>0</v>
      </c>
      <c r="K90" s="64"/>
      <c r="L90" s="64"/>
      <c r="M90" s="92"/>
      <c r="N90" s="92"/>
      <c r="O90" s="92"/>
      <c r="P90" s="64"/>
    </row>
    <row r="91" spans="1:16" ht="16.5" x14ac:dyDescent="0.3">
      <c r="A91" s="64" t="s">
        <v>1251</v>
      </c>
      <c r="B91" s="93" t="s">
        <v>702</v>
      </c>
      <c r="C91" s="97" t="s">
        <v>702</v>
      </c>
      <c r="D91" s="99" t="s">
        <v>135</v>
      </c>
      <c r="E91" s="98">
        <v>1</v>
      </c>
      <c r="F91" s="64"/>
      <c r="G91" s="92" t="str">
        <f>IFERROR(VLOOKUP(A:A,'51000-0013'!A:D,3,FALSE)*C91,"-")</f>
        <v>-</v>
      </c>
      <c r="H91" s="92" t="str">
        <f>IFERROR(VLOOKUP(A:A,'51000-0013'!A:D,4,FALSE)*C91,"-")</f>
        <v>-</v>
      </c>
      <c r="I91" s="92">
        <f>IFERROR(VLOOKUP(A:A,'51000-0013'!A:D,3,FALSE)*E91,"-")</f>
        <v>0</v>
      </c>
      <c r="J91" s="92">
        <f>IFERROR(VLOOKUP(A:A,'51000-0013'!A:D,4,FALSE)*E91,"-")</f>
        <v>0</v>
      </c>
      <c r="K91" s="64"/>
      <c r="L91" s="64"/>
      <c r="M91" s="92"/>
      <c r="N91" s="92"/>
      <c r="O91" s="92"/>
      <c r="P91" s="64"/>
    </row>
    <row r="92" spans="1:16" ht="16.5" x14ac:dyDescent="0.3">
      <c r="A92" s="64" t="s">
        <v>1254</v>
      </c>
      <c r="B92" s="93" t="s">
        <v>702</v>
      </c>
      <c r="C92" s="97" t="s">
        <v>702</v>
      </c>
      <c r="D92" s="99" t="s">
        <v>135</v>
      </c>
      <c r="E92" s="98">
        <v>1</v>
      </c>
      <c r="F92" s="64"/>
      <c r="G92" s="92" t="str">
        <f>IFERROR(VLOOKUP(A:A,'51000-0013'!A:D,3,FALSE)*C92,"-")</f>
        <v>-</v>
      </c>
      <c r="H92" s="92" t="str">
        <f>IFERROR(VLOOKUP(A:A,'51000-0013'!A:D,4,FALSE)*C92,"-")</f>
        <v>-</v>
      </c>
      <c r="I92" s="92">
        <f>IFERROR(VLOOKUP(A:A,'51000-0013'!A:D,3,FALSE)*E92,"-")</f>
        <v>0</v>
      </c>
      <c r="J92" s="92">
        <f>IFERROR(VLOOKUP(A:A,'51000-0013'!A:D,4,FALSE)*E92,"-")</f>
        <v>0</v>
      </c>
      <c r="K92" s="64"/>
      <c r="L92" s="64"/>
      <c r="M92" s="92"/>
      <c r="N92" s="92"/>
      <c r="O92" s="92"/>
      <c r="P92" s="64"/>
    </row>
    <row r="93" spans="1:16" ht="16.5" x14ac:dyDescent="0.3">
      <c r="A93" s="64" t="s">
        <v>1257</v>
      </c>
      <c r="B93" s="93" t="s">
        <v>702</v>
      </c>
      <c r="C93" s="97" t="s">
        <v>702</v>
      </c>
      <c r="D93" s="99" t="s">
        <v>135</v>
      </c>
      <c r="E93" s="98">
        <v>1</v>
      </c>
      <c r="F93" s="64"/>
      <c r="G93" s="92" t="str">
        <f>IFERROR(VLOOKUP(A:A,'51000-0013'!A:D,3,FALSE)*C93,"-")</f>
        <v>-</v>
      </c>
      <c r="H93" s="92" t="str">
        <f>IFERROR(VLOOKUP(A:A,'51000-0013'!A:D,4,FALSE)*C93,"-")</f>
        <v>-</v>
      </c>
      <c r="I93" s="92">
        <f>IFERROR(VLOOKUP(A:A,'51000-0013'!A:D,3,FALSE)*E93,"-")</f>
        <v>0</v>
      </c>
      <c r="J93" s="92">
        <f>IFERROR(VLOOKUP(A:A,'51000-0013'!A:D,4,FALSE)*E93,"-")</f>
        <v>0</v>
      </c>
      <c r="K93" s="64"/>
      <c r="L93" s="64"/>
      <c r="M93" s="92"/>
      <c r="N93" s="92"/>
      <c r="O93" s="92"/>
      <c r="P93" s="64"/>
    </row>
    <row r="94" spans="1:16" ht="16.5" x14ac:dyDescent="0.3">
      <c r="A94" s="64" t="s">
        <v>1260</v>
      </c>
      <c r="B94" s="93" t="s">
        <v>702</v>
      </c>
      <c r="C94" s="97" t="s">
        <v>702</v>
      </c>
      <c r="D94" s="99" t="s">
        <v>135</v>
      </c>
      <c r="E94" s="98">
        <v>1</v>
      </c>
      <c r="F94" s="64"/>
      <c r="G94" s="92" t="str">
        <f>IFERROR(VLOOKUP(A:A,'51000-0013'!A:D,3,FALSE)*C94,"-")</f>
        <v>-</v>
      </c>
      <c r="H94" s="92" t="str">
        <f>IFERROR(VLOOKUP(A:A,'51000-0013'!A:D,4,FALSE)*C94,"-")</f>
        <v>-</v>
      </c>
      <c r="I94" s="92">
        <f>IFERROR(VLOOKUP(A:A,'51000-0013'!A:D,3,FALSE)*E94,"-")</f>
        <v>0</v>
      </c>
      <c r="J94" s="92">
        <f>IFERROR(VLOOKUP(A:A,'51000-0013'!A:D,4,FALSE)*E94,"-")</f>
        <v>0</v>
      </c>
      <c r="K94" s="64"/>
      <c r="L94" s="64"/>
      <c r="M94" s="92"/>
      <c r="N94" s="92"/>
      <c r="O94" s="92"/>
      <c r="P94" s="64"/>
    </row>
    <row r="95" spans="1:16" ht="16.5" x14ac:dyDescent="0.3">
      <c r="A95" s="64" t="s">
        <v>1263</v>
      </c>
      <c r="B95" s="93" t="s">
        <v>702</v>
      </c>
      <c r="C95" s="97" t="s">
        <v>702</v>
      </c>
      <c r="D95" s="99" t="s">
        <v>135</v>
      </c>
      <c r="E95" s="98">
        <v>1</v>
      </c>
      <c r="F95" s="64"/>
      <c r="G95" s="92" t="str">
        <f>IFERROR(VLOOKUP(A:A,'51000-0013'!A:D,3,FALSE)*C95,"-")</f>
        <v>-</v>
      </c>
      <c r="H95" s="92" t="str">
        <f>IFERROR(VLOOKUP(A:A,'51000-0013'!A:D,4,FALSE)*C95,"-")</f>
        <v>-</v>
      </c>
      <c r="I95" s="92">
        <f>IFERROR(VLOOKUP(A:A,'51000-0013'!A:D,3,FALSE)*E95,"-")</f>
        <v>0</v>
      </c>
      <c r="J95" s="92">
        <f>IFERROR(VLOOKUP(A:A,'51000-0013'!A:D,4,FALSE)*E95,"-")</f>
        <v>0</v>
      </c>
      <c r="K95" s="64"/>
      <c r="L95" s="64"/>
      <c r="M95" s="92"/>
      <c r="N95" s="92"/>
      <c r="O95" s="92"/>
      <c r="P95" s="64"/>
    </row>
    <row r="96" spans="1:16" ht="16.5" x14ac:dyDescent="0.3">
      <c r="A96" s="64" t="s">
        <v>1266</v>
      </c>
      <c r="B96" s="93" t="s">
        <v>702</v>
      </c>
      <c r="C96" s="97" t="s">
        <v>702</v>
      </c>
      <c r="D96" s="99" t="s">
        <v>135</v>
      </c>
      <c r="E96" s="98">
        <v>1</v>
      </c>
      <c r="F96" s="64"/>
      <c r="G96" s="92" t="str">
        <f>IFERROR(VLOOKUP(A:A,'51000-0013'!A:D,3,FALSE)*C96,"-")</f>
        <v>-</v>
      </c>
      <c r="H96" s="92" t="str">
        <f>IFERROR(VLOOKUP(A:A,'51000-0013'!A:D,4,FALSE)*C96,"-")</f>
        <v>-</v>
      </c>
      <c r="I96" s="92">
        <f>IFERROR(VLOOKUP(A:A,'51000-0013'!A:D,3,FALSE)*E96,"-")</f>
        <v>0</v>
      </c>
      <c r="J96" s="92">
        <f>IFERROR(VLOOKUP(A:A,'51000-0013'!A:D,4,FALSE)*E96,"-")</f>
        <v>0</v>
      </c>
      <c r="K96" s="64"/>
      <c r="L96" s="64"/>
      <c r="M96" s="92"/>
      <c r="N96" s="92"/>
      <c r="O96" s="92"/>
      <c r="P96" s="64"/>
    </row>
    <row r="97" spans="1:16" ht="16.5" x14ac:dyDescent="0.3">
      <c r="A97" s="64" t="s">
        <v>1269</v>
      </c>
      <c r="B97" s="93" t="s">
        <v>702</v>
      </c>
      <c r="C97" s="97" t="s">
        <v>702</v>
      </c>
      <c r="D97" s="99" t="s">
        <v>135</v>
      </c>
      <c r="E97" s="98">
        <v>1</v>
      </c>
      <c r="F97" s="64"/>
      <c r="G97" s="92" t="str">
        <f>IFERROR(VLOOKUP(A:A,'51000-0013'!A:D,3,FALSE)*C97,"-")</f>
        <v>-</v>
      </c>
      <c r="H97" s="92" t="str">
        <f>IFERROR(VLOOKUP(A:A,'51000-0013'!A:D,4,FALSE)*C97,"-")</f>
        <v>-</v>
      </c>
      <c r="I97" s="92">
        <f>IFERROR(VLOOKUP(A:A,'51000-0013'!A:D,3,FALSE)*E97,"-")</f>
        <v>0</v>
      </c>
      <c r="J97" s="92">
        <f>IFERROR(VLOOKUP(A:A,'51000-0013'!A:D,4,FALSE)*E97,"-")</f>
        <v>0</v>
      </c>
      <c r="K97" s="64"/>
      <c r="L97" s="64"/>
      <c r="M97" s="92"/>
      <c r="N97" s="92"/>
      <c r="O97" s="92"/>
      <c r="P97" s="64"/>
    </row>
    <row r="98" spans="1:16" ht="16.5" x14ac:dyDescent="0.3">
      <c r="A98" s="64" t="s">
        <v>1275</v>
      </c>
      <c r="B98" s="93" t="s">
        <v>702</v>
      </c>
      <c r="C98" s="97" t="s">
        <v>702</v>
      </c>
      <c r="D98" s="99" t="s">
        <v>135</v>
      </c>
      <c r="E98" s="98">
        <v>1</v>
      </c>
      <c r="F98" s="64"/>
      <c r="G98" s="92" t="str">
        <f>IFERROR(VLOOKUP(A:A,'51000-0013'!A:D,3,FALSE)*C98,"-")</f>
        <v>-</v>
      </c>
      <c r="H98" s="92" t="str">
        <f>IFERROR(VLOOKUP(A:A,'51000-0013'!A:D,4,FALSE)*C98,"-")</f>
        <v>-</v>
      </c>
      <c r="I98" s="92">
        <f>IFERROR(VLOOKUP(A:A,'51000-0013'!A:D,3,FALSE)*E98,"-")</f>
        <v>0</v>
      </c>
      <c r="J98" s="92">
        <f>IFERROR(VLOOKUP(A:A,'51000-0013'!A:D,4,FALSE)*E98,"-")</f>
        <v>0</v>
      </c>
      <c r="K98" s="64"/>
      <c r="L98" s="64"/>
      <c r="M98" s="92"/>
      <c r="N98" s="92"/>
      <c r="O98" s="92"/>
      <c r="P98" s="64"/>
    </row>
    <row r="99" spans="1:16" ht="16.5" x14ac:dyDescent="0.3">
      <c r="A99" s="64" t="s">
        <v>1278</v>
      </c>
      <c r="B99" s="93" t="s">
        <v>702</v>
      </c>
      <c r="C99" s="97" t="s">
        <v>702</v>
      </c>
      <c r="D99" s="99" t="s">
        <v>135</v>
      </c>
      <c r="E99" s="98">
        <v>1.23</v>
      </c>
      <c r="F99" s="64"/>
      <c r="G99" s="92" t="str">
        <f>IFERROR(VLOOKUP(A:A,'51000-0013'!A:D,3,FALSE)*C99,"-")</f>
        <v>-</v>
      </c>
      <c r="H99" s="92" t="str">
        <f>IFERROR(VLOOKUP(A:A,'51000-0013'!A:D,4,FALSE)*C99,"-")</f>
        <v>-</v>
      </c>
      <c r="I99" s="92">
        <f>IFERROR(VLOOKUP(A:A,'51000-0013'!A:D,3,FALSE)*E99,"-")</f>
        <v>0</v>
      </c>
      <c r="J99" s="92">
        <f>IFERROR(VLOOKUP(A:A,'51000-0013'!A:D,4,FALSE)*E99,"-")</f>
        <v>0</v>
      </c>
      <c r="K99" s="64"/>
      <c r="L99" s="64"/>
      <c r="M99" s="92"/>
      <c r="N99" s="92"/>
      <c r="O99" s="92"/>
      <c r="P99" s="64"/>
    </row>
    <row r="100" spans="1:16" ht="16.5" x14ac:dyDescent="0.3">
      <c r="A100" s="64" t="s">
        <v>1281</v>
      </c>
      <c r="B100" s="93" t="s">
        <v>702</v>
      </c>
      <c r="C100" s="97" t="s">
        <v>702</v>
      </c>
      <c r="D100" s="99" t="s">
        <v>135</v>
      </c>
      <c r="E100" s="98">
        <v>1</v>
      </c>
      <c r="F100" s="64"/>
      <c r="G100" s="92" t="str">
        <f>IFERROR(VLOOKUP(A:A,'51000-0013'!A:D,3,FALSE)*C100,"-")</f>
        <v>-</v>
      </c>
      <c r="H100" s="92" t="str">
        <f>IFERROR(VLOOKUP(A:A,'51000-0013'!A:D,4,FALSE)*C100,"-")</f>
        <v>-</v>
      </c>
      <c r="I100" s="92">
        <f>IFERROR(VLOOKUP(A:A,'51000-0013'!A:D,3,FALSE)*E100,"-")</f>
        <v>0</v>
      </c>
      <c r="J100" s="92">
        <f>IFERROR(VLOOKUP(A:A,'51000-0013'!A:D,4,FALSE)*E100,"-")</f>
        <v>0</v>
      </c>
      <c r="K100" s="64"/>
      <c r="L100" s="64"/>
      <c r="M100" s="92"/>
      <c r="N100" s="92"/>
      <c r="O100" s="92"/>
      <c r="P100" s="64"/>
    </row>
    <row r="101" spans="1:16" ht="16.5" x14ac:dyDescent="0.3">
      <c r="A101" s="64" t="s">
        <v>1284</v>
      </c>
      <c r="B101" s="93" t="s">
        <v>702</v>
      </c>
      <c r="C101" s="97" t="s">
        <v>702</v>
      </c>
      <c r="D101" s="99" t="s">
        <v>135</v>
      </c>
      <c r="E101" s="98">
        <v>1</v>
      </c>
      <c r="F101" s="64"/>
      <c r="G101" s="92" t="str">
        <f>IFERROR(VLOOKUP(A:A,'51000-0013'!A:D,3,FALSE)*C101,"-")</f>
        <v>-</v>
      </c>
      <c r="H101" s="92" t="str">
        <f>IFERROR(VLOOKUP(A:A,'51000-0013'!A:D,4,FALSE)*C101,"-")</f>
        <v>-</v>
      </c>
      <c r="I101" s="92">
        <f>IFERROR(VLOOKUP(A:A,'51000-0013'!A:D,3,FALSE)*E101,"-")</f>
        <v>0</v>
      </c>
      <c r="J101" s="92">
        <f>IFERROR(VLOOKUP(A:A,'51000-0013'!A:D,4,FALSE)*E101,"-")</f>
        <v>0</v>
      </c>
      <c r="K101" s="64"/>
      <c r="L101" s="64"/>
      <c r="M101" s="92"/>
      <c r="N101" s="92"/>
      <c r="O101" s="92"/>
      <c r="P101" s="64"/>
    </row>
    <row r="102" spans="1:16" ht="16.5" x14ac:dyDescent="0.3">
      <c r="A102" s="64" t="s">
        <v>1287</v>
      </c>
      <c r="B102" s="93" t="s">
        <v>702</v>
      </c>
      <c r="C102" s="97" t="s">
        <v>702</v>
      </c>
      <c r="D102" s="99" t="s">
        <v>135</v>
      </c>
      <c r="E102" s="98">
        <v>1</v>
      </c>
      <c r="F102" s="64"/>
      <c r="G102" s="92" t="str">
        <f>IFERROR(VLOOKUP(A:A,'51000-0013'!A:D,3,FALSE)*C102,"-")</f>
        <v>-</v>
      </c>
      <c r="H102" s="92" t="str">
        <f>IFERROR(VLOOKUP(A:A,'51000-0013'!A:D,4,FALSE)*C102,"-")</f>
        <v>-</v>
      </c>
      <c r="I102" s="92">
        <f>IFERROR(VLOOKUP(A:A,'51000-0013'!A:D,3,FALSE)*E102,"-")</f>
        <v>0</v>
      </c>
      <c r="J102" s="92">
        <f>IFERROR(VLOOKUP(A:A,'51000-0013'!A:D,4,FALSE)*E102,"-")</f>
        <v>0</v>
      </c>
      <c r="K102" s="64"/>
      <c r="L102" s="64"/>
      <c r="M102" s="92"/>
      <c r="N102" s="92"/>
      <c r="O102" s="92"/>
      <c r="P102" s="64"/>
    </row>
    <row r="103" spans="1:16" ht="16.5" x14ac:dyDescent="0.3">
      <c r="A103" s="64" t="s">
        <v>1290</v>
      </c>
      <c r="B103" s="93" t="s">
        <v>702</v>
      </c>
      <c r="C103" s="97" t="s">
        <v>702</v>
      </c>
      <c r="D103" s="99" t="s">
        <v>135</v>
      </c>
      <c r="E103" s="98">
        <v>1</v>
      </c>
      <c r="F103" s="64"/>
      <c r="G103" s="92" t="str">
        <f>IFERROR(VLOOKUP(A:A,'51000-0013'!A:D,3,FALSE)*C103,"-")</f>
        <v>-</v>
      </c>
      <c r="H103" s="92" t="str">
        <f>IFERROR(VLOOKUP(A:A,'51000-0013'!A:D,4,FALSE)*C103,"-")</f>
        <v>-</v>
      </c>
      <c r="I103" s="92">
        <f>IFERROR(VLOOKUP(A:A,'51000-0013'!A:D,3,FALSE)*E103,"-")</f>
        <v>0</v>
      </c>
      <c r="J103" s="92">
        <f>IFERROR(VLOOKUP(A:A,'51000-0013'!A:D,4,FALSE)*E103,"-")</f>
        <v>0</v>
      </c>
      <c r="K103" s="64"/>
      <c r="L103" s="64"/>
      <c r="M103" s="92"/>
      <c r="N103" s="92"/>
      <c r="O103" s="92"/>
      <c r="P103" s="64"/>
    </row>
    <row r="104" spans="1:16" ht="16.5" x14ac:dyDescent="0.3">
      <c r="A104" s="64" t="s">
        <v>1293</v>
      </c>
      <c r="B104" s="93" t="s">
        <v>702</v>
      </c>
      <c r="C104" s="97" t="s">
        <v>702</v>
      </c>
      <c r="D104" s="99" t="s">
        <v>135</v>
      </c>
      <c r="E104" s="98">
        <v>1</v>
      </c>
      <c r="F104" s="64"/>
      <c r="G104" s="92" t="str">
        <f>IFERROR(VLOOKUP(A:A,'51000-0013'!A:D,3,FALSE)*C104,"-")</f>
        <v>-</v>
      </c>
      <c r="H104" s="92" t="str">
        <f>IFERROR(VLOOKUP(A:A,'51000-0013'!A:D,4,FALSE)*C104,"-")</f>
        <v>-</v>
      </c>
      <c r="I104" s="92">
        <f>IFERROR(VLOOKUP(A:A,'51000-0013'!A:D,3,FALSE)*E104,"-")</f>
        <v>0</v>
      </c>
      <c r="J104" s="92">
        <f>IFERROR(VLOOKUP(A:A,'51000-0013'!A:D,4,FALSE)*E104,"-")</f>
        <v>0</v>
      </c>
      <c r="K104" s="64"/>
      <c r="L104" s="64"/>
      <c r="M104" s="92"/>
      <c r="N104" s="92"/>
      <c r="O104" s="92"/>
      <c r="P104" s="64"/>
    </row>
    <row r="105" spans="1:16" ht="16.5" x14ac:dyDescent="0.3">
      <c r="A105" s="64" t="s">
        <v>1296</v>
      </c>
      <c r="B105" s="93" t="s">
        <v>702</v>
      </c>
      <c r="C105" s="97" t="s">
        <v>702</v>
      </c>
      <c r="D105" s="99" t="s">
        <v>135</v>
      </c>
      <c r="E105" s="98">
        <v>1</v>
      </c>
      <c r="F105" s="64"/>
      <c r="G105" s="92" t="str">
        <f>IFERROR(VLOOKUP(A:A,'51000-0013'!A:D,3,FALSE)*C105,"-")</f>
        <v>-</v>
      </c>
      <c r="H105" s="92" t="str">
        <f>IFERROR(VLOOKUP(A:A,'51000-0013'!A:D,4,FALSE)*C105,"-")</f>
        <v>-</v>
      </c>
      <c r="I105" s="92">
        <f>IFERROR(VLOOKUP(A:A,'51000-0013'!A:D,3,FALSE)*E105,"-")</f>
        <v>0</v>
      </c>
      <c r="J105" s="92">
        <f>IFERROR(VLOOKUP(A:A,'51000-0013'!A:D,4,FALSE)*E105,"-")</f>
        <v>0</v>
      </c>
      <c r="K105" s="64"/>
      <c r="L105" s="64"/>
      <c r="M105" s="92"/>
      <c r="N105" s="92"/>
      <c r="O105" s="92"/>
      <c r="P105" s="64"/>
    </row>
    <row r="106" spans="1:16" ht="16.5" x14ac:dyDescent="0.3">
      <c r="A106" s="64" t="s">
        <v>1299</v>
      </c>
      <c r="B106" s="93" t="s">
        <v>702</v>
      </c>
      <c r="C106" s="97" t="s">
        <v>702</v>
      </c>
      <c r="D106" s="99" t="s">
        <v>135</v>
      </c>
      <c r="E106" s="98">
        <v>1</v>
      </c>
      <c r="F106" s="64"/>
      <c r="G106" s="92" t="str">
        <f>IFERROR(VLOOKUP(A:A,'51000-0013'!A:D,3,FALSE)*C106,"-")</f>
        <v>-</v>
      </c>
      <c r="H106" s="92" t="str">
        <f>IFERROR(VLOOKUP(A:A,'51000-0013'!A:D,4,FALSE)*C106,"-")</f>
        <v>-</v>
      </c>
      <c r="I106" s="92">
        <f>IFERROR(VLOOKUP(A:A,'51000-0013'!A:D,3,FALSE)*E106,"-")</f>
        <v>0</v>
      </c>
      <c r="J106" s="92">
        <f>IFERROR(VLOOKUP(A:A,'51000-0013'!A:D,4,FALSE)*E106,"-")</f>
        <v>0</v>
      </c>
      <c r="K106" s="64"/>
      <c r="L106" s="64"/>
      <c r="M106" s="92"/>
      <c r="N106" s="92"/>
      <c r="O106" s="92"/>
      <c r="P106" s="64"/>
    </row>
    <row r="107" spans="1:16" ht="16.5" x14ac:dyDescent="0.3">
      <c r="A107" s="64" t="s">
        <v>1302</v>
      </c>
      <c r="B107" s="93" t="s">
        <v>702</v>
      </c>
      <c r="C107" s="97" t="s">
        <v>702</v>
      </c>
      <c r="D107" s="99" t="s">
        <v>135</v>
      </c>
      <c r="E107" s="98">
        <v>1</v>
      </c>
      <c r="F107" s="64"/>
      <c r="G107" s="92" t="str">
        <f>IFERROR(VLOOKUP(A:A,'51000-0013'!A:D,3,FALSE)*C107,"-")</f>
        <v>-</v>
      </c>
      <c r="H107" s="92" t="str">
        <f>IFERROR(VLOOKUP(A:A,'51000-0013'!A:D,4,FALSE)*C107,"-")</f>
        <v>-</v>
      </c>
      <c r="I107" s="92">
        <f>IFERROR(VLOOKUP(A:A,'51000-0013'!A:D,3,FALSE)*E107,"-")</f>
        <v>0</v>
      </c>
      <c r="J107" s="92">
        <f>IFERROR(VLOOKUP(A:A,'51000-0013'!A:D,4,FALSE)*E107,"-")</f>
        <v>0</v>
      </c>
      <c r="K107" s="64"/>
      <c r="L107" s="64"/>
      <c r="M107" s="92"/>
      <c r="N107" s="92"/>
      <c r="O107" s="92"/>
      <c r="P107" s="64"/>
    </row>
    <row r="108" spans="1:16" ht="16.5" x14ac:dyDescent="0.3">
      <c r="A108" s="64" t="s">
        <v>1305</v>
      </c>
      <c r="B108" s="93" t="s">
        <v>702</v>
      </c>
      <c r="C108" s="97" t="s">
        <v>702</v>
      </c>
      <c r="D108" s="99" t="s">
        <v>135</v>
      </c>
      <c r="E108" s="98">
        <v>1</v>
      </c>
      <c r="F108" s="64"/>
      <c r="G108" s="92" t="str">
        <f>IFERROR(VLOOKUP(A:A,'51000-0013'!A:D,3,FALSE)*C108,"-")</f>
        <v>-</v>
      </c>
      <c r="H108" s="92" t="str">
        <f>IFERROR(VLOOKUP(A:A,'51000-0013'!A:D,4,FALSE)*C108,"-")</f>
        <v>-</v>
      </c>
      <c r="I108" s="92">
        <f>IFERROR(VLOOKUP(A:A,'51000-0013'!A:D,3,FALSE)*E108,"-")</f>
        <v>0</v>
      </c>
      <c r="J108" s="92">
        <f>IFERROR(VLOOKUP(A:A,'51000-0013'!A:D,4,FALSE)*E108,"-")</f>
        <v>0</v>
      </c>
      <c r="K108" s="64"/>
      <c r="L108" s="64"/>
      <c r="M108" s="92"/>
      <c r="N108" s="92"/>
      <c r="O108" s="92"/>
      <c r="P108" s="64"/>
    </row>
    <row r="109" spans="1:16" ht="16.5" x14ac:dyDescent="0.3">
      <c r="A109" s="64" t="s">
        <v>1308</v>
      </c>
      <c r="B109" s="93" t="s">
        <v>702</v>
      </c>
      <c r="C109" s="97" t="s">
        <v>702</v>
      </c>
      <c r="D109" s="99" t="s">
        <v>135</v>
      </c>
      <c r="E109" s="98">
        <v>1</v>
      </c>
      <c r="F109" s="64"/>
      <c r="G109" s="92" t="str">
        <f>IFERROR(VLOOKUP(A:A,'51000-0013'!A:D,3,FALSE)*C109,"-")</f>
        <v>-</v>
      </c>
      <c r="H109" s="92" t="str">
        <f>IFERROR(VLOOKUP(A:A,'51000-0013'!A:D,4,FALSE)*C109,"-")</f>
        <v>-</v>
      </c>
      <c r="I109" s="92">
        <f>IFERROR(VLOOKUP(A:A,'51000-0013'!A:D,3,FALSE)*E109,"-")</f>
        <v>0</v>
      </c>
      <c r="J109" s="92">
        <f>IFERROR(VLOOKUP(A:A,'51000-0013'!A:D,4,FALSE)*E109,"-")</f>
        <v>0</v>
      </c>
      <c r="K109" s="64"/>
      <c r="L109" s="64"/>
      <c r="M109" s="92"/>
      <c r="N109" s="92"/>
      <c r="O109" s="92"/>
      <c r="P109" s="64"/>
    </row>
    <row r="110" spans="1:16" ht="16.5" x14ac:dyDescent="0.3">
      <c r="A110" s="64" t="s">
        <v>1311</v>
      </c>
      <c r="B110" s="93" t="s">
        <v>702</v>
      </c>
      <c r="C110" s="97" t="s">
        <v>702</v>
      </c>
      <c r="D110" s="99" t="s">
        <v>135</v>
      </c>
      <c r="E110" s="98">
        <v>1</v>
      </c>
      <c r="F110" s="64"/>
      <c r="G110" s="92" t="str">
        <f>IFERROR(VLOOKUP(A:A,'51000-0013'!A:D,3,FALSE)*C110,"-")</f>
        <v>-</v>
      </c>
      <c r="H110" s="92" t="str">
        <f>IFERROR(VLOOKUP(A:A,'51000-0013'!A:D,4,FALSE)*C110,"-")</f>
        <v>-</v>
      </c>
      <c r="I110" s="92">
        <f>IFERROR(VLOOKUP(A:A,'51000-0013'!A:D,3,FALSE)*E110,"-")</f>
        <v>0</v>
      </c>
      <c r="J110" s="92">
        <f>IFERROR(VLOOKUP(A:A,'51000-0013'!A:D,4,FALSE)*E110,"-")</f>
        <v>0</v>
      </c>
      <c r="K110" s="64"/>
      <c r="L110" s="64"/>
      <c r="M110" s="92"/>
      <c r="N110" s="92"/>
      <c r="O110" s="92"/>
      <c r="P110" s="64"/>
    </row>
    <row r="111" spans="1:16" ht="16.5" x14ac:dyDescent="0.3">
      <c r="A111" s="64" t="s">
        <v>1314</v>
      </c>
      <c r="B111" s="93" t="s">
        <v>702</v>
      </c>
      <c r="C111" s="97" t="s">
        <v>702</v>
      </c>
      <c r="D111" s="99" t="s">
        <v>135</v>
      </c>
      <c r="E111" s="98">
        <v>1</v>
      </c>
      <c r="F111" s="64"/>
      <c r="G111" s="92" t="str">
        <f>IFERROR(VLOOKUP(A:A,'51000-0013'!A:D,3,FALSE)*C111,"-")</f>
        <v>-</v>
      </c>
      <c r="H111" s="92" t="str">
        <f>IFERROR(VLOOKUP(A:A,'51000-0013'!A:D,4,FALSE)*C111,"-")</f>
        <v>-</v>
      </c>
      <c r="I111" s="92">
        <f>IFERROR(VLOOKUP(A:A,'51000-0013'!A:D,3,FALSE)*E111,"-")</f>
        <v>0</v>
      </c>
      <c r="J111" s="92">
        <f>IFERROR(VLOOKUP(A:A,'51000-0013'!A:D,4,FALSE)*E111,"-")</f>
        <v>0</v>
      </c>
      <c r="K111" s="64"/>
      <c r="L111" s="64"/>
      <c r="M111" s="92"/>
      <c r="N111" s="92"/>
      <c r="O111" s="92"/>
      <c r="P111" s="64"/>
    </row>
    <row r="112" spans="1:16" ht="16.5" x14ac:dyDescent="0.3">
      <c r="A112" s="64" t="s">
        <v>1326</v>
      </c>
      <c r="B112" s="93" t="s">
        <v>702</v>
      </c>
      <c r="C112" s="97" t="s">
        <v>702</v>
      </c>
      <c r="D112" s="99" t="s">
        <v>135</v>
      </c>
      <c r="E112" s="98">
        <v>1</v>
      </c>
      <c r="F112" s="64"/>
      <c r="G112" s="92" t="str">
        <f>IFERROR(VLOOKUP(A:A,'51000-0013'!A:D,3,FALSE)*C112,"-")</f>
        <v>-</v>
      </c>
      <c r="H112" s="92" t="str">
        <f>IFERROR(VLOOKUP(A:A,'51000-0013'!A:D,4,FALSE)*C112,"-")</f>
        <v>-</v>
      </c>
      <c r="I112" s="92">
        <f>IFERROR(VLOOKUP(A:A,'51000-0013'!A:D,3,FALSE)*E112,"-")</f>
        <v>0</v>
      </c>
      <c r="J112" s="92">
        <f>IFERROR(VLOOKUP(A:A,'51000-0013'!A:D,4,FALSE)*E112,"-")</f>
        <v>0</v>
      </c>
      <c r="K112" s="64"/>
      <c r="L112" s="64"/>
      <c r="M112" s="92"/>
      <c r="N112" s="92"/>
      <c r="O112" s="92"/>
      <c r="P112" s="64"/>
    </row>
    <row r="113" spans="1:16" ht="16.5" x14ac:dyDescent="0.3">
      <c r="A113" s="64" t="s">
        <v>140</v>
      </c>
      <c r="B113" s="90" t="s">
        <v>135</v>
      </c>
      <c r="C113" s="97">
        <v>1</v>
      </c>
      <c r="D113" s="90" t="s">
        <v>135</v>
      </c>
      <c r="E113" s="98">
        <v>1</v>
      </c>
      <c r="F113" s="64"/>
      <c r="G113" s="92">
        <f>IFERROR(VLOOKUP(A:A,'51000-0013'!A:D,3,FALSE)*C113,"-")</f>
        <v>7.4</v>
      </c>
      <c r="H113" s="92">
        <f>IFERROR(VLOOKUP(A:A,'51000-0013'!A:D,4,FALSE)*C113,"-")</f>
        <v>120.4</v>
      </c>
      <c r="I113" s="92">
        <f>IFERROR(VLOOKUP(A:A,'51000-0013'!A:D,3,FALSE)*E113,"-")</f>
        <v>7.4</v>
      </c>
      <c r="J113" s="92">
        <f>IFERROR(VLOOKUP(A:A,'51000-0013'!A:D,4,FALSE)*E113,"-")</f>
        <v>120.4</v>
      </c>
      <c r="K113" s="64"/>
      <c r="L113" s="64"/>
      <c r="M113" s="92"/>
      <c r="N113" s="92"/>
      <c r="O113" s="92"/>
      <c r="P113" s="64"/>
    </row>
    <row r="114" spans="1:16" ht="16.5" x14ac:dyDescent="0.3">
      <c r="A114" s="64" t="s">
        <v>142</v>
      </c>
      <c r="B114" s="90" t="s">
        <v>135</v>
      </c>
      <c r="C114" s="97">
        <v>1</v>
      </c>
      <c r="D114" s="90" t="s">
        <v>135</v>
      </c>
      <c r="E114" s="98">
        <v>0.94766666666666666</v>
      </c>
      <c r="F114" s="64"/>
      <c r="G114" s="92">
        <f>IFERROR(VLOOKUP(A:A,'51000-0013'!A:D,3,FALSE)*C114,"-")</f>
        <v>61.7</v>
      </c>
      <c r="H114" s="92">
        <f>IFERROR(VLOOKUP(A:A,'51000-0013'!A:D,4,FALSE)*C114,"-")</f>
        <v>88.5</v>
      </c>
      <c r="I114" s="92">
        <f>IFERROR(VLOOKUP(A:A,'51000-0013'!A:D,3,FALSE)*E114,"-")</f>
        <v>58.471033333333338</v>
      </c>
      <c r="J114" s="92">
        <f>IFERROR(VLOOKUP(A:A,'51000-0013'!A:D,4,FALSE)*E114,"-")</f>
        <v>83.868499999999997</v>
      </c>
      <c r="K114" s="64"/>
      <c r="L114" s="64"/>
      <c r="M114" s="92"/>
      <c r="N114" s="92"/>
      <c r="O114" s="92"/>
      <c r="P114" s="64"/>
    </row>
    <row r="115" spans="1:16" ht="16.5" x14ac:dyDescent="0.3">
      <c r="A115" s="64" t="s">
        <v>144</v>
      </c>
      <c r="B115" s="90" t="s">
        <v>135</v>
      </c>
      <c r="C115" s="97">
        <v>1</v>
      </c>
      <c r="D115" s="90" t="s">
        <v>135</v>
      </c>
      <c r="E115" s="98">
        <v>1</v>
      </c>
      <c r="F115" s="64"/>
      <c r="G115" s="92">
        <f>IFERROR(VLOOKUP(A:A,'51000-0013'!A:D,3,FALSE)*C115,"-")</f>
        <v>99.8</v>
      </c>
      <c r="H115" s="92">
        <f>IFERROR(VLOOKUP(A:A,'51000-0013'!A:D,4,FALSE)*C115,"-")</f>
        <v>3421.6</v>
      </c>
      <c r="I115" s="92">
        <f>IFERROR(VLOOKUP(A:A,'51000-0013'!A:D,3,FALSE)*E115,"-")</f>
        <v>99.8</v>
      </c>
      <c r="J115" s="92">
        <f>IFERROR(VLOOKUP(A:A,'51000-0013'!A:D,4,FALSE)*E115,"-")</f>
        <v>3421.6</v>
      </c>
      <c r="K115" s="64"/>
      <c r="L115" s="64"/>
      <c r="M115" s="92"/>
      <c r="N115" s="92"/>
      <c r="O115" s="92"/>
      <c r="P115" s="64"/>
    </row>
    <row r="116" spans="1:16" ht="16.5" x14ac:dyDescent="0.3">
      <c r="A116" s="64" t="s">
        <v>146</v>
      </c>
      <c r="B116" s="90" t="s">
        <v>135</v>
      </c>
      <c r="C116" s="97">
        <v>1</v>
      </c>
      <c r="D116" s="90" t="s">
        <v>135</v>
      </c>
      <c r="E116" s="98">
        <v>0.94766666666666666</v>
      </c>
      <c r="F116" s="64"/>
      <c r="G116" s="92">
        <f>IFERROR(VLOOKUP(A:A,'51000-0013'!A:D,3,FALSE)*C116,"-")</f>
        <v>1896.1</v>
      </c>
      <c r="H116" s="92">
        <f>IFERROR(VLOOKUP(A:A,'51000-0013'!A:D,4,FALSE)*C116,"-")</f>
        <v>5930.6</v>
      </c>
      <c r="I116" s="92">
        <f>IFERROR(VLOOKUP(A:A,'51000-0013'!A:D,3,FALSE)*E116,"-")</f>
        <v>1796.8707666666667</v>
      </c>
      <c r="J116" s="92">
        <f>IFERROR(VLOOKUP(A:A,'51000-0013'!A:D,4,FALSE)*E116,"-")</f>
        <v>5620.2319333333335</v>
      </c>
      <c r="K116" s="64"/>
      <c r="L116" s="64"/>
      <c r="M116" s="92"/>
      <c r="N116" s="92"/>
      <c r="O116" s="92"/>
      <c r="P116" s="64"/>
    </row>
    <row r="117" spans="1:16" ht="16.5" x14ac:dyDescent="0.3">
      <c r="A117" s="64" t="s">
        <v>148</v>
      </c>
      <c r="B117" s="90" t="s">
        <v>135</v>
      </c>
      <c r="C117" s="97">
        <v>1</v>
      </c>
      <c r="D117" s="90" t="s">
        <v>135</v>
      </c>
      <c r="E117" s="98">
        <v>1</v>
      </c>
      <c r="F117" s="64"/>
      <c r="G117" s="92">
        <f>IFERROR(VLOOKUP(A:A,'51000-0013'!A:D,3,FALSE)*C117,"-")</f>
        <v>2462.4</v>
      </c>
      <c r="H117" s="92">
        <f>IFERROR(VLOOKUP(A:A,'51000-0013'!A:D,4,FALSE)*C117,"-")</f>
        <v>12244.8</v>
      </c>
      <c r="I117" s="92">
        <f>IFERROR(VLOOKUP(A:A,'51000-0013'!A:D,3,FALSE)*E117,"-")</f>
        <v>2462.4</v>
      </c>
      <c r="J117" s="92">
        <f>IFERROR(VLOOKUP(A:A,'51000-0013'!A:D,4,FALSE)*E117,"-")</f>
        <v>12244.8</v>
      </c>
      <c r="K117" s="64"/>
      <c r="L117" s="64"/>
      <c r="M117" s="92"/>
      <c r="N117" s="92"/>
      <c r="O117" s="92"/>
      <c r="P117" s="64"/>
    </row>
    <row r="118" spans="1:16" ht="16.5" x14ac:dyDescent="0.3">
      <c r="A118" s="64" t="s">
        <v>150</v>
      </c>
      <c r="B118" s="91" t="s">
        <v>135</v>
      </c>
      <c r="C118" s="97">
        <v>1</v>
      </c>
      <c r="D118" s="93" t="s">
        <v>384</v>
      </c>
      <c r="E118" s="98" t="s">
        <v>702</v>
      </c>
      <c r="F118" s="64"/>
      <c r="G118" s="92">
        <f>IFERROR(VLOOKUP(A:A,'51000-0013'!A:D,3,FALSE)*C118,"-")</f>
        <v>2.2000000000000002</v>
      </c>
      <c r="H118" s="92">
        <f>IFERROR(VLOOKUP(A:A,'51000-0013'!A:D,4,FALSE)*C118,"-")</f>
        <v>11.8</v>
      </c>
      <c r="I118" s="92" t="str">
        <f>IFERROR(VLOOKUP(A:A,'51000-0013'!A:D,3,FALSE)*E118,"-")</f>
        <v>-</v>
      </c>
      <c r="J118" s="92" t="str">
        <f>IFERROR(VLOOKUP(A:A,'51000-0013'!A:D,4,FALSE)*E118,"-")</f>
        <v>-</v>
      </c>
      <c r="K118" s="64"/>
      <c r="L118" s="64"/>
      <c r="M118" s="92"/>
      <c r="N118" s="92"/>
      <c r="O118" s="92"/>
      <c r="P118" s="64"/>
    </row>
    <row r="119" spans="1:16" ht="16.5" x14ac:dyDescent="0.3">
      <c r="A119" s="64" t="s">
        <v>160</v>
      </c>
      <c r="B119" s="90" t="s">
        <v>135</v>
      </c>
      <c r="C119" s="97">
        <v>1.5</v>
      </c>
      <c r="D119" s="90" t="s">
        <v>135</v>
      </c>
      <c r="E119" s="98">
        <v>1.1967000000000001</v>
      </c>
      <c r="F119" s="64"/>
      <c r="G119" s="92">
        <f>IFERROR(VLOOKUP(A:A,'51000-0013'!A:D,3,FALSE)*C119,"-")</f>
        <v>121.19999999999999</v>
      </c>
      <c r="H119" s="92">
        <f>IFERROR(VLOOKUP(A:A,'51000-0013'!A:D,4,FALSE)*C119,"-")</f>
        <v>1782.4499999999998</v>
      </c>
      <c r="I119" s="92">
        <f>IFERROR(VLOOKUP(A:A,'51000-0013'!A:D,3,FALSE)*E119,"-")</f>
        <v>96.693359999999998</v>
      </c>
      <c r="J119" s="92">
        <f>IFERROR(VLOOKUP(A:A,'51000-0013'!A:D,4,FALSE)*E119,"-")</f>
        <v>1422.0386100000001</v>
      </c>
      <c r="K119" s="64"/>
      <c r="L119" s="64"/>
      <c r="M119" s="92"/>
      <c r="N119" s="92"/>
      <c r="O119" s="92"/>
      <c r="P119" s="64"/>
    </row>
    <row r="120" spans="1:16" ht="16.5" x14ac:dyDescent="0.3">
      <c r="A120" s="64" t="s">
        <v>162</v>
      </c>
      <c r="B120" s="90" t="s">
        <v>135</v>
      </c>
      <c r="C120" s="97">
        <v>1</v>
      </c>
      <c r="D120" s="90" t="s">
        <v>135</v>
      </c>
      <c r="E120" s="98">
        <v>1</v>
      </c>
      <c r="F120" s="64"/>
      <c r="G120" s="92">
        <f>IFERROR(VLOOKUP(A:A,'51000-0013'!A:D,3,FALSE)*C120,"-")</f>
        <v>0.1</v>
      </c>
      <c r="H120" s="92">
        <f>IFERROR(VLOOKUP(A:A,'51000-0013'!A:D,4,FALSE)*C120,"-")</f>
        <v>50.3</v>
      </c>
      <c r="I120" s="92">
        <f>IFERROR(VLOOKUP(A:A,'51000-0013'!A:D,3,FALSE)*E120,"-")</f>
        <v>0.1</v>
      </c>
      <c r="J120" s="92">
        <f>IFERROR(VLOOKUP(A:A,'51000-0013'!A:D,4,FALSE)*E120,"-")</f>
        <v>50.3</v>
      </c>
      <c r="K120" s="64"/>
      <c r="L120" s="64"/>
      <c r="M120" s="92"/>
      <c r="N120" s="92"/>
      <c r="O120" s="92"/>
      <c r="P120" s="64"/>
    </row>
    <row r="121" spans="1:16" ht="16.5" x14ac:dyDescent="0.3">
      <c r="A121" s="64" t="s">
        <v>164</v>
      </c>
      <c r="B121" s="90" t="s">
        <v>135</v>
      </c>
      <c r="C121" s="97">
        <v>0.375</v>
      </c>
      <c r="D121" s="90" t="s">
        <v>135</v>
      </c>
      <c r="E121" s="98">
        <v>1</v>
      </c>
      <c r="F121" s="64"/>
      <c r="G121" s="92">
        <f>IFERROR(VLOOKUP(A:A,'51000-0013'!A:D,3,FALSE)*C121,"-")</f>
        <v>0</v>
      </c>
      <c r="H121" s="92">
        <f>IFERROR(VLOOKUP(A:A,'51000-0013'!A:D,4,FALSE)*C121,"-")</f>
        <v>172.27499999999998</v>
      </c>
      <c r="I121" s="92">
        <f>IFERROR(VLOOKUP(A:A,'51000-0013'!A:D,3,FALSE)*E121,"-")</f>
        <v>0</v>
      </c>
      <c r="J121" s="92">
        <f>IFERROR(VLOOKUP(A:A,'51000-0013'!A:D,4,FALSE)*E121,"-")</f>
        <v>459.4</v>
      </c>
      <c r="K121" s="64"/>
      <c r="L121" s="64"/>
      <c r="M121" s="92"/>
      <c r="N121" s="92"/>
      <c r="O121" s="92"/>
      <c r="P121" s="64"/>
    </row>
    <row r="122" spans="1:16" ht="16.5" x14ac:dyDescent="0.3">
      <c r="A122" s="64" t="s">
        <v>166</v>
      </c>
      <c r="B122" s="90" t="s">
        <v>135</v>
      </c>
      <c r="C122" s="97">
        <v>0.25</v>
      </c>
      <c r="D122" s="90" t="s">
        <v>135</v>
      </c>
      <c r="E122" s="98">
        <v>1</v>
      </c>
      <c r="F122" s="64"/>
      <c r="G122" s="92">
        <f>IFERROR(VLOOKUP(A:A,'51000-0013'!A:D,3,FALSE)*C122,"-")</f>
        <v>0</v>
      </c>
      <c r="H122" s="92">
        <f>IFERROR(VLOOKUP(A:A,'51000-0013'!A:D,4,FALSE)*C122,"-")</f>
        <v>28.824999999999999</v>
      </c>
      <c r="I122" s="92">
        <f>IFERROR(VLOOKUP(A:A,'51000-0013'!A:D,3,FALSE)*E122,"-")</f>
        <v>0</v>
      </c>
      <c r="J122" s="92">
        <f>IFERROR(VLOOKUP(A:A,'51000-0013'!A:D,4,FALSE)*E122,"-")</f>
        <v>115.3</v>
      </c>
      <c r="K122" s="64"/>
      <c r="L122" s="64"/>
      <c r="M122" s="92"/>
      <c r="N122" s="92"/>
      <c r="O122" s="92"/>
      <c r="P122" s="64"/>
    </row>
    <row r="123" spans="1:16" ht="16.5" x14ac:dyDescent="0.3">
      <c r="A123" s="64" t="s">
        <v>168</v>
      </c>
      <c r="B123" s="90" t="s">
        <v>135</v>
      </c>
      <c r="C123" s="97">
        <v>1.25</v>
      </c>
      <c r="D123" s="90" t="s">
        <v>135</v>
      </c>
      <c r="E123" s="98">
        <v>1</v>
      </c>
      <c r="F123" s="64"/>
      <c r="G123" s="92">
        <f>IFERROR(VLOOKUP(A:A,'51000-0013'!A:D,3,FALSE)*C123,"-")</f>
        <v>21.625</v>
      </c>
      <c r="H123" s="92">
        <f>IFERROR(VLOOKUP(A:A,'51000-0013'!A:D,4,FALSE)*C123,"-")</f>
        <v>945.75</v>
      </c>
      <c r="I123" s="92">
        <f>IFERROR(VLOOKUP(A:A,'51000-0013'!A:D,3,FALSE)*E123,"-")</f>
        <v>17.3</v>
      </c>
      <c r="J123" s="92">
        <f>IFERROR(VLOOKUP(A:A,'51000-0013'!A:D,4,FALSE)*E123,"-")</f>
        <v>756.6</v>
      </c>
      <c r="K123" s="64"/>
      <c r="L123" s="64"/>
      <c r="M123" s="92"/>
      <c r="N123" s="92"/>
      <c r="O123" s="92"/>
      <c r="P123" s="64"/>
    </row>
    <row r="124" spans="1:16" ht="16.5" x14ac:dyDescent="0.3">
      <c r="A124" s="64" t="s">
        <v>170</v>
      </c>
      <c r="B124" s="90" t="s">
        <v>135</v>
      </c>
      <c r="C124" s="97">
        <v>1</v>
      </c>
      <c r="D124" s="90" t="s">
        <v>135</v>
      </c>
      <c r="E124" s="98">
        <v>1</v>
      </c>
      <c r="F124" s="64"/>
      <c r="G124" s="92">
        <f>IFERROR(VLOOKUP(A:A,'51000-0013'!A:D,3,FALSE)*C124,"-")</f>
        <v>59.1</v>
      </c>
      <c r="H124" s="92">
        <f>IFERROR(VLOOKUP(A:A,'51000-0013'!A:D,4,FALSE)*C124,"-")</f>
        <v>623.4</v>
      </c>
      <c r="I124" s="92">
        <f>IFERROR(VLOOKUP(A:A,'51000-0013'!A:D,3,FALSE)*E124,"-")</f>
        <v>59.1</v>
      </c>
      <c r="J124" s="92">
        <f>IFERROR(VLOOKUP(A:A,'51000-0013'!A:D,4,FALSE)*E124,"-")</f>
        <v>623.4</v>
      </c>
      <c r="K124" s="64"/>
      <c r="L124" s="64"/>
      <c r="M124" s="92"/>
      <c r="N124" s="92"/>
      <c r="O124" s="92"/>
      <c r="P124" s="64"/>
    </row>
    <row r="125" spans="1:16" ht="16.5" x14ac:dyDescent="0.3">
      <c r="A125" s="64" t="s">
        <v>172</v>
      </c>
      <c r="B125" s="90" t="s">
        <v>135</v>
      </c>
      <c r="C125" s="97">
        <v>0.75</v>
      </c>
      <c r="D125" s="90" t="s">
        <v>135</v>
      </c>
      <c r="E125" s="98">
        <v>1</v>
      </c>
      <c r="F125" s="64"/>
      <c r="G125" s="92">
        <f>IFERROR(VLOOKUP(A:A,'51000-0013'!A:D,3,FALSE)*C125,"-")</f>
        <v>0</v>
      </c>
      <c r="H125" s="92">
        <f>IFERROR(VLOOKUP(A:A,'51000-0013'!A:D,4,FALSE)*C125,"-")</f>
        <v>0.30000000000000004</v>
      </c>
      <c r="I125" s="92">
        <f>IFERROR(VLOOKUP(A:A,'51000-0013'!A:D,3,FALSE)*E125,"-")</f>
        <v>0</v>
      </c>
      <c r="J125" s="92">
        <f>IFERROR(VLOOKUP(A:A,'51000-0013'!A:D,4,FALSE)*E125,"-")</f>
        <v>0.4</v>
      </c>
      <c r="K125" s="64"/>
      <c r="L125" s="64"/>
      <c r="M125" s="92"/>
      <c r="N125" s="92"/>
      <c r="O125" s="92"/>
      <c r="P125" s="64"/>
    </row>
    <row r="126" spans="1:16" ht="16.5" x14ac:dyDescent="0.3">
      <c r="A126" s="64" t="s">
        <v>174</v>
      </c>
      <c r="B126" s="90" t="s">
        <v>135</v>
      </c>
      <c r="C126" s="97">
        <v>0.5</v>
      </c>
      <c r="D126" s="90" t="s">
        <v>135</v>
      </c>
      <c r="E126" s="98">
        <v>1</v>
      </c>
      <c r="F126" s="64"/>
      <c r="G126" s="92">
        <f>IFERROR(VLOOKUP(A:A,'51000-0013'!A:D,3,FALSE)*C126,"-")</f>
        <v>0.3</v>
      </c>
      <c r="H126" s="92">
        <f>IFERROR(VLOOKUP(A:A,'51000-0013'!A:D,4,FALSE)*C126,"-")</f>
        <v>114.15</v>
      </c>
      <c r="I126" s="92">
        <f>IFERROR(VLOOKUP(A:A,'51000-0013'!A:D,3,FALSE)*E126,"-")</f>
        <v>0.6</v>
      </c>
      <c r="J126" s="92">
        <f>IFERROR(VLOOKUP(A:A,'51000-0013'!A:D,4,FALSE)*E126,"-")</f>
        <v>228.3</v>
      </c>
      <c r="K126" s="64"/>
      <c r="L126" s="64"/>
      <c r="M126" s="92"/>
      <c r="N126" s="92"/>
      <c r="O126" s="92"/>
      <c r="P126" s="64"/>
    </row>
    <row r="127" spans="1:16" ht="16.5" x14ac:dyDescent="0.3">
      <c r="A127" s="64" t="s">
        <v>152</v>
      </c>
      <c r="B127" s="91" t="s">
        <v>135</v>
      </c>
      <c r="C127" s="97">
        <v>0.5</v>
      </c>
      <c r="D127" s="93" t="s">
        <v>384</v>
      </c>
      <c r="E127" s="98" t="s">
        <v>702</v>
      </c>
      <c r="F127" s="64"/>
      <c r="G127" s="92">
        <f>IFERROR(VLOOKUP(A:A,'51000-0013'!A:D,3,FALSE)*C127,"-")</f>
        <v>0.25</v>
      </c>
      <c r="H127" s="92">
        <f>IFERROR(VLOOKUP(A:A,'51000-0013'!A:D,4,FALSE)*C127,"-")</f>
        <v>26.6</v>
      </c>
      <c r="I127" s="92" t="str">
        <f>IFERROR(VLOOKUP(A:A,'51000-0013'!A:D,3,FALSE)*E127,"-")</f>
        <v>-</v>
      </c>
      <c r="J127" s="92" t="str">
        <f>IFERROR(VLOOKUP(A:A,'51000-0013'!A:D,4,FALSE)*E127,"-")</f>
        <v>-</v>
      </c>
      <c r="K127" s="64"/>
      <c r="L127" s="64"/>
      <c r="M127" s="92"/>
      <c r="N127" s="92"/>
      <c r="O127" s="92"/>
      <c r="P127" s="64"/>
    </row>
    <row r="128" spans="1:16" ht="16.5" x14ac:dyDescent="0.3">
      <c r="A128" s="64" t="s">
        <v>154</v>
      </c>
      <c r="B128" s="90" t="s">
        <v>135</v>
      </c>
      <c r="C128" s="97">
        <v>0.5</v>
      </c>
      <c r="D128" s="90" t="s">
        <v>135</v>
      </c>
      <c r="E128" s="98">
        <v>1</v>
      </c>
      <c r="F128" s="64"/>
      <c r="G128" s="92">
        <f>IFERROR(VLOOKUP(A:A,'51000-0013'!A:D,3,FALSE)*C128,"-")</f>
        <v>1.9</v>
      </c>
      <c r="H128" s="92">
        <f>IFERROR(VLOOKUP(A:A,'51000-0013'!A:D,4,FALSE)*C128,"-")</f>
        <v>139.69999999999999</v>
      </c>
      <c r="I128" s="92">
        <f>IFERROR(VLOOKUP(A:A,'51000-0013'!A:D,3,FALSE)*E128,"-")</f>
        <v>3.8</v>
      </c>
      <c r="J128" s="92">
        <f>IFERROR(VLOOKUP(A:A,'51000-0013'!A:D,4,FALSE)*E128,"-")</f>
        <v>279.39999999999998</v>
      </c>
      <c r="K128" s="64"/>
      <c r="L128" s="64"/>
      <c r="M128" s="92"/>
      <c r="N128" s="92"/>
      <c r="O128" s="92"/>
      <c r="P128" s="64"/>
    </row>
    <row r="129" spans="1:16" ht="16.5" x14ac:dyDescent="0.3">
      <c r="A129" s="64" t="s">
        <v>176</v>
      </c>
      <c r="B129" s="90" t="s">
        <v>135</v>
      </c>
      <c r="C129" s="97">
        <v>1.5</v>
      </c>
      <c r="D129" s="90" t="s">
        <v>135</v>
      </c>
      <c r="E129" s="98">
        <v>1.1967000000000001</v>
      </c>
      <c r="F129" s="64"/>
      <c r="G129" s="92">
        <f>IFERROR(VLOOKUP(A:A,'51000-0013'!A:D,3,FALSE)*C129,"-")</f>
        <v>745.95</v>
      </c>
      <c r="H129" s="92">
        <f>IFERROR(VLOOKUP(A:A,'51000-0013'!A:D,4,FALSE)*C129,"-")</f>
        <v>3810.6000000000004</v>
      </c>
      <c r="I129" s="92">
        <f>IFERROR(VLOOKUP(A:A,'51000-0013'!A:D,3,FALSE)*E129,"-")</f>
        <v>595.11891000000003</v>
      </c>
      <c r="J129" s="92">
        <f>IFERROR(VLOOKUP(A:A,'51000-0013'!A:D,4,FALSE)*E129,"-")</f>
        <v>3040.0966800000006</v>
      </c>
      <c r="K129" s="64"/>
      <c r="L129" s="64"/>
      <c r="M129" s="92"/>
      <c r="N129" s="92"/>
      <c r="O129" s="92"/>
      <c r="P129" s="64"/>
    </row>
    <row r="130" spans="1:16" ht="16.5" x14ac:dyDescent="0.3">
      <c r="A130" s="64" t="s">
        <v>178</v>
      </c>
      <c r="B130" s="90" t="s">
        <v>135</v>
      </c>
      <c r="C130" s="97">
        <v>1</v>
      </c>
      <c r="D130" s="90" t="s">
        <v>135</v>
      </c>
      <c r="E130" s="98">
        <v>1</v>
      </c>
      <c r="F130" s="64"/>
      <c r="G130" s="92">
        <f>IFERROR(VLOOKUP(A:A,'51000-0013'!A:D,3,FALSE)*C130,"-")</f>
        <v>0</v>
      </c>
      <c r="H130" s="92">
        <f>IFERROR(VLOOKUP(A:A,'51000-0013'!A:D,4,FALSE)*C130,"-")</f>
        <v>36.700000000000003</v>
      </c>
      <c r="I130" s="92">
        <f>IFERROR(VLOOKUP(A:A,'51000-0013'!A:D,3,FALSE)*E130,"-")</f>
        <v>0</v>
      </c>
      <c r="J130" s="92">
        <f>IFERROR(VLOOKUP(A:A,'51000-0013'!A:D,4,FALSE)*E130,"-")</f>
        <v>36.700000000000003</v>
      </c>
      <c r="K130" s="64"/>
      <c r="L130" s="64"/>
      <c r="M130" s="92"/>
      <c r="N130" s="92"/>
      <c r="O130" s="92"/>
      <c r="P130" s="64"/>
    </row>
    <row r="131" spans="1:16" ht="16.5" x14ac:dyDescent="0.3">
      <c r="A131" s="64" t="s">
        <v>180</v>
      </c>
      <c r="B131" s="90" t="s">
        <v>135</v>
      </c>
      <c r="C131" s="97">
        <v>0.375</v>
      </c>
      <c r="D131" s="90" t="s">
        <v>135</v>
      </c>
      <c r="E131" s="98">
        <v>1</v>
      </c>
      <c r="F131" s="64"/>
      <c r="G131" s="92">
        <f>IFERROR(VLOOKUP(A:A,'51000-0013'!A:D,3,FALSE)*C131,"-")</f>
        <v>0</v>
      </c>
      <c r="H131" s="92">
        <f>IFERROR(VLOOKUP(A:A,'51000-0013'!A:D,4,FALSE)*C131,"-")</f>
        <v>140.51249999999999</v>
      </c>
      <c r="I131" s="92">
        <f>IFERROR(VLOOKUP(A:A,'51000-0013'!A:D,3,FALSE)*E131,"-")</f>
        <v>0</v>
      </c>
      <c r="J131" s="92">
        <f>IFERROR(VLOOKUP(A:A,'51000-0013'!A:D,4,FALSE)*E131,"-")</f>
        <v>374.7</v>
      </c>
      <c r="K131" s="64"/>
      <c r="L131" s="64"/>
      <c r="M131" s="92"/>
      <c r="N131" s="92"/>
      <c r="O131" s="92"/>
      <c r="P131" s="64"/>
    </row>
    <row r="132" spans="1:16" ht="16.5" x14ac:dyDescent="0.3">
      <c r="A132" s="64" t="s">
        <v>182</v>
      </c>
      <c r="B132" s="90" t="s">
        <v>135</v>
      </c>
      <c r="C132" s="97">
        <v>0.25</v>
      </c>
      <c r="D132" s="90" t="s">
        <v>135</v>
      </c>
      <c r="E132" s="98">
        <v>1</v>
      </c>
      <c r="F132" s="64"/>
      <c r="G132" s="92">
        <f>IFERROR(VLOOKUP(A:A,'51000-0013'!A:D,3,FALSE)*C132,"-")</f>
        <v>2.0750000000000002</v>
      </c>
      <c r="H132" s="92">
        <f>IFERROR(VLOOKUP(A:A,'51000-0013'!A:D,4,FALSE)*C132,"-")</f>
        <v>234.15</v>
      </c>
      <c r="I132" s="92">
        <f>IFERROR(VLOOKUP(A:A,'51000-0013'!A:D,3,FALSE)*E132,"-")</f>
        <v>8.3000000000000007</v>
      </c>
      <c r="J132" s="92">
        <f>IFERROR(VLOOKUP(A:A,'51000-0013'!A:D,4,FALSE)*E132,"-")</f>
        <v>936.6</v>
      </c>
      <c r="K132" s="64"/>
      <c r="L132" s="64"/>
      <c r="M132" s="92"/>
      <c r="N132" s="92"/>
      <c r="O132" s="92"/>
      <c r="P132" s="64"/>
    </row>
    <row r="133" spans="1:16" ht="16.5" x14ac:dyDescent="0.3">
      <c r="A133" s="64" t="s">
        <v>184</v>
      </c>
      <c r="B133" s="90" t="s">
        <v>135</v>
      </c>
      <c r="C133" s="97">
        <v>1.25</v>
      </c>
      <c r="D133" s="90" t="s">
        <v>135</v>
      </c>
      <c r="E133" s="98">
        <v>1</v>
      </c>
      <c r="F133" s="64"/>
      <c r="G133" s="92">
        <f>IFERROR(VLOOKUP(A:A,'51000-0013'!A:D,3,FALSE)*C133,"-")</f>
        <v>34.75</v>
      </c>
      <c r="H133" s="92">
        <f>IFERROR(VLOOKUP(A:A,'51000-0013'!A:D,4,FALSE)*C133,"-")</f>
        <v>644.375</v>
      </c>
      <c r="I133" s="92">
        <f>IFERROR(VLOOKUP(A:A,'51000-0013'!A:D,3,FALSE)*E133,"-")</f>
        <v>27.8</v>
      </c>
      <c r="J133" s="92">
        <f>IFERROR(VLOOKUP(A:A,'51000-0013'!A:D,4,FALSE)*E133,"-")</f>
        <v>515.5</v>
      </c>
      <c r="K133" s="64"/>
      <c r="L133" s="64"/>
      <c r="M133" s="92"/>
      <c r="N133" s="92"/>
      <c r="O133" s="92"/>
      <c r="P133" s="64"/>
    </row>
    <row r="134" spans="1:16" ht="16.5" x14ac:dyDescent="0.3">
      <c r="A134" s="64" t="s">
        <v>186</v>
      </c>
      <c r="B134" s="90" t="s">
        <v>135</v>
      </c>
      <c r="C134" s="97">
        <v>1</v>
      </c>
      <c r="D134" s="90" t="s">
        <v>135</v>
      </c>
      <c r="E134" s="98">
        <v>1</v>
      </c>
      <c r="F134" s="64"/>
      <c r="G134" s="92">
        <f>IFERROR(VLOOKUP(A:A,'51000-0013'!A:D,3,FALSE)*C134,"-")</f>
        <v>390.3</v>
      </c>
      <c r="H134" s="92">
        <f>IFERROR(VLOOKUP(A:A,'51000-0013'!A:D,4,FALSE)*C134,"-")</f>
        <v>1618.5</v>
      </c>
      <c r="I134" s="92">
        <f>IFERROR(VLOOKUP(A:A,'51000-0013'!A:D,3,FALSE)*E134,"-")</f>
        <v>390.3</v>
      </c>
      <c r="J134" s="92">
        <f>IFERROR(VLOOKUP(A:A,'51000-0013'!A:D,4,FALSE)*E134,"-")</f>
        <v>1618.5</v>
      </c>
      <c r="K134" s="64"/>
      <c r="L134" s="64"/>
      <c r="M134" s="92"/>
      <c r="N134" s="92"/>
      <c r="O134" s="92"/>
      <c r="P134" s="64"/>
    </row>
    <row r="135" spans="1:16" ht="16.5" x14ac:dyDescent="0.3">
      <c r="A135" s="64" t="s">
        <v>188</v>
      </c>
      <c r="B135" s="90" t="s">
        <v>135</v>
      </c>
      <c r="C135" s="97">
        <v>0.75</v>
      </c>
      <c r="D135" s="90" t="s">
        <v>135</v>
      </c>
      <c r="E135" s="98">
        <v>1</v>
      </c>
      <c r="F135" s="64"/>
      <c r="G135" s="92">
        <f>IFERROR(VLOOKUP(A:A,'51000-0013'!A:D,3,FALSE)*C135,"-")</f>
        <v>0</v>
      </c>
      <c r="H135" s="92">
        <f>IFERROR(VLOOKUP(A:A,'51000-0013'!A:D,4,FALSE)*C135,"-")</f>
        <v>13.049999999999999</v>
      </c>
      <c r="I135" s="92">
        <f>IFERROR(VLOOKUP(A:A,'51000-0013'!A:D,3,FALSE)*E135,"-")</f>
        <v>0</v>
      </c>
      <c r="J135" s="92">
        <f>IFERROR(VLOOKUP(A:A,'51000-0013'!A:D,4,FALSE)*E135,"-")</f>
        <v>17.399999999999999</v>
      </c>
      <c r="K135" s="64"/>
      <c r="L135" s="64"/>
      <c r="M135" s="92"/>
      <c r="N135" s="92"/>
      <c r="O135" s="92"/>
      <c r="P135" s="64"/>
    </row>
    <row r="136" spans="1:16" ht="16.5" x14ac:dyDescent="0.3">
      <c r="A136" s="64" t="s">
        <v>190</v>
      </c>
      <c r="B136" s="90" t="s">
        <v>135</v>
      </c>
      <c r="C136" s="97">
        <v>0.5</v>
      </c>
      <c r="D136" s="90" t="s">
        <v>135</v>
      </c>
      <c r="E136" s="98">
        <v>1</v>
      </c>
      <c r="F136" s="64"/>
      <c r="G136" s="92">
        <f>IFERROR(VLOOKUP(A:A,'51000-0013'!A:D,3,FALSE)*C136,"-")</f>
        <v>22.1</v>
      </c>
      <c r="H136" s="92">
        <f>IFERROR(VLOOKUP(A:A,'51000-0013'!A:D,4,FALSE)*C136,"-")</f>
        <v>368.2</v>
      </c>
      <c r="I136" s="92">
        <f>IFERROR(VLOOKUP(A:A,'51000-0013'!A:D,3,FALSE)*E136,"-")</f>
        <v>44.2</v>
      </c>
      <c r="J136" s="92">
        <f>IFERROR(VLOOKUP(A:A,'51000-0013'!A:D,4,FALSE)*E136,"-")</f>
        <v>736.4</v>
      </c>
      <c r="K136" s="64"/>
      <c r="L136" s="64"/>
      <c r="M136" s="92"/>
      <c r="N136" s="92"/>
      <c r="O136" s="92"/>
      <c r="P136" s="64"/>
    </row>
    <row r="137" spans="1:16" ht="16.5" x14ac:dyDescent="0.3">
      <c r="A137" s="64" t="s">
        <v>156</v>
      </c>
      <c r="B137" s="91" t="s">
        <v>135</v>
      </c>
      <c r="C137" s="97">
        <v>1</v>
      </c>
      <c r="D137" s="93" t="s">
        <v>384</v>
      </c>
      <c r="E137" s="98" t="s">
        <v>702</v>
      </c>
      <c r="F137" s="64"/>
      <c r="G137" s="92">
        <f>IFERROR(VLOOKUP(A:A,'51000-0013'!A:D,3,FALSE)*C137,"-")</f>
        <v>14.8</v>
      </c>
      <c r="H137" s="92">
        <f>IFERROR(VLOOKUP(A:A,'51000-0013'!A:D,4,FALSE)*C137,"-")</f>
        <v>19.5</v>
      </c>
      <c r="I137" s="92" t="str">
        <f>IFERROR(VLOOKUP(A:A,'51000-0013'!A:D,3,FALSE)*E137,"-")</f>
        <v>-</v>
      </c>
      <c r="J137" s="92" t="str">
        <f>IFERROR(VLOOKUP(A:A,'51000-0013'!A:D,4,FALSE)*E137,"-")</f>
        <v>-</v>
      </c>
      <c r="K137" s="64"/>
      <c r="L137" s="64"/>
      <c r="M137" s="92"/>
      <c r="N137" s="92"/>
      <c r="O137" s="92"/>
      <c r="P137" s="64"/>
    </row>
    <row r="138" spans="1:16" ht="16.5" x14ac:dyDescent="0.3">
      <c r="A138" s="64" t="s">
        <v>158</v>
      </c>
      <c r="B138" s="91" t="s">
        <v>135</v>
      </c>
      <c r="C138" s="97">
        <v>0.5</v>
      </c>
      <c r="D138" s="93" t="s">
        <v>384</v>
      </c>
      <c r="E138" s="98" t="s">
        <v>702</v>
      </c>
      <c r="F138" s="64"/>
      <c r="G138" s="92">
        <f>IFERROR(VLOOKUP(A:A,'51000-0013'!A:D,3,FALSE)*C138,"-")</f>
        <v>270.35000000000002</v>
      </c>
      <c r="H138" s="92">
        <f>IFERROR(VLOOKUP(A:A,'51000-0013'!A:D,4,FALSE)*C138,"-")</f>
        <v>135.55000000000001</v>
      </c>
      <c r="I138" s="92" t="str">
        <f>IFERROR(VLOOKUP(A:A,'51000-0013'!A:D,3,FALSE)*E138,"-")</f>
        <v>-</v>
      </c>
      <c r="J138" s="92" t="str">
        <f>IFERROR(VLOOKUP(A:A,'51000-0013'!A:D,4,FALSE)*E138,"-")</f>
        <v>-</v>
      </c>
      <c r="K138" s="64"/>
      <c r="L138" s="64"/>
      <c r="M138" s="92"/>
      <c r="N138" s="92"/>
      <c r="O138" s="92"/>
      <c r="P138" s="64"/>
    </row>
    <row r="139" spans="1:16" ht="16.5" x14ac:dyDescent="0.3">
      <c r="A139" s="64" t="s">
        <v>192</v>
      </c>
      <c r="B139" s="90" t="s">
        <v>135</v>
      </c>
      <c r="C139" s="97">
        <v>0.5</v>
      </c>
      <c r="D139" s="90" t="s">
        <v>135</v>
      </c>
      <c r="E139" s="98">
        <v>1</v>
      </c>
      <c r="F139" s="64"/>
      <c r="G139" s="92">
        <f>IFERROR(VLOOKUP(A:A,'51000-0013'!A:D,3,FALSE)*C139,"-")</f>
        <v>72.8</v>
      </c>
      <c r="H139" s="92">
        <f>IFERROR(VLOOKUP(A:A,'51000-0013'!A:D,4,FALSE)*C139,"-")</f>
        <v>271.45</v>
      </c>
      <c r="I139" s="92">
        <f>IFERROR(VLOOKUP(A:A,'51000-0013'!A:D,3,FALSE)*E139,"-")</f>
        <v>145.6</v>
      </c>
      <c r="J139" s="92">
        <f>IFERROR(VLOOKUP(A:A,'51000-0013'!A:D,4,FALSE)*E139,"-")</f>
        <v>542.9</v>
      </c>
      <c r="K139" s="64"/>
      <c r="L139" s="64"/>
      <c r="M139" s="92"/>
      <c r="N139" s="92"/>
      <c r="O139" s="92"/>
      <c r="P139" s="64"/>
    </row>
    <row r="140" spans="1:16" ht="16.5" x14ac:dyDescent="0.3">
      <c r="A140" s="64" t="s">
        <v>194</v>
      </c>
      <c r="B140" s="90" t="s">
        <v>135</v>
      </c>
      <c r="C140" s="97">
        <v>1</v>
      </c>
      <c r="D140" s="90" t="s">
        <v>135</v>
      </c>
      <c r="E140" s="98">
        <v>0.93799999999999994</v>
      </c>
      <c r="F140" s="64"/>
      <c r="G140" s="92">
        <f>IFERROR(VLOOKUP(A:A,'51000-0013'!A:D,3,FALSE)*C140,"-")</f>
        <v>0.4</v>
      </c>
      <c r="H140" s="92">
        <f>IFERROR(VLOOKUP(A:A,'51000-0013'!A:D,4,FALSE)*C140,"-")</f>
        <v>0.1</v>
      </c>
      <c r="I140" s="92">
        <f>IFERROR(VLOOKUP(A:A,'51000-0013'!A:D,3,FALSE)*E140,"-")</f>
        <v>0.37519999999999998</v>
      </c>
      <c r="J140" s="92">
        <f>IFERROR(VLOOKUP(A:A,'51000-0013'!A:D,4,FALSE)*E140,"-")</f>
        <v>9.3799999999999994E-2</v>
      </c>
      <c r="K140" s="64"/>
      <c r="L140" s="64"/>
      <c r="M140" s="92"/>
      <c r="N140" s="92"/>
      <c r="O140" s="92"/>
      <c r="P140" s="64"/>
    </row>
    <row r="141" spans="1:16" ht="16.5" x14ac:dyDescent="0.3">
      <c r="A141" s="64" t="s">
        <v>196</v>
      </c>
      <c r="B141" s="90" t="s">
        <v>135</v>
      </c>
      <c r="C141" s="97">
        <v>1</v>
      </c>
      <c r="D141" s="90" t="s">
        <v>135</v>
      </c>
      <c r="E141" s="98">
        <v>1</v>
      </c>
      <c r="F141" s="64"/>
      <c r="G141" s="92">
        <f>IFERROR(VLOOKUP(A:A,'51000-0013'!A:D,3,FALSE)*C141,"-")</f>
        <v>5.5</v>
      </c>
      <c r="H141" s="92">
        <f>IFERROR(VLOOKUP(A:A,'51000-0013'!A:D,4,FALSE)*C141,"-")</f>
        <v>495</v>
      </c>
      <c r="I141" s="92">
        <f>IFERROR(VLOOKUP(A:A,'51000-0013'!A:D,3,FALSE)*E141,"-")</f>
        <v>5.5</v>
      </c>
      <c r="J141" s="92">
        <f>IFERROR(VLOOKUP(A:A,'51000-0013'!A:D,4,FALSE)*E141,"-")</f>
        <v>495</v>
      </c>
      <c r="K141" s="64"/>
      <c r="L141" s="64"/>
      <c r="M141" s="92"/>
      <c r="N141" s="92"/>
      <c r="O141" s="92"/>
      <c r="P141" s="64"/>
    </row>
    <row r="142" spans="1:16" ht="16.5" x14ac:dyDescent="0.3">
      <c r="A142" s="64" t="s">
        <v>198</v>
      </c>
      <c r="B142" s="90" t="s">
        <v>135</v>
      </c>
      <c r="C142" s="97">
        <v>1</v>
      </c>
      <c r="D142" s="90" t="s">
        <v>135</v>
      </c>
      <c r="E142" s="98">
        <v>1.0620000000000001</v>
      </c>
      <c r="F142" s="64"/>
      <c r="G142" s="92">
        <f>IFERROR(VLOOKUP(A:A,'51000-0013'!A:D,3,FALSE)*C142,"-")</f>
        <v>0.2</v>
      </c>
      <c r="H142" s="92">
        <f>IFERROR(VLOOKUP(A:A,'51000-0013'!A:D,4,FALSE)*C142,"-")</f>
        <v>0</v>
      </c>
      <c r="I142" s="92">
        <f>IFERROR(VLOOKUP(A:A,'51000-0013'!A:D,3,FALSE)*E142,"-")</f>
        <v>0.21240000000000003</v>
      </c>
      <c r="J142" s="92">
        <f>IFERROR(VLOOKUP(A:A,'51000-0013'!A:D,4,FALSE)*E142,"-")</f>
        <v>0</v>
      </c>
      <c r="K142" s="64"/>
      <c r="L142" s="64"/>
      <c r="M142" s="92"/>
      <c r="N142" s="92"/>
      <c r="O142" s="92"/>
      <c r="P142" s="64"/>
    </row>
    <row r="143" spans="1:16" ht="16.5" x14ac:dyDescent="0.3">
      <c r="A143" s="64" t="s">
        <v>200</v>
      </c>
      <c r="B143" s="90" t="s">
        <v>135</v>
      </c>
      <c r="C143" s="97">
        <v>1</v>
      </c>
      <c r="D143" s="90" t="s">
        <v>135</v>
      </c>
      <c r="E143" s="98">
        <v>1</v>
      </c>
      <c r="F143" s="64"/>
      <c r="G143" s="92">
        <f>IFERROR(VLOOKUP(A:A,'51000-0013'!A:D,3,FALSE)*C143,"-")</f>
        <v>191.1</v>
      </c>
      <c r="H143" s="92">
        <f>IFERROR(VLOOKUP(A:A,'51000-0013'!A:D,4,FALSE)*C143,"-")</f>
        <v>6217.7</v>
      </c>
      <c r="I143" s="92">
        <f>IFERROR(VLOOKUP(A:A,'51000-0013'!A:D,3,FALSE)*E143,"-")</f>
        <v>191.1</v>
      </c>
      <c r="J143" s="92">
        <f>IFERROR(VLOOKUP(A:A,'51000-0013'!A:D,4,FALSE)*E143,"-")</f>
        <v>6217.7</v>
      </c>
      <c r="K143" s="64"/>
      <c r="L143" s="64"/>
      <c r="M143" s="92"/>
      <c r="N143" s="92"/>
      <c r="O143" s="92"/>
      <c r="P143" s="64"/>
    </row>
    <row r="144" spans="1:16" ht="16.5" x14ac:dyDescent="0.3">
      <c r="A144" s="64" t="s">
        <v>202</v>
      </c>
      <c r="B144" s="91" t="s">
        <v>135</v>
      </c>
      <c r="C144" s="97">
        <v>1</v>
      </c>
      <c r="D144" s="93" t="s">
        <v>384</v>
      </c>
      <c r="E144" s="98" t="s">
        <v>702</v>
      </c>
      <c r="F144" s="64"/>
      <c r="G144" s="92">
        <f>IFERROR(VLOOKUP(A:A,'51000-0013'!A:D,3,FALSE)*C144,"-")</f>
        <v>2</v>
      </c>
      <c r="H144" s="92">
        <f>IFERROR(VLOOKUP(A:A,'51000-0013'!A:D,4,FALSE)*C144,"-")</f>
        <v>25.7</v>
      </c>
      <c r="I144" s="92" t="str">
        <f>IFERROR(VLOOKUP(A:A,'51000-0013'!A:D,3,FALSE)*E144,"-")</f>
        <v>-</v>
      </c>
      <c r="J144" s="92" t="str">
        <f>IFERROR(VLOOKUP(A:A,'51000-0013'!A:D,4,FALSE)*E144,"-")</f>
        <v>-</v>
      </c>
      <c r="K144" s="64"/>
      <c r="L144" s="64"/>
      <c r="M144" s="92"/>
      <c r="N144" s="92"/>
      <c r="O144" s="92"/>
      <c r="P144" s="64"/>
    </row>
    <row r="145" spans="1:16" ht="16.5" x14ac:dyDescent="0.3">
      <c r="A145" s="64" t="s">
        <v>212</v>
      </c>
      <c r="B145" s="90" t="s">
        <v>135</v>
      </c>
      <c r="C145" s="97">
        <v>1.5</v>
      </c>
      <c r="D145" s="90" t="s">
        <v>135</v>
      </c>
      <c r="E145" s="98">
        <v>1.23</v>
      </c>
      <c r="F145" s="64"/>
      <c r="G145" s="92">
        <f>IFERROR(VLOOKUP(A:A,'51000-0013'!A:D,3,FALSE)*C145,"-")</f>
        <v>2.7</v>
      </c>
      <c r="H145" s="92">
        <f>IFERROR(VLOOKUP(A:A,'51000-0013'!A:D,4,FALSE)*C145,"-")</f>
        <v>288.89999999999998</v>
      </c>
      <c r="I145" s="92">
        <f>IFERROR(VLOOKUP(A:A,'51000-0013'!A:D,3,FALSE)*E145,"-")</f>
        <v>2.214</v>
      </c>
      <c r="J145" s="92">
        <f>IFERROR(VLOOKUP(A:A,'51000-0013'!A:D,4,FALSE)*E145,"-")</f>
        <v>236.898</v>
      </c>
      <c r="K145" s="64"/>
      <c r="L145" s="64"/>
      <c r="M145" s="92"/>
      <c r="N145" s="92"/>
      <c r="O145" s="92"/>
      <c r="P145" s="64"/>
    </row>
    <row r="146" spans="1:16" ht="16.5" x14ac:dyDescent="0.3">
      <c r="A146" s="64" t="s">
        <v>214</v>
      </c>
      <c r="B146" s="90" t="s">
        <v>135</v>
      </c>
      <c r="C146" s="97">
        <v>1</v>
      </c>
      <c r="D146" s="90" t="s">
        <v>135</v>
      </c>
      <c r="E146" s="98">
        <v>1</v>
      </c>
      <c r="F146" s="64"/>
      <c r="G146" s="92">
        <f>IFERROR(VLOOKUP(A:A,'51000-0013'!A:D,3,FALSE)*C146,"-")</f>
        <v>0</v>
      </c>
      <c r="H146" s="92">
        <f>IFERROR(VLOOKUP(A:A,'51000-0013'!A:D,4,FALSE)*C146,"-")</f>
        <v>1.3</v>
      </c>
      <c r="I146" s="92">
        <f>IFERROR(VLOOKUP(A:A,'51000-0013'!A:D,3,FALSE)*E146,"-")</f>
        <v>0</v>
      </c>
      <c r="J146" s="92">
        <f>IFERROR(VLOOKUP(A:A,'51000-0013'!A:D,4,FALSE)*E146,"-")</f>
        <v>1.3</v>
      </c>
      <c r="K146" s="64"/>
      <c r="L146" s="64"/>
      <c r="M146" s="92"/>
      <c r="N146" s="92"/>
      <c r="O146" s="92"/>
      <c r="P146" s="64"/>
    </row>
    <row r="147" spans="1:16" ht="16.5" x14ac:dyDescent="0.3">
      <c r="A147" s="64" t="s">
        <v>216</v>
      </c>
      <c r="B147" s="90" t="s">
        <v>135</v>
      </c>
      <c r="C147" s="97">
        <v>0.375</v>
      </c>
      <c r="D147" s="90" t="s">
        <v>135</v>
      </c>
      <c r="E147" s="98">
        <v>1</v>
      </c>
      <c r="F147" s="64"/>
      <c r="G147" s="92">
        <f>IFERROR(VLOOKUP(A:A,'51000-0013'!A:D,3,FALSE)*C147,"-")</f>
        <v>0</v>
      </c>
      <c r="H147" s="92">
        <f>IFERROR(VLOOKUP(A:A,'51000-0013'!A:D,4,FALSE)*C147,"-")</f>
        <v>0</v>
      </c>
      <c r="I147" s="92">
        <f>IFERROR(VLOOKUP(A:A,'51000-0013'!A:D,3,FALSE)*E147,"-")</f>
        <v>0</v>
      </c>
      <c r="J147" s="92">
        <f>IFERROR(VLOOKUP(A:A,'51000-0013'!A:D,4,FALSE)*E147,"-")</f>
        <v>0</v>
      </c>
      <c r="K147" s="64"/>
      <c r="L147" s="64"/>
      <c r="M147" s="92"/>
      <c r="N147" s="92"/>
      <c r="O147" s="92"/>
      <c r="P147" s="64"/>
    </row>
    <row r="148" spans="1:16" ht="16.5" x14ac:dyDescent="0.3">
      <c r="A148" s="64" t="s">
        <v>218</v>
      </c>
      <c r="B148" s="90" t="s">
        <v>135</v>
      </c>
      <c r="C148" s="97">
        <v>0.25</v>
      </c>
      <c r="D148" s="90" t="s">
        <v>135</v>
      </c>
      <c r="E148" s="98">
        <v>1</v>
      </c>
      <c r="F148" s="64"/>
      <c r="G148" s="92">
        <f>IFERROR(VLOOKUP(A:A,'51000-0013'!A:D,3,FALSE)*C148,"-")</f>
        <v>0</v>
      </c>
      <c r="H148" s="92">
        <f>IFERROR(VLOOKUP(A:A,'51000-0013'!A:D,4,FALSE)*C148,"-")</f>
        <v>14.475</v>
      </c>
      <c r="I148" s="92">
        <f>IFERROR(VLOOKUP(A:A,'51000-0013'!A:D,3,FALSE)*E148,"-")</f>
        <v>0</v>
      </c>
      <c r="J148" s="92">
        <f>IFERROR(VLOOKUP(A:A,'51000-0013'!A:D,4,FALSE)*E148,"-")</f>
        <v>57.9</v>
      </c>
      <c r="K148" s="64"/>
      <c r="L148" s="64"/>
      <c r="M148" s="92"/>
      <c r="N148" s="92"/>
      <c r="O148" s="92"/>
      <c r="P148" s="64"/>
    </row>
    <row r="149" spans="1:16" ht="16.5" x14ac:dyDescent="0.3">
      <c r="A149" s="64" t="s">
        <v>220</v>
      </c>
      <c r="B149" s="90" t="s">
        <v>135</v>
      </c>
      <c r="C149" s="97">
        <v>1.25</v>
      </c>
      <c r="D149" s="90" t="s">
        <v>135</v>
      </c>
      <c r="E149" s="98">
        <v>1</v>
      </c>
      <c r="F149" s="64"/>
      <c r="G149" s="92">
        <f>IFERROR(VLOOKUP(A:A,'51000-0013'!A:D,3,FALSE)*C149,"-")</f>
        <v>5.375</v>
      </c>
      <c r="H149" s="92">
        <f>IFERROR(VLOOKUP(A:A,'51000-0013'!A:D,4,FALSE)*C149,"-")</f>
        <v>343.875</v>
      </c>
      <c r="I149" s="92">
        <f>IFERROR(VLOOKUP(A:A,'51000-0013'!A:D,3,FALSE)*E149,"-")</f>
        <v>4.3</v>
      </c>
      <c r="J149" s="92">
        <f>IFERROR(VLOOKUP(A:A,'51000-0013'!A:D,4,FALSE)*E149,"-")</f>
        <v>275.10000000000002</v>
      </c>
      <c r="K149" s="64"/>
      <c r="L149" s="64"/>
      <c r="M149" s="92"/>
      <c r="N149" s="92"/>
      <c r="O149" s="92"/>
      <c r="P149" s="64"/>
    </row>
    <row r="150" spans="1:16" ht="16.5" x14ac:dyDescent="0.3">
      <c r="A150" s="64" t="s">
        <v>222</v>
      </c>
      <c r="B150" s="90" t="s">
        <v>135</v>
      </c>
      <c r="C150" s="97">
        <v>1</v>
      </c>
      <c r="D150" s="90" t="s">
        <v>135</v>
      </c>
      <c r="E150" s="98">
        <v>1</v>
      </c>
      <c r="F150" s="64"/>
      <c r="G150" s="92">
        <f>IFERROR(VLOOKUP(A:A,'51000-0013'!A:D,3,FALSE)*C150,"-")</f>
        <v>1.2</v>
      </c>
      <c r="H150" s="92">
        <f>IFERROR(VLOOKUP(A:A,'51000-0013'!A:D,4,FALSE)*C150,"-")</f>
        <v>447.2</v>
      </c>
      <c r="I150" s="92">
        <f>IFERROR(VLOOKUP(A:A,'51000-0013'!A:D,3,FALSE)*E150,"-")</f>
        <v>1.2</v>
      </c>
      <c r="J150" s="92">
        <f>IFERROR(VLOOKUP(A:A,'51000-0013'!A:D,4,FALSE)*E150,"-")</f>
        <v>447.2</v>
      </c>
      <c r="K150" s="64"/>
      <c r="L150" s="64"/>
      <c r="M150" s="92"/>
      <c r="N150" s="92"/>
      <c r="O150" s="92"/>
      <c r="P150" s="64"/>
    </row>
    <row r="151" spans="1:16" ht="16.5" x14ac:dyDescent="0.3">
      <c r="A151" s="64" t="s">
        <v>224</v>
      </c>
      <c r="B151" s="90" t="s">
        <v>135</v>
      </c>
      <c r="C151" s="97">
        <v>0.75</v>
      </c>
      <c r="D151" s="90" t="s">
        <v>135</v>
      </c>
      <c r="E151" s="98">
        <v>1</v>
      </c>
      <c r="F151" s="64"/>
      <c r="G151" s="92">
        <f>IFERROR(VLOOKUP(A:A,'51000-0013'!A:D,3,FALSE)*C151,"-")</f>
        <v>0</v>
      </c>
      <c r="H151" s="92">
        <f>IFERROR(VLOOKUP(A:A,'51000-0013'!A:D,4,FALSE)*C151,"-")</f>
        <v>0.67500000000000004</v>
      </c>
      <c r="I151" s="92">
        <f>IFERROR(VLOOKUP(A:A,'51000-0013'!A:D,3,FALSE)*E151,"-")</f>
        <v>0</v>
      </c>
      <c r="J151" s="92">
        <f>IFERROR(VLOOKUP(A:A,'51000-0013'!A:D,4,FALSE)*E151,"-")</f>
        <v>0.9</v>
      </c>
      <c r="K151" s="64"/>
      <c r="L151" s="64"/>
      <c r="M151" s="92"/>
      <c r="N151" s="92"/>
      <c r="O151" s="92"/>
      <c r="P151" s="64"/>
    </row>
    <row r="152" spans="1:16" ht="16.5" x14ac:dyDescent="0.3">
      <c r="A152" s="64" t="s">
        <v>226</v>
      </c>
      <c r="B152" s="90" t="s">
        <v>135</v>
      </c>
      <c r="C152" s="97">
        <v>0.5</v>
      </c>
      <c r="D152" s="90" t="s">
        <v>135</v>
      </c>
      <c r="E152" s="98">
        <v>1</v>
      </c>
      <c r="F152" s="64"/>
      <c r="G152" s="92">
        <f>IFERROR(VLOOKUP(A:A,'51000-0013'!A:D,3,FALSE)*C152,"-")</f>
        <v>0</v>
      </c>
      <c r="H152" s="92">
        <f>IFERROR(VLOOKUP(A:A,'51000-0013'!A:D,4,FALSE)*C152,"-")</f>
        <v>0</v>
      </c>
      <c r="I152" s="92">
        <f>IFERROR(VLOOKUP(A:A,'51000-0013'!A:D,3,FALSE)*E152,"-")</f>
        <v>0</v>
      </c>
      <c r="J152" s="92">
        <f>IFERROR(VLOOKUP(A:A,'51000-0013'!A:D,4,FALSE)*E152,"-")</f>
        <v>0</v>
      </c>
      <c r="K152" s="64"/>
      <c r="L152" s="64"/>
      <c r="M152" s="92"/>
      <c r="N152" s="92"/>
      <c r="O152" s="92"/>
      <c r="P152" s="64"/>
    </row>
    <row r="153" spans="1:16" ht="16.5" x14ac:dyDescent="0.3">
      <c r="A153" s="64" t="s">
        <v>204</v>
      </c>
      <c r="B153" s="91" t="s">
        <v>135</v>
      </c>
      <c r="C153" s="97">
        <v>0.5</v>
      </c>
      <c r="D153" s="93" t="s">
        <v>384</v>
      </c>
      <c r="E153" s="98" t="s">
        <v>702</v>
      </c>
      <c r="F153" s="64"/>
      <c r="G153" s="92">
        <f>IFERROR(VLOOKUP(A:A,'51000-0013'!A:D,3,FALSE)*C153,"-")</f>
        <v>0.05</v>
      </c>
      <c r="H153" s="92">
        <f>IFERROR(VLOOKUP(A:A,'51000-0013'!A:D,4,FALSE)*C153,"-")</f>
        <v>2.4</v>
      </c>
      <c r="I153" s="92" t="str">
        <f>IFERROR(VLOOKUP(A:A,'51000-0013'!A:D,3,FALSE)*E153,"-")</f>
        <v>-</v>
      </c>
      <c r="J153" s="92" t="str">
        <f>IFERROR(VLOOKUP(A:A,'51000-0013'!A:D,4,FALSE)*E153,"-")</f>
        <v>-</v>
      </c>
      <c r="K153" s="64"/>
      <c r="L153" s="64"/>
      <c r="M153" s="92"/>
      <c r="N153" s="92"/>
      <c r="O153" s="92"/>
      <c r="P153" s="64"/>
    </row>
    <row r="154" spans="1:16" ht="16.5" x14ac:dyDescent="0.3">
      <c r="A154" s="64" t="s">
        <v>206</v>
      </c>
      <c r="B154" s="90" t="s">
        <v>135</v>
      </c>
      <c r="C154" s="97">
        <v>0.5</v>
      </c>
      <c r="D154" s="90" t="s">
        <v>135</v>
      </c>
      <c r="E154" s="98">
        <v>1</v>
      </c>
      <c r="F154" s="64"/>
      <c r="G154" s="92">
        <f>IFERROR(VLOOKUP(A:A,'51000-0013'!A:D,3,FALSE)*C154,"-")</f>
        <v>0.15</v>
      </c>
      <c r="H154" s="92">
        <f>IFERROR(VLOOKUP(A:A,'51000-0013'!A:D,4,FALSE)*C154,"-")</f>
        <v>2.4</v>
      </c>
      <c r="I154" s="92">
        <f>IFERROR(VLOOKUP(A:A,'51000-0013'!A:D,3,FALSE)*E154,"-")</f>
        <v>0.3</v>
      </c>
      <c r="J154" s="92">
        <f>IFERROR(VLOOKUP(A:A,'51000-0013'!A:D,4,FALSE)*E154,"-")</f>
        <v>4.8</v>
      </c>
      <c r="K154" s="64"/>
      <c r="L154" s="64"/>
      <c r="M154" s="92"/>
      <c r="N154" s="92"/>
      <c r="O154" s="92"/>
      <c r="P154" s="64"/>
    </row>
    <row r="155" spans="1:16" ht="16.5" x14ac:dyDescent="0.3">
      <c r="A155" s="64" t="s">
        <v>228</v>
      </c>
      <c r="B155" s="90" t="s">
        <v>135</v>
      </c>
      <c r="C155" s="97">
        <v>1.5</v>
      </c>
      <c r="D155" s="90" t="s">
        <v>135</v>
      </c>
      <c r="E155" s="98">
        <v>1.23</v>
      </c>
      <c r="F155" s="64"/>
      <c r="G155" s="92">
        <f>IFERROR(VLOOKUP(A:A,'51000-0013'!A:D,3,FALSE)*C155,"-")</f>
        <v>5.0999999999999996</v>
      </c>
      <c r="H155" s="92">
        <f>IFERROR(VLOOKUP(A:A,'51000-0013'!A:D,4,FALSE)*C155,"-")</f>
        <v>311.85000000000002</v>
      </c>
      <c r="I155" s="92">
        <f>IFERROR(VLOOKUP(A:A,'51000-0013'!A:D,3,FALSE)*E155,"-")</f>
        <v>4.1819999999999995</v>
      </c>
      <c r="J155" s="92">
        <f>IFERROR(VLOOKUP(A:A,'51000-0013'!A:D,4,FALSE)*E155,"-")</f>
        <v>255.71700000000001</v>
      </c>
      <c r="K155" s="64"/>
      <c r="L155" s="64"/>
      <c r="M155" s="92"/>
      <c r="N155" s="92"/>
      <c r="O155" s="92"/>
      <c r="P155" s="64"/>
    </row>
    <row r="156" spans="1:16" ht="16.5" x14ac:dyDescent="0.3">
      <c r="A156" s="64" t="s">
        <v>230</v>
      </c>
      <c r="B156" s="90" t="s">
        <v>135</v>
      </c>
      <c r="C156" s="97">
        <v>1</v>
      </c>
      <c r="D156" s="90" t="s">
        <v>135</v>
      </c>
      <c r="E156" s="98">
        <v>1</v>
      </c>
      <c r="F156" s="64"/>
      <c r="G156" s="92">
        <f>IFERROR(VLOOKUP(A:A,'51000-0013'!A:D,3,FALSE)*C156,"-")</f>
        <v>0</v>
      </c>
      <c r="H156" s="92">
        <f>IFERROR(VLOOKUP(A:A,'51000-0013'!A:D,4,FALSE)*C156,"-")</f>
        <v>20.5</v>
      </c>
      <c r="I156" s="92">
        <f>IFERROR(VLOOKUP(A:A,'51000-0013'!A:D,3,FALSE)*E156,"-")</f>
        <v>0</v>
      </c>
      <c r="J156" s="92">
        <f>IFERROR(VLOOKUP(A:A,'51000-0013'!A:D,4,FALSE)*E156,"-")</f>
        <v>20.5</v>
      </c>
      <c r="K156" s="64"/>
      <c r="L156" s="64"/>
      <c r="M156" s="92"/>
      <c r="N156" s="92"/>
      <c r="O156" s="92"/>
      <c r="P156" s="64"/>
    </row>
    <row r="157" spans="1:16" ht="16.5" x14ac:dyDescent="0.3">
      <c r="A157" s="64" t="s">
        <v>232</v>
      </c>
      <c r="B157" s="90" t="s">
        <v>135</v>
      </c>
      <c r="C157" s="97">
        <v>0.375</v>
      </c>
      <c r="D157" s="90" t="s">
        <v>135</v>
      </c>
      <c r="E157" s="98">
        <v>1</v>
      </c>
      <c r="F157" s="64"/>
      <c r="G157" s="92">
        <f>IFERROR(VLOOKUP(A:A,'51000-0013'!A:D,3,FALSE)*C157,"-")</f>
        <v>14.25</v>
      </c>
      <c r="H157" s="92">
        <f>IFERROR(VLOOKUP(A:A,'51000-0013'!A:D,4,FALSE)*C157,"-")</f>
        <v>7.9875000000000007</v>
      </c>
      <c r="I157" s="92">
        <f>IFERROR(VLOOKUP(A:A,'51000-0013'!A:D,3,FALSE)*E157,"-")</f>
        <v>38</v>
      </c>
      <c r="J157" s="92">
        <f>IFERROR(VLOOKUP(A:A,'51000-0013'!A:D,4,FALSE)*E157,"-")</f>
        <v>21.3</v>
      </c>
      <c r="K157" s="64"/>
      <c r="L157" s="64"/>
      <c r="M157" s="92"/>
      <c r="N157" s="92"/>
      <c r="O157" s="92"/>
      <c r="P157" s="64"/>
    </row>
    <row r="158" spans="1:16" ht="16.5" x14ac:dyDescent="0.3">
      <c r="A158" s="64" t="s">
        <v>234</v>
      </c>
      <c r="B158" s="90" t="s">
        <v>135</v>
      </c>
      <c r="C158" s="97">
        <v>0.25</v>
      </c>
      <c r="D158" s="90" t="s">
        <v>135</v>
      </c>
      <c r="E158" s="98">
        <v>1</v>
      </c>
      <c r="F158" s="64"/>
      <c r="G158" s="92">
        <f>IFERROR(VLOOKUP(A:A,'51000-0013'!A:D,3,FALSE)*C158,"-")</f>
        <v>0</v>
      </c>
      <c r="H158" s="92">
        <f>IFERROR(VLOOKUP(A:A,'51000-0013'!A:D,4,FALSE)*C158,"-")</f>
        <v>37.575000000000003</v>
      </c>
      <c r="I158" s="92">
        <f>IFERROR(VLOOKUP(A:A,'51000-0013'!A:D,3,FALSE)*E158,"-")</f>
        <v>0</v>
      </c>
      <c r="J158" s="92">
        <f>IFERROR(VLOOKUP(A:A,'51000-0013'!A:D,4,FALSE)*E158,"-")</f>
        <v>150.30000000000001</v>
      </c>
      <c r="K158" s="64"/>
      <c r="L158" s="64"/>
      <c r="M158" s="92"/>
      <c r="N158" s="92"/>
      <c r="O158" s="92"/>
      <c r="P158" s="64"/>
    </row>
    <row r="159" spans="1:16" ht="16.5" x14ac:dyDescent="0.3">
      <c r="A159" s="64" t="s">
        <v>236</v>
      </c>
      <c r="B159" s="90" t="s">
        <v>135</v>
      </c>
      <c r="C159" s="97">
        <v>1.25</v>
      </c>
      <c r="D159" s="90" t="s">
        <v>135</v>
      </c>
      <c r="E159" s="98">
        <v>1</v>
      </c>
      <c r="F159" s="64"/>
      <c r="G159" s="92">
        <f>IFERROR(VLOOKUP(A:A,'51000-0013'!A:D,3,FALSE)*C159,"-")</f>
        <v>40.875</v>
      </c>
      <c r="H159" s="92">
        <f>IFERROR(VLOOKUP(A:A,'51000-0013'!A:D,4,FALSE)*C159,"-")</f>
        <v>3451.625</v>
      </c>
      <c r="I159" s="92">
        <f>IFERROR(VLOOKUP(A:A,'51000-0013'!A:D,3,FALSE)*E159,"-")</f>
        <v>32.700000000000003</v>
      </c>
      <c r="J159" s="92">
        <f>IFERROR(VLOOKUP(A:A,'51000-0013'!A:D,4,FALSE)*E159,"-")</f>
        <v>2761.3</v>
      </c>
      <c r="K159" s="64"/>
      <c r="L159" s="64"/>
      <c r="M159" s="92"/>
      <c r="N159" s="92"/>
      <c r="O159" s="92"/>
      <c r="P159" s="64"/>
    </row>
    <row r="160" spans="1:16" ht="16.5" x14ac:dyDescent="0.3">
      <c r="A160" s="64" t="s">
        <v>238</v>
      </c>
      <c r="B160" s="90" t="s">
        <v>135</v>
      </c>
      <c r="C160" s="97">
        <v>1</v>
      </c>
      <c r="D160" s="90" t="s">
        <v>135</v>
      </c>
      <c r="E160" s="98">
        <v>1</v>
      </c>
      <c r="F160" s="64"/>
      <c r="G160" s="92">
        <f>IFERROR(VLOOKUP(A:A,'51000-0013'!A:D,3,FALSE)*C160,"-")</f>
        <v>34</v>
      </c>
      <c r="H160" s="92">
        <f>IFERROR(VLOOKUP(A:A,'51000-0013'!A:D,4,FALSE)*C160,"-")</f>
        <v>3453.4</v>
      </c>
      <c r="I160" s="92">
        <f>IFERROR(VLOOKUP(A:A,'51000-0013'!A:D,3,FALSE)*E160,"-")</f>
        <v>34</v>
      </c>
      <c r="J160" s="92">
        <f>IFERROR(VLOOKUP(A:A,'51000-0013'!A:D,4,FALSE)*E160,"-")</f>
        <v>3453.4</v>
      </c>
      <c r="K160" s="64"/>
      <c r="L160" s="64"/>
      <c r="M160" s="92"/>
      <c r="N160" s="92"/>
      <c r="O160" s="92"/>
      <c r="P160" s="64"/>
    </row>
    <row r="161" spans="1:16" ht="16.5" x14ac:dyDescent="0.3">
      <c r="A161" s="64" t="s">
        <v>240</v>
      </c>
      <c r="B161" s="90" t="s">
        <v>135</v>
      </c>
      <c r="C161" s="97">
        <v>0.75</v>
      </c>
      <c r="D161" s="90" t="s">
        <v>135</v>
      </c>
      <c r="E161" s="98">
        <v>1</v>
      </c>
      <c r="F161" s="64"/>
      <c r="G161" s="92">
        <f>IFERROR(VLOOKUP(A:A,'51000-0013'!A:D,3,FALSE)*C161,"-")</f>
        <v>0</v>
      </c>
      <c r="H161" s="92">
        <f>IFERROR(VLOOKUP(A:A,'51000-0013'!A:D,4,FALSE)*C161,"-")</f>
        <v>1.9500000000000002</v>
      </c>
      <c r="I161" s="92">
        <f>IFERROR(VLOOKUP(A:A,'51000-0013'!A:D,3,FALSE)*E161,"-")</f>
        <v>0</v>
      </c>
      <c r="J161" s="92">
        <f>IFERROR(VLOOKUP(A:A,'51000-0013'!A:D,4,FALSE)*E161,"-")</f>
        <v>2.6</v>
      </c>
      <c r="K161" s="64"/>
      <c r="L161" s="64"/>
      <c r="M161" s="92"/>
      <c r="N161" s="92"/>
      <c r="O161" s="92"/>
      <c r="P161" s="64"/>
    </row>
    <row r="162" spans="1:16" ht="16.5" x14ac:dyDescent="0.3">
      <c r="A162" s="64" t="s">
        <v>242</v>
      </c>
      <c r="B162" s="90" t="s">
        <v>135</v>
      </c>
      <c r="C162" s="97">
        <v>0.5</v>
      </c>
      <c r="D162" s="90" t="s">
        <v>135</v>
      </c>
      <c r="E162" s="98">
        <v>1</v>
      </c>
      <c r="F162" s="64"/>
      <c r="G162" s="92">
        <f>IFERROR(VLOOKUP(A:A,'51000-0013'!A:D,3,FALSE)*C162,"-")</f>
        <v>7</v>
      </c>
      <c r="H162" s="92">
        <f>IFERROR(VLOOKUP(A:A,'51000-0013'!A:D,4,FALSE)*C162,"-")</f>
        <v>25.2</v>
      </c>
      <c r="I162" s="92">
        <f>IFERROR(VLOOKUP(A:A,'51000-0013'!A:D,3,FALSE)*E162,"-")</f>
        <v>14</v>
      </c>
      <c r="J162" s="92">
        <f>IFERROR(VLOOKUP(A:A,'51000-0013'!A:D,4,FALSE)*E162,"-")</f>
        <v>50.4</v>
      </c>
      <c r="K162" s="64"/>
      <c r="L162" s="64"/>
      <c r="M162" s="92"/>
      <c r="N162" s="92"/>
      <c r="O162" s="92"/>
      <c r="P162" s="64"/>
    </row>
    <row r="163" spans="1:16" ht="16.5" x14ac:dyDescent="0.3">
      <c r="A163" s="64" t="s">
        <v>208</v>
      </c>
      <c r="B163" s="91" t="s">
        <v>135</v>
      </c>
      <c r="C163" s="97">
        <v>1</v>
      </c>
      <c r="D163" s="93" t="s">
        <v>384</v>
      </c>
      <c r="E163" s="98" t="s">
        <v>702</v>
      </c>
      <c r="F163" s="64"/>
      <c r="G163" s="92">
        <f>IFERROR(VLOOKUP(A:A,'51000-0013'!A:D,3,FALSE)*C163,"-")</f>
        <v>5.5</v>
      </c>
      <c r="H163" s="92">
        <f>IFERROR(VLOOKUP(A:A,'51000-0013'!A:D,4,FALSE)*C163,"-")</f>
        <v>9.1999999999999993</v>
      </c>
      <c r="I163" s="92" t="str">
        <f>IFERROR(VLOOKUP(A:A,'51000-0013'!A:D,3,FALSE)*E163,"-")</f>
        <v>-</v>
      </c>
      <c r="J163" s="92" t="str">
        <f>IFERROR(VLOOKUP(A:A,'51000-0013'!A:D,4,FALSE)*E163,"-")</f>
        <v>-</v>
      </c>
      <c r="K163" s="64"/>
      <c r="L163" s="64"/>
      <c r="M163" s="92"/>
      <c r="N163" s="92"/>
      <c r="O163" s="92"/>
      <c r="P163" s="64"/>
    </row>
    <row r="164" spans="1:16" ht="16.5" x14ac:dyDescent="0.3">
      <c r="A164" s="64" t="s">
        <v>210</v>
      </c>
      <c r="B164" s="91" t="s">
        <v>135</v>
      </c>
      <c r="C164" s="97">
        <v>0.5</v>
      </c>
      <c r="D164" s="93" t="s">
        <v>384</v>
      </c>
      <c r="E164" s="98" t="s">
        <v>702</v>
      </c>
      <c r="F164" s="64"/>
      <c r="G164" s="92">
        <f>IFERROR(VLOOKUP(A:A,'51000-0013'!A:D,3,FALSE)*C164,"-")</f>
        <v>2.95</v>
      </c>
      <c r="H164" s="92">
        <f>IFERROR(VLOOKUP(A:A,'51000-0013'!A:D,4,FALSE)*C164,"-")</f>
        <v>38</v>
      </c>
      <c r="I164" s="92" t="str">
        <f>IFERROR(VLOOKUP(A:A,'51000-0013'!A:D,3,FALSE)*E164,"-")</f>
        <v>-</v>
      </c>
      <c r="J164" s="92" t="str">
        <f>IFERROR(VLOOKUP(A:A,'51000-0013'!A:D,4,FALSE)*E164,"-")</f>
        <v>-</v>
      </c>
      <c r="K164" s="64"/>
      <c r="L164" s="64"/>
      <c r="M164" s="92"/>
      <c r="N164" s="92"/>
      <c r="O164" s="92"/>
      <c r="P164" s="64"/>
    </row>
    <row r="165" spans="1:16" ht="16.5" x14ac:dyDescent="0.3">
      <c r="A165" s="64" t="s">
        <v>244</v>
      </c>
      <c r="B165" s="90" t="s">
        <v>135</v>
      </c>
      <c r="C165" s="97">
        <v>0.5</v>
      </c>
      <c r="D165" s="90" t="s">
        <v>135</v>
      </c>
      <c r="E165" s="98">
        <v>1</v>
      </c>
      <c r="F165" s="64"/>
      <c r="G165" s="92">
        <f>IFERROR(VLOOKUP(A:A,'51000-0013'!A:D,3,FALSE)*C165,"-")</f>
        <v>22.7</v>
      </c>
      <c r="H165" s="92">
        <f>IFERROR(VLOOKUP(A:A,'51000-0013'!A:D,4,FALSE)*C165,"-")</f>
        <v>135.5</v>
      </c>
      <c r="I165" s="92">
        <f>IFERROR(VLOOKUP(A:A,'51000-0013'!A:D,3,FALSE)*E165,"-")</f>
        <v>45.4</v>
      </c>
      <c r="J165" s="92">
        <f>IFERROR(VLOOKUP(A:A,'51000-0013'!A:D,4,FALSE)*E165,"-")</f>
        <v>271</v>
      </c>
      <c r="K165" s="64"/>
      <c r="L165" s="64"/>
      <c r="M165" s="92"/>
      <c r="N165" s="92"/>
      <c r="O165" s="92"/>
      <c r="P165" s="64"/>
    </row>
    <row r="166" spans="1:16" ht="16.5" x14ac:dyDescent="0.3">
      <c r="A166" s="64" t="s">
        <v>308</v>
      </c>
      <c r="B166" s="90" t="s">
        <v>135</v>
      </c>
      <c r="C166" s="97">
        <v>1</v>
      </c>
      <c r="D166" s="90" t="s">
        <v>135</v>
      </c>
      <c r="E166" s="98">
        <v>1</v>
      </c>
      <c r="F166" s="64"/>
      <c r="G166" s="92">
        <f>IFERROR(VLOOKUP(A:A,'51000-0013'!A:D,3,FALSE)*C166,"-")</f>
        <v>9.5</v>
      </c>
      <c r="H166" s="92">
        <f>IFERROR(VLOOKUP(A:A,'51000-0013'!A:D,4,FALSE)*C166,"-")</f>
        <v>193.3</v>
      </c>
      <c r="I166" s="92">
        <f>IFERROR(VLOOKUP(A:A,'51000-0013'!A:D,3,FALSE)*E166,"-")</f>
        <v>9.5</v>
      </c>
      <c r="J166" s="92">
        <f>IFERROR(VLOOKUP(A:A,'51000-0013'!A:D,4,FALSE)*E166,"-")</f>
        <v>193.3</v>
      </c>
      <c r="K166" s="64"/>
      <c r="L166" s="64"/>
      <c r="M166" s="92"/>
      <c r="N166" s="92"/>
      <c r="O166" s="92"/>
      <c r="P166" s="64"/>
    </row>
    <row r="167" spans="1:16" ht="16.5" x14ac:dyDescent="0.3">
      <c r="A167" s="64" t="s">
        <v>310</v>
      </c>
      <c r="B167" s="90" t="s">
        <v>135</v>
      </c>
      <c r="C167" s="97">
        <v>1</v>
      </c>
      <c r="D167" s="90" t="s">
        <v>135</v>
      </c>
      <c r="E167" s="98">
        <v>1.2270000000000001</v>
      </c>
      <c r="F167" s="64"/>
      <c r="G167" s="92">
        <f>IFERROR(VLOOKUP(A:A,'51000-0013'!A:D,3,FALSE)*C167,"-")</f>
        <v>326.89999999999998</v>
      </c>
      <c r="H167" s="92">
        <f>IFERROR(VLOOKUP(A:A,'51000-0013'!A:D,4,FALSE)*C167,"-")</f>
        <v>35.9</v>
      </c>
      <c r="I167" s="92">
        <f>IFERROR(VLOOKUP(A:A,'51000-0013'!A:D,3,FALSE)*E167,"-")</f>
        <v>401.10629999999998</v>
      </c>
      <c r="J167" s="92">
        <f>IFERROR(VLOOKUP(A:A,'51000-0013'!A:D,4,FALSE)*E167,"-")</f>
        <v>44.049300000000002</v>
      </c>
      <c r="K167" s="64"/>
      <c r="L167" s="64"/>
      <c r="M167" s="92"/>
      <c r="N167" s="92"/>
      <c r="O167" s="92"/>
      <c r="P167" s="64"/>
    </row>
    <row r="168" spans="1:16" ht="16.5" x14ac:dyDescent="0.3">
      <c r="A168" s="64" t="s">
        <v>312</v>
      </c>
      <c r="B168" s="90" t="s">
        <v>135</v>
      </c>
      <c r="C168" s="97">
        <v>1</v>
      </c>
      <c r="D168" s="90" t="s">
        <v>135</v>
      </c>
      <c r="E168" s="98">
        <v>1</v>
      </c>
      <c r="F168" s="64"/>
      <c r="G168" s="92">
        <f>IFERROR(VLOOKUP(A:A,'51000-0013'!A:D,3,FALSE)*C168,"-")</f>
        <v>0</v>
      </c>
      <c r="H168" s="92">
        <f>IFERROR(VLOOKUP(A:A,'51000-0013'!A:D,4,FALSE)*C168,"-")</f>
        <v>0.2</v>
      </c>
      <c r="I168" s="92">
        <f>IFERROR(VLOOKUP(A:A,'51000-0013'!A:D,3,FALSE)*E168,"-")</f>
        <v>0</v>
      </c>
      <c r="J168" s="92">
        <f>IFERROR(VLOOKUP(A:A,'51000-0013'!A:D,4,FALSE)*E168,"-")</f>
        <v>0.2</v>
      </c>
      <c r="K168" s="64"/>
      <c r="L168" s="64"/>
      <c r="M168" s="92"/>
      <c r="N168" s="92"/>
      <c r="O168" s="92"/>
      <c r="P168" s="64"/>
    </row>
    <row r="169" spans="1:16" ht="16.5" x14ac:dyDescent="0.3">
      <c r="A169" s="64" t="s">
        <v>314</v>
      </c>
      <c r="B169" s="90" t="s">
        <v>135</v>
      </c>
      <c r="C169" s="97">
        <v>0.75</v>
      </c>
      <c r="D169" s="90" t="s">
        <v>135</v>
      </c>
      <c r="E169" s="98">
        <v>1</v>
      </c>
      <c r="F169" s="64"/>
      <c r="G169" s="92">
        <f>IFERROR(VLOOKUP(A:A,'51000-0013'!A:D,3,FALSE)*C169,"-")</f>
        <v>5.25</v>
      </c>
      <c r="H169" s="92">
        <f>IFERROR(VLOOKUP(A:A,'51000-0013'!A:D,4,FALSE)*C169,"-")</f>
        <v>14.700000000000001</v>
      </c>
      <c r="I169" s="92">
        <f>IFERROR(VLOOKUP(A:A,'51000-0013'!A:D,3,FALSE)*E169,"-")</f>
        <v>7</v>
      </c>
      <c r="J169" s="92">
        <f>IFERROR(VLOOKUP(A:A,'51000-0013'!A:D,4,FALSE)*E169,"-")</f>
        <v>19.600000000000001</v>
      </c>
      <c r="K169" s="64"/>
      <c r="L169" s="64"/>
      <c r="M169" s="92"/>
      <c r="N169" s="92"/>
      <c r="O169" s="92"/>
      <c r="P169" s="64"/>
    </row>
    <row r="170" spans="1:16" ht="16.5" x14ac:dyDescent="0.3">
      <c r="A170" s="64" t="s">
        <v>316</v>
      </c>
      <c r="B170" s="90" t="s">
        <v>135</v>
      </c>
      <c r="C170" s="97">
        <v>0.5</v>
      </c>
      <c r="D170" s="90" t="s">
        <v>135</v>
      </c>
      <c r="E170" s="98">
        <v>1</v>
      </c>
      <c r="F170" s="64"/>
      <c r="G170" s="92">
        <f>IFERROR(VLOOKUP(A:A,'51000-0013'!A:D,3,FALSE)*C170,"-")</f>
        <v>0</v>
      </c>
      <c r="H170" s="92">
        <f>IFERROR(VLOOKUP(A:A,'51000-0013'!A:D,4,FALSE)*C170,"-")</f>
        <v>0</v>
      </c>
      <c r="I170" s="92">
        <f>IFERROR(VLOOKUP(A:A,'51000-0013'!A:D,3,FALSE)*E170,"-")</f>
        <v>0</v>
      </c>
      <c r="J170" s="92">
        <f>IFERROR(VLOOKUP(A:A,'51000-0013'!A:D,4,FALSE)*E170,"-")</f>
        <v>0</v>
      </c>
      <c r="K170" s="64"/>
      <c r="L170" s="64"/>
      <c r="M170" s="92"/>
      <c r="N170" s="92"/>
      <c r="O170" s="92"/>
      <c r="P170" s="64"/>
    </row>
    <row r="171" spans="1:16" ht="16.5" x14ac:dyDescent="0.3">
      <c r="A171" s="64" t="s">
        <v>318</v>
      </c>
      <c r="B171" s="90" t="s">
        <v>135</v>
      </c>
      <c r="C171" s="97">
        <v>1.25</v>
      </c>
      <c r="D171" s="90" t="s">
        <v>135</v>
      </c>
      <c r="E171" s="98">
        <v>1</v>
      </c>
      <c r="F171" s="64"/>
      <c r="G171" s="92">
        <f>IFERROR(VLOOKUP(A:A,'51000-0013'!A:D,3,FALSE)*C171,"-")</f>
        <v>33.5</v>
      </c>
      <c r="H171" s="92">
        <f>IFERROR(VLOOKUP(A:A,'51000-0013'!A:D,4,FALSE)*C171,"-")</f>
        <v>143.25</v>
      </c>
      <c r="I171" s="92">
        <f>IFERROR(VLOOKUP(A:A,'51000-0013'!A:D,3,FALSE)*E171,"-")</f>
        <v>26.8</v>
      </c>
      <c r="J171" s="92">
        <f>IFERROR(VLOOKUP(A:A,'51000-0013'!A:D,4,FALSE)*E171,"-")</f>
        <v>114.6</v>
      </c>
      <c r="K171" s="64"/>
      <c r="L171" s="64"/>
      <c r="M171" s="92"/>
      <c r="N171" s="92"/>
      <c r="O171" s="92"/>
      <c r="P171" s="64"/>
    </row>
    <row r="172" spans="1:16" ht="16.5" x14ac:dyDescent="0.3">
      <c r="A172" s="64" t="s">
        <v>320</v>
      </c>
      <c r="B172" s="90" t="s">
        <v>135</v>
      </c>
      <c r="C172" s="97">
        <v>1</v>
      </c>
      <c r="D172" s="90" t="s">
        <v>135</v>
      </c>
      <c r="E172" s="98">
        <v>1</v>
      </c>
      <c r="F172" s="64"/>
      <c r="G172" s="92">
        <f>IFERROR(VLOOKUP(A:A,'51000-0013'!A:D,3,FALSE)*C172,"-")</f>
        <v>0.5</v>
      </c>
      <c r="H172" s="92">
        <f>IFERROR(VLOOKUP(A:A,'51000-0013'!A:D,4,FALSE)*C172,"-")</f>
        <v>18.2</v>
      </c>
      <c r="I172" s="92">
        <f>IFERROR(VLOOKUP(A:A,'51000-0013'!A:D,3,FALSE)*E172,"-")</f>
        <v>0.5</v>
      </c>
      <c r="J172" s="92">
        <f>IFERROR(VLOOKUP(A:A,'51000-0013'!A:D,4,FALSE)*E172,"-")</f>
        <v>18.2</v>
      </c>
      <c r="K172" s="64"/>
      <c r="L172" s="64"/>
      <c r="M172" s="92"/>
      <c r="N172" s="92"/>
      <c r="O172" s="92"/>
      <c r="P172" s="64"/>
    </row>
    <row r="173" spans="1:16" ht="16.5" x14ac:dyDescent="0.3">
      <c r="A173" s="64" t="s">
        <v>322</v>
      </c>
      <c r="B173" s="90" t="s">
        <v>135</v>
      </c>
      <c r="C173" s="97">
        <v>0.5</v>
      </c>
      <c r="D173" s="90" t="s">
        <v>135</v>
      </c>
      <c r="E173" s="98">
        <v>1</v>
      </c>
      <c r="F173" s="64"/>
      <c r="G173" s="92">
        <f>IFERROR(VLOOKUP(A:A,'51000-0013'!A:D,3,FALSE)*C173,"-")</f>
        <v>0.2</v>
      </c>
      <c r="H173" s="92">
        <f>IFERROR(VLOOKUP(A:A,'51000-0013'!A:D,4,FALSE)*C173,"-")</f>
        <v>275.75</v>
      </c>
      <c r="I173" s="92">
        <f>IFERROR(VLOOKUP(A:A,'51000-0013'!A:D,3,FALSE)*E173,"-")</f>
        <v>0.4</v>
      </c>
      <c r="J173" s="92">
        <f>IFERROR(VLOOKUP(A:A,'51000-0013'!A:D,4,FALSE)*E173,"-")</f>
        <v>551.5</v>
      </c>
      <c r="K173" s="64"/>
      <c r="L173" s="64"/>
      <c r="M173" s="92"/>
      <c r="N173" s="92"/>
      <c r="O173" s="92"/>
      <c r="P173" s="64"/>
    </row>
    <row r="174" spans="1:16" ht="16.5" x14ac:dyDescent="0.3">
      <c r="A174" s="64" t="s">
        <v>324</v>
      </c>
      <c r="B174" s="91" t="s">
        <v>135</v>
      </c>
      <c r="C174" s="97">
        <v>0.5</v>
      </c>
      <c r="D174" s="93" t="s">
        <v>384</v>
      </c>
      <c r="E174" s="98" t="s">
        <v>702</v>
      </c>
      <c r="F174" s="64"/>
      <c r="G174" s="92">
        <f>IFERROR(VLOOKUP(A:A,'51000-0013'!A:D,3,FALSE)*C174,"-")</f>
        <v>0</v>
      </c>
      <c r="H174" s="92">
        <f>IFERROR(VLOOKUP(A:A,'51000-0013'!A:D,4,FALSE)*C174,"-")</f>
        <v>0.8</v>
      </c>
      <c r="I174" s="92" t="str">
        <f>IFERROR(VLOOKUP(A:A,'51000-0013'!A:D,3,FALSE)*E174,"-")</f>
        <v>-</v>
      </c>
      <c r="J174" s="92" t="str">
        <f>IFERROR(VLOOKUP(A:A,'51000-0013'!A:D,4,FALSE)*E174,"-")</f>
        <v>-</v>
      </c>
      <c r="K174" s="64"/>
      <c r="L174" s="64"/>
      <c r="M174" s="92"/>
      <c r="N174" s="92"/>
      <c r="O174" s="92"/>
      <c r="P174" s="64"/>
    </row>
    <row r="175" spans="1:16" ht="16.5" x14ac:dyDescent="0.3">
      <c r="A175" s="64" t="s">
        <v>326</v>
      </c>
      <c r="B175" s="90" t="s">
        <v>135</v>
      </c>
      <c r="C175" s="97">
        <v>0.5</v>
      </c>
      <c r="D175" s="90" t="s">
        <v>135</v>
      </c>
      <c r="E175" s="98">
        <v>1</v>
      </c>
      <c r="F175" s="64"/>
      <c r="G175" s="92">
        <f>IFERROR(VLOOKUP(A:A,'51000-0013'!A:D,3,FALSE)*C175,"-")</f>
        <v>0.7</v>
      </c>
      <c r="H175" s="92">
        <f>IFERROR(VLOOKUP(A:A,'51000-0013'!A:D,4,FALSE)*C175,"-")</f>
        <v>1.4</v>
      </c>
      <c r="I175" s="92">
        <f>IFERROR(VLOOKUP(A:A,'51000-0013'!A:D,3,FALSE)*E175,"-")</f>
        <v>1.4</v>
      </c>
      <c r="J175" s="92">
        <f>IFERROR(VLOOKUP(A:A,'51000-0013'!A:D,4,FALSE)*E175,"-")</f>
        <v>2.8</v>
      </c>
      <c r="K175" s="64"/>
      <c r="L175" s="64"/>
      <c r="M175" s="92"/>
      <c r="N175" s="92"/>
      <c r="O175" s="92"/>
      <c r="P175" s="64"/>
    </row>
    <row r="176" spans="1:16" ht="16.5" x14ac:dyDescent="0.3">
      <c r="A176" s="64" t="s">
        <v>645</v>
      </c>
      <c r="B176" s="93" t="s">
        <v>1143</v>
      </c>
      <c r="C176" s="97" t="s">
        <v>702</v>
      </c>
      <c r="D176" s="99" t="s">
        <v>135</v>
      </c>
      <c r="E176" s="98">
        <v>1</v>
      </c>
      <c r="F176" s="64"/>
      <c r="G176" s="92" t="str">
        <f>IFERROR(VLOOKUP(A:A,'51000-0013'!A:D,3,FALSE)*C176,"-")</f>
        <v>-</v>
      </c>
      <c r="H176" s="92" t="str">
        <f>IFERROR(VLOOKUP(A:A,'51000-0013'!A:D,4,FALSE)*C176,"-")</f>
        <v>-</v>
      </c>
      <c r="I176" s="92">
        <f>IFERROR(VLOOKUP(A:A,'51000-0013'!A:D,3,FALSE)*E176,"-")</f>
        <v>11.4</v>
      </c>
      <c r="J176" s="92">
        <f>IFERROR(VLOOKUP(A:A,'51000-0013'!A:D,4,FALSE)*E176,"-")</f>
        <v>57.7</v>
      </c>
      <c r="K176" s="64"/>
      <c r="L176" s="64"/>
      <c r="M176" s="92"/>
      <c r="N176" s="92"/>
      <c r="O176" s="92"/>
      <c r="P176" s="64"/>
    </row>
    <row r="177" spans="1:16" ht="16.5" x14ac:dyDescent="0.3">
      <c r="A177" s="64" t="s">
        <v>1402</v>
      </c>
      <c r="B177" s="93" t="s">
        <v>702</v>
      </c>
      <c r="C177" s="97" t="s">
        <v>702</v>
      </c>
      <c r="D177" s="99" t="s">
        <v>135</v>
      </c>
      <c r="E177" s="98">
        <v>1</v>
      </c>
      <c r="F177" s="64"/>
      <c r="G177" s="92" t="str">
        <f>IFERROR(VLOOKUP(A:A,'51000-0013'!A:D,3,FALSE)*C177,"-")</f>
        <v>-</v>
      </c>
      <c r="H177" s="92" t="str">
        <f>IFERROR(VLOOKUP(A:A,'51000-0013'!A:D,4,FALSE)*C177,"-")</f>
        <v>-</v>
      </c>
      <c r="I177" s="92">
        <f>IFERROR(VLOOKUP(A:A,'51000-0013'!A:D,3,FALSE)*E177,"-")</f>
        <v>0</v>
      </c>
      <c r="J177" s="92">
        <f>IFERROR(VLOOKUP(A:A,'51000-0013'!A:D,4,FALSE)*E177,"-")</f>
        <v>0</v>
      </c>
      <c r="K177" s="64"/>
      <c r="L177" s="64"/>
      <c r="M177" s="92"/>
      <c r="N177" s="92"/>
      <c r="O177" s="92"/>
      <c r="P177" s="64"/>
    </row>
    <row r="178" spans="1:16" ht="16.5" x14ac:dyDescent="0.3">
      <c r="A178" s="64" t="s">
        <v>1425</v>
      </c>
      <c r="B178" s="93" t="s">
        <v>702</v>
      </c>
      <c r="C178" s="97" t="s">
        <v>702</v>
      </c>
      <c r="D178" s="99" t="s">
        <v>135</v>
      </c>
      <c r="E178" s="98">
        <v>1</v>
      </c>
      <c r="F178" s="64"/>
      <c r="G178" s="92" t="str">
        <f>IFERROR(VLOOKUP(A:A,'51000-0013'!A:D,3,FALSE)*C178,"-")</f>
        <v>-</v>
      </c>
      <c r="H178" s="92" t="str">
        <f>IFERROR(VLOOKUP(A:A,'51000-0013'!A:D,4,FALSE)*C178,"-")</f>
        <v>-</v>
      </c>
      <c r="I178" s="92">
        <f>IFERROR(VLOOKUP(A:A,'51000-0013'!A:D,3,FALSE)*E178,"-")</f>
        <v>0</v>
      </c>
      <c r="J178" s="92">
        <f>IFERROR(VLOOKUP(A:A,'51000-0013'!A:D,4,FALSE)*E178,"-")</f>
        <v>0</v>
      </c>
      <c r="K178" s="64"/>
      <c r="L178" s="64"/>
      <c r="M178" s="92"/>
      <c r="N178" s="92"/>
      <c r="O178" s="92"/>
      <c r="P178" s="64"/>
    </row>
    <row r="179" spans="1:16" ht="16.5" x14ac:dyDescent="0.3">
      <c r="A179" s="64" t="s">
        <v>296</v>
      </c>
      <c r="B179" s="90" t="s">
        <v>135</v>
      </c>
      <c r="C179" s="97">
        <v>1</v>
      </c>
      <c r="D179" s="90" t="s">
        <v>135</v>
      </c>
      <c r="E179" s="98">
        <v>1</v>
      </c>
      <c r="F179" s="64"/>
      <c r="G179" s="92">
        <f>IFERROR(VLOOKUP(A:A,'51000-0013'!A:D,3,FALSE)*C179,"-")</f>
        <v>51.8</v>
      </c>
      <c r="H179" s="92">
        <f>IFERROR(VLOOKUP(A:A,'51000-0013'!A:D,4,FALSE)*C179,"-")</f>
        <v>2294.5</v>
      </c>
      <c r="I179" s="92">
        <f>IFERROR(VLOOKUP(A:A,'51000-0013'!A:D,3,FALSE)*E179,"-")</f>
        <v>51.8</v>
      </c>
      <c r="J179" s="92">
        <f>IFERROR(VLOOKUP(A:A,'51000-0013'!A:D,4,FALSE)*E179,"-")</f>
        <v>2294.5</v>
      </c>
      <c r="K179" s="64"/>
      <c r="L179" s="64"/>
      <c r="M179" s="92"/>
      <c r="N179" s="92"/>
      <c r="O179" s="92"/>
      <c r="P179" s="64"/>
    </row>
    <row r="180" spans="1:16" ht="16.5" x14ac:dyDescent="0.3">
      <c r="A180" s="64" t="s">
        <v>246</v>
      </c>
      <c r="B180" s="91" t="s">
        <v>135</v>
      </c>
      <c r="C180" s="97">
        <v>1</v>
      </c>
      <c r="D180" s="93" t="s">
        <v>384</v>
      </c>
      <c r="E180" s="98" t="s">
        <v>702</v>
      </c>
      <c r="F180" s="64"/>
      <c r="G180" s="92">
        <f>IFERROR(VLOOKUP(A:A,'51000-0013'!A:D,3,FALSE)*C180,"-")</f>
        <v>0</v>
      </c>
      <c r="H180" s="92">
        <f>IFERROR(VLOOKUP(A:A,'51000-0013'!A:D,4,FALSE)*C180,"-")</f>
        <v>0.1</v>
      </c>
      <c r="I180" s="92" t="str">
        <f>IFERROR(VLOOKUP(A:A,'51000-0013'!A:D,3,FALSE)*E180,"-")</f>
        <v>-</v>
      </c>
      <c r="J180" s="92" t="str">
        <f>IFERROR(VLOOKUP(A:A,'51000-0013'!A:D,4,FALSE)*E180,"-")</f>
        <v>-</v>
      </c>
      <c r="K180" s="64"/>
      <c r="L180" s="64"/>
      <c r="M180" s="92"/>
      <c r="N180" s="92"/>
      <c r="O180" s="92"/>
      <c r="P180" s="64"/>
    </row>
    <row r="181" spans="1:16" ht="16.5" x14ac:dyDescent="0.3">
      <c r="A181" s="64" t="s">
        <v>298</v>
      </c>
      <c r="B181" s="91" t="s">
        <v>135</v>
      </c>
      <c r="C181" s="97">
        <v>0.5</v>
      </c>
      <c r="D181" s="93" t="s">
        <v>384</v>
      </c>
      <c r="E181" s="98" t="s">
        <v>702</v>
      </c>
      <c r="F181" s="64"/>
      <c r="G181" s="92">
        <f>IFERROR(VLOOKUP(A:A,'51000-0013'!A:D,3,FALSE)*C181,"-")</f>
        <v>0.2</v>
      </c>
      <c r="H181" s="92">
        <f>IFERROR(VLOOKUP(A:A,'51000-0013'!A:D,4,FALSE)*C181,"-")</f>
        <v>0.1</v>
      </c>
      <c r="I181" s="92" t="str">
        <f>IFERROR(VLOOKUP(A:A,'51000-0013'!A:D,3,FALSE)*E181,"-")</f>
        <v>-</v>
      </c>
      <c r="J181" s="92" t="str">
        <f>IFERROR(VLOOKUP(A:A,'51000-0013'!A:D,4,FALSE)*E181,"-")</f>
        <v>-</v>
      </c>
      <c r="K181" s="64"/>
      <c r="L181" s="64"/>
      <c r="M181" s="92"/>
      <c r="N181" s="92"/>
      <c r="O181" s="92"/>
      <c r="P181" s="64"/>
    </row>
    <row r="182" spans="1:16" ht="16.5" x14ac:dyDescent="0.3">
      <c r="A182" s="64" t="s">
        <v>298</v>
      </c>
      <c r="B182" s="91" t="s">
        <v>135</v>
      </c>
      <c r="C182" s="97">
        <v>0.5</v>
      </c>
      <c r="D182" s="93" t="s">
        <v>384</v>
      </c>
      <c r="E182" s="98" t="s">
        <v>702</v>
      </c>
      <c r="F182" s="64"/>
      <c r="G182" s="92">
        <f>IFERROR(VLOOKUP(A:A,'51000-0013'!A:D,3,FALSE)*C182,"-")</f>
        <v>0.2</v>
      </c>
      <c r="H182" s="92">
        <f>IFERROR(VLOOKUP(A:A,'51000-0013'!A:D,4,FALSE)*C182,"-")</f>
        <v>0.1</v>
      </c>
      <c r="I182" s="92" t="str">
        <f>IFERROR(VLOOKUP(A:A,'51000-0013'!A:D,3,FALSE)*E182,"-")</f>
        <v>-</v>
      </c>
      <c r="J182" s="92" t="str">
        <f>IFERROR(VLOOKUP(A:A,'51000-0013'!A:D,4,FALSE)*E182,"-")</f>
        <v>-</v>
      </c>
      <c r="K182" s="64"/>
      <c r="L182" s="64"/>
      <c r="M182" s="92"/>
      <c r="N182" s="92"/>
      <c r="O182" s="92"/>
      <c r="P182" s="64"/>
    </row>
    <row r="183" spans="1:16" ht="16.5" x14ac:dyDescent="0.3">
      <c r="A183" s="64" t="s">
        <v>2162</v>
      </c>
      <c r="B183" s="93" t="s">
        <v>702</v>
      </c>
      <c r="C183" s="97" t="s">
        <v>702</v>
      </c>
      <c r="D183" s="99" t="s">
        <v>135</v>
      </c>
      <c r="E183" s="98">
        <v>1</v>
      </c>
      <c r="F183" s="64"/>
      <c r="G183" s="92" t="str">
        <f>IFERROR(VLOOKUP(A:A,'51000-0013'!A:D,3,FALSE)*C183,"-")</f>
        <v>-</v>
      </c>
      <c r="H183" s="92" t="str">
        <f>IFERROR(VLOOKUP(A:A,'51000-0013'!A:D,4,FALSE)*C183,"-")</f>
        <v>-</v>
      </c>
      <c r="I183" s="92">
        <f>IFERROR(VLOOKUP(A:A,'51000-0013'!A:D,3,FALSE)*E183,"-")</f>
        <v>0</v>
      </c>
      <c r="J183" s="92">
        <f>IFERROR(VLOOKUP(A:A,'51000-0013'!A:D,4,FALSE)*E183,"-")</f>
        <v>0</v>
      </c>
      <c r="K183" s="64"/>
      <c r="L183" s="92"/>
      <c r="M183" s="92"/>
      <c r="N183" s="92"/>
      <c r="O183" s="92"/>
      <c r="P183" s="64"/>
    </row>
    <row r="184" spans="1:16" ht="16.5" x14ac:dyDescent="0.3">
      <c r="A184" s="64" t="s">
        <v>2177</v>
      </c>
      <c r="B184" s="93" t="s">
        <v>702</v>
      </c>
      <c r="C184" s="97" t="s">
        <v>702</v>
      </c>
      <c r="D184" s="99" t="s">
        <v>135</v>
      </c>
      <c r="E184" s="98">
        <v>1</v>
      </c>
      <c r="F184" s="64"/>
      <c r="G184" s="92" t="str">
        <f>IFERROR(VLOOKUP(A:A,'51000-0013'!A:D,3,FALSE)*C184,"-")</f>
        <v>-</v>
      </c>
      <c r="H184" s="92" t="str">
        <f>IFERROR(VLOOKUP(A:A,'51000-0013'!A:D,4,FALSE)*C184,"-")</f>
        <v>-</v>
      </c>
      <c r="I184" s="92">
        <f>IFERROR(VLOOKUP(A:A,'51000-0013'!A:D,3,FALSE)*E184,"-")</f>
        <v>67963.600000000006</v>
      </c>
      <c r="J184" s="92">
        <f>IFERROR(VLOOKUP(A:A,'51000-0013'!A:D,4,FALSE)*E184,"-")</f>
        <v>25604.3</v>
      </c>
      <c r="K184" s="64"/>
      <c r="L184" s="64"/>
      <c r="M184" s="92"/>
      <c r="N184" s="92"/>
      <c r="O184" s="92"/>
      <c r="P184" s="64"/>
    </row>
    <row r="185" spans="1:16" ht="16.5" x14ac:dyDescent="0.3">
      <c r="A185" s="64" t="s">
        <v>2414</v>
      </c>
      <c r="B185" s="93" t="s">
        <v>702</v>
      </c>
      <c r="C185" s="97" t="s">
        <v>702</v>
      </c>
      <c r="D185" s="99" t="s">
        <v>135</v>
      </c>
      <c r="E185" s="98">
        <v>0.28900000000000003</v>
      </c>
      <c r="F185" s="64"/>
      <c r="G185" s="92" t="str">
        <f>IFERROR(VLOOKUP(A:A,'51000-0013'!A:D,3,FALSE)*C185,"-")</f>
        <v>-</v>
      </c>
      <c r="H185" s="92" t="str">
        <f>IFERROR(VLOOKUP(A:A,'51000-0013'!A:D,4,FALSE)*C185,"-")</f>
        <v>-</v>
      </c>
      <c r="I185" s="92">
        <f>IFERROR(VLOOKUP(A:A,'51000-0013'!A:D,3,FALSE)*E185,"-")</f>
        <v>13.380700000000001</v>
      </c>
      <c r="J185" s="92">
        <f>IFERROR(VLOOKUP(A:A,'51000-0013'!A:D,4,FALSE)*E185,"-")</f>
        <v>67.076900000000009</v>
      </c>
      <c r="K185" s="64"/>
      <c r="L185" s="64"/>
      <c r="M185" s="92"/>
      <c r="N185" s="92"/>
      <c r="O185" s="92"/>
      <c r="P185" s="64"/>
    </row>
    <row r="186" spans="1:16" ht="16.5" x14ac:dyDescent="0.3">
      <c r="A186" s="64" t="s">
        <v>2418</v>
      </c>
      <c r="B186" s="93" t="s">
        <v>702</v>
      </c>
      <c r="C186" s="97" t="s">
        <v>702</v>
      </c>
      <c r="D186" s="99" t="s">
        <v>135</v>
      </c>
      <c r="E186" s="98">
        <v>0.28900000000000003</v>
      </c>
      <c r="F186" s="64"/>
      <c r="G186" s="92" t="str">
        <f>IFERROR(VLOOKUP(A:A,'51000-0013'!A:D,3,FALSE)*C186,"-")</f>
        <v>-</v>
      </c>
      <c r="H186" s="92" t="str">
        <f>IFERROR(VLOOKUP(A:A,'51000-0013'!A:D,4,FALSE)*C186,"-")</f>
        <v>-</v>
      </c>
      <c r="I186" s="92">
        <f>IFERROR(VLOOKUP(A:A,'51000-0013'!A:D,3,FALSE)*E186,"-")</f>
        <v>736.05410000000006</v>
      </c>
      <c r="J186" s="92">
        <f>IFERROR(VLOOKUP(A:A,'51000-0013'!A:D,4,FALSE)*E186,"-")</f>
        <v>700.50710000000015</v>
      </c>
      <c r="K186" s="64"/>
      <c r="L186" s="64"/>
      <c r="M186" s="92"/>
      <c r="N186" s="92"/>
      <c r="O186" s="92"/>
      <c r="P186" s="64"/>
    </row>
    <row r="187" spans="1:16" ht="16.5" x14ac:dyDescent="0.3">
      <c r="A187" s="64" t="s">
        <v>2439</v>
      </c>
      <c r="B187" s="93" t="s">
        <v>702</v>
      </c>
      <c r="C187" s="97" t="s">
        <v>702</v>
      </c>
      <c r="D187" s="99" t="s">
        <v>135</v>
      </c>
      <c r="E187" s="98">
        <v>0.14450000000000002</v>
      </c>
      <c r="F187" s="64"/>
      <c r="G187" s="92" t="str">
        <f>IFERROR(VLOOKUP(A:A,'51000-0013'!A:D,3,FALSE)*C187,"-")</f>
        <v>-</v>
      </c>
      <c r="H187" s="92" t="str">
        <f>IFERROR(VLOOKUP(A:A,'51000-0013'!A:D,4,FALSE)*C187,"-")</f>
        <v>-</v>
      </c>
      <c r="I187" s="92">
        <f>IFERROR(VLOOKUP(A:A,'51000-0013'!A:D,3,FALSE)*E187,"-")</f>
        <v>39.188400000000001</v>
      </c>
      <c r="J187" s="92">
        <f>IFERROR(VLOOKUP(A:A,'51000-0013'!A:D,4,FALSE)*E187,"-")</f>
        <v>148.64715000000001</v>
      </c>
      <c r="K187" s="64"/>
      <c r="L187" s="64"/>
      <c r="M187" s="92"/>
      <c r="N187" s="92"/>
      <c r="O187" s="92"/>
      <c r="P187" s="64"/>
    </row>
    <row r="188" spans="1:16" ht="16.5" x14ac:dyDescent="0.3">
      <c r="A188" s="64" t="s">
        <v>2448</v>
      </c>
      <c r="B188" s="93" t="s">
        <v>702</v>
      </c>
      <c r="C188" s="97" t="s">
        <v>702</v>
      </c>
      <c r="D188" s="99" t="s">
        <v>135</v>
      </c>
      <c r="E188" s="98">
        <v>0.14450000000000002</v>
      </c>
      <c r="F188" s="64"/>
      <c r="G188" s="92" t="str">
        <f>IFERROR(VLOOKUP(A:A,'51000-0013'!A:D,3,FALSE)*C188,"-")</f>
        <v>-</v>
      </c>
      <c r="H188" s="92" t="str">
        <f>IFERROR(VLOOKUP(A:A,'51000-0013'!A:D,4,FALSE)*C188,"-")</f>
        <v>-</v>
      </c>
      <c r="I188" s="92">
        <f>IFERROR(VLOOKUP(A:A,'51000-0013'!A:D,3,FALSE)*E188,"-")</f>
        <v>18851.036500000002</v>
      </c>
      <c r="J188" s="92">
        <f>IFERROR(VLOOKUP(A:A,'51000-0013'!A:D,4,FALSE)*E188,"-")</f>
        <v>15379.077200000003</v>
      </c>
      <c r="K188" s="64"/>
      <c r="L188" s="64"/>
      <c r="M188" s="92"/>
      <c r="N188" s="92"/>
      <c r="O188" s="92"/>
      <c r="P188" s="64"/>
    </row>
    <row r="189" spans="1:16" ht="16.5" x14ac:dyDescent="0.3">
      <c r="A189" s="64" t="s">
        <v>2458</v>
      </c>
      <c r="B189" s="93" t="s">
        <v>702</v>
      </c>
      <c r="C189" s="97" t="s">
        <v>702</v>
      </c>
      <c r="D189" s="99" t="s">
        <v>135</v>
      </c>
      <c r="E189" s="97">
        <v>0.39</v>
      </c>
      <c r="F189" s="64"/>
      <c r="G189" s="92" t="str">
        <f>IFERROR(VLOOKUP(A:A,'51000-0013'!A:D,3,FALSE)*C189,"-")</f>
        <v>-</v>
      </c>
      <c r="H189" s="92" t="str">
        <f>IFERROR(VLOOKUP(A:A,'51000-0013'!A:D,4,FALSE)*C189,"-")</f>
        <v>-</v>
      </c>
      <c r="I189" s="92">
        <f>IFERROR(VLOOKUP(A:A,'51000-0013'!A:D,3,FALSE)*E189,"-")</f>
        <v>18133.907999999999</v>
      </c>
      <c r="J189" s="92">
        <f>IFERROR(VLOOKUP(A:A,'51000-0013'!A:D,4,FALSE)*E189,"-")</f>
        <v>4528.875</v>
      </c>
      <c r="K189" s="64"/>
      <c r="L189" s="64"/>
      <c r="M189" s="92"/>
      <c r="N189" s="92"/>
      <c r="O189" s="92"/>
      <c r="P189" s="64"/>
    </row>
    <row r="190" spans="1:16" ht="16.5" x14ac:dyDescent="0.3">
      <c r="A190" s="64" t="s">
        <v>480</v>
      </c>
      <c r="B190" s="93" t="s">
        <v>437</v>
      </c>
      <c r="C190" s="97" t="s">
        <v>702</v>
      </c>
      <c r="D190" s="99" t="s">
        <v>135</v>
      </c>
      <c r="E190" s="98">
        <v>0.21675</v>
      </c>
      <c r="F190" s="64"/>
      <c r="G190" s="92" t="str">
        <f>IFERROR(VLOOKUP(A:A,'51000-0013'!A:D,3,FALSE)*C190,"-")</f>
        <v>-</v>
      </c>
      <c r="H190" s="92" t="str">
        <f>IFERROR(VLOOKUP(A:A,'51000-0013'!A:D,4,FALSE)*C190,"-")</f>
        <v>-</v>
      </c>
      <c r="I190" s="92">
        <f>IFERROR(VLOOKUP(A:A,'51000-0013'!A:D,3,FALSE)*E190,"-")</f>
        <v>10260.554849999999</v>
      </c>
      <c r="J190" s="92">
        <f>IFERROR(VLOOKUP(A:A,'51000-0013'!A:D,4,FALSE)*E190,"-")</f>
        <v>9395.3755499999988</v>
      </c>
      <c r="K190" s="64"/>
      <c r="L190" s="64"/>
      <c r="M190" s="92"/>
      <c r="N190" s="92"/>
      <c r="O190" s="92"/>
      <c r="P190" s="64"/>
    </row>
    <row r="191" spans="1:16" ht="16.5" x14ac:dyDescent="0.3">
      <c r="A191" s="64" t="s">
        <v>482</v>
      </c>
      <c r="B191" s="93" t="s">
        <v>437</v>
      </c>
      <c r="C191" s="97" t="s">
        <v>702</v>
      </c>
      <c r="D191" s="99" t="s">
        <v>135</v>
      </c>
      <c r="E191" s="98">
        <v>0.21675</v>
      </c>
      <c r="F191" s="64"/>
      <c r="G191" s="92" t="str">
        <f>IFERROR(VLOOKUP(A:A,'51000-0013'!A:D,3,FALSE)*C191,"-")</f>
        <v>-</v>
      </c>
      <c r="H191" s="92" t="str">
        <f>IFERROR(VLOOKUP(A:A,'51000-0013'!A:D,4,FALSE)*C191,"-")</f>
        <v>-</v>
      </c>
      <c r="I191" s="92">
        <f>IFERROR(VLOOKUP(A:A,'51000-0013'!A:D,3,FALSE)*E191,"-")</f>
        <v>25150.998075</v>
      </c>
      <c r="J191" s="92">
        <f>IFERROR(VLOOKUP(A:A,'51000-0013'!A:D,4,FALSE)*E191,"-")</f>
        <v>17382.157875000001</v>
      </c>
      <c r="K191" s="64"/>
      <c r="L191" s="64"/>
      <c r="M191" s="92"/>
      <c r="N191" s="92"/>
      <c r="O191" s="92"/>
      <c r="P191" s="64"/>
    </row>
    <row r="192" spans="1:16" ht="16.5" x14ac:dyDescent="0.3">
      <c r="A192" s="64" t="s">
        <v>468</v>
      </c>
      <c r="B192" s="93" t="s">
        <v>437</v>
      </c>
      <c r="C192" s="97" t="s">
        <v>702</v>
      </c>
      <c r="D192" s="99" t="s">
        <v>135</v>
      </c>
      <c r="E192" s="98">
        <v>0.26527905000000002</v>
      </c>
      <c r="F192" s="64"/>
      <c r="G192" s="92" t="str">
        <f>IFERROR(VLOOKUP(A:A,'51000-0013'!A:D,3,FALSE)*C192,"-")</f>
        <v>-</v>
      </c>
      <c r="H192" s="92" t="str">
        <f>IFERROR(VLOOKUP(A:A,'51000-0013'!A:D,4,FALSE)*C192,"-")</f>
        <v>-</v>
      </c>
      <c r="I192" s="92">
        <f>IFERROR(VLOOKUP(A:A,'51000-0013'!A:D,3,FALSE)*E192,"-")</f>
        <v>290.16222489</v>
      </c>
      <c r="J192" s="92">
        <f>IFERROR(VLOOKUP(A:A,'51000-0013'!A:D,4,FALSE)*E192,"-")</f>
        <v>181.159063245</v>
      </c>
      <c r="K192" s="64"/>
      <c r="L192" s="64"/>
      <c r="M192" s="92"/>
      <c r="N192" s="92"/>
      <c r="O192" s="92"/>
      <c r="P192" s="64"/>
    </row>
    <row r="193" spans="1:16" ht="16.5" x14ac:dyDescent="0.3">
      <c r="A193" s="64" t="s">
        <v>248</v>
      </c>
      <c r="B193" s="91" t="s">
        <v>135</v>
      </c>
      <c r="C193" s="97">
        <v>0.75</v>
      </c>
      <c r="D193" s="93" t="s">
        <v>384</v>
      </c>
      <c r="E193" s="98" t="s">
        <v>702</v>
      </c>
      <c r="F193" s="64"/>
      <c r="G193" s="92">
        <f>IFERROR(VLOOKUP(A:A,'51000-0013'!A:D,3,FALSE)*C193,"-")</f>
        <v>31.575000000000003</v>
      </c>
      <c r="H193" s="92">
        <f>IFERROR(VLOOKUP(A:A,'51000-0013'!A:D,4,FALSE)*C193,"-")</f>
        <v>62.099999999999994</v>
      </c>
      <c r="I193" s="92" t="str">
        <f>IFERROR(VLOOKUP(A:A,'51000-0013'!A:D,3,FALSE)*E193,"-")</f>
        <v>-</v>
      </c>
      <c r="J193" s="92" t="str">
        <f>IFERROR(VLOOKUP(A:A,'51000-0013'!A:D,4,FALSE)*E193,"-")</f>
        <v>-</v>
      </c>
      <c r="K193" s="64"/>
      <c r="L193" s="64"/>
      <c r="M193" s="92"/>
      <c r="N193" s="92"/>
      <c r="O193" s="92"/>
      <c r="P193" s="64"/>
    </row>
    <row r="194" spans="1:16" ht="16.5" x14ac:dyDescent="0.3">
      <c r="A194" s="64" t="s">
        <v>376</v>
      </c>
      <c r="B194" s="90" t="s">
        <v>135</v>
      </c>
      <c r="C194" s="97">
        <v>1.5</v>
      </c>
      <c r="D194" s="90" t="s">
        <v>135</v>
      </c>
      <c r="E194" s="98">
        <v>1.02</v>
      </c>
      <c r="F194" s="64"/>
      <c r="G194" s="92">
        <f>IFERROR(VLOOKUP(A:A,'51000-0013'!A:D,3,FALSE)*C194,"-")</f>
        <v>7059.1500000000005</v>
      </c>
      <c r="H194" s="92">
        <f>IFERROR(VLOOKUP(A:A,'51000-0013'!A:D,4,FALSE)*C194,"-")</f>
        <v>2820.8999999999996</v>
      </c>
      <c r="I194" s="92">
        <f>IFERROR(VLOOKUP(A:A,'51000-0013'!A:D,3,FALSE)*E194,"-")</f>
        <v>4800.2220000000007</v>
      </c>
      <c r="J194" s="92">
        <f>IFERROR(VLOOKUP(A:A,'51000-0013'!A:D,4,FALSE)*E194,"-")</f>
        <v>1918.212</v>
      </c>
      <c r="K194" s="64"/>
      <c r="L194" s="64"/>
      <c r="M194" s="92"/>
      <c r="N194" s="92"/>
      <c r="O194" s="92"/>
      <c r="P194" s="64"/>
    </row>
    <row r="195" spans="1:16" ht="16.5" x14ac:dyDescent="0.3">
      <c r="A195" s="64" t="s">
        <v>378</v>
      </c>
      <c r="B195" s="90" t="s">
        <v>135</v>
      </c>
      <c r="C195" s="97">
        <v>1</v>
      </c>
      <c r="D195" s="90" t="s">
        <v>135</v>
      </c>
      <c r="E195" s="98">
        <v>0.69767999999999997</v>
      </c>
      <c r="F195" s="64"/>
      <c r="G195" s="92">
        <f>IFERROR(VLOOKUP(A:A,'51000-0013'!A:D,3,FALSE)*C195,"-")</f>
        <v>7694.2</v>
      </c>
      <c r="H195" s="92">
        <f>IFERROR(VLOOKUP(A:A,'51000-0013'!A:D,4,FALSE)*C195,"-")</f>
        <v>4523.1000000000004</v>
      </c>
      <c r="I195" s="92">
        <f>IFERROR(VLOOKUP(A:A,'51000-0013'!A:D,3,FALSE)*E195,"-")</f>
        <v>5368.0894559999997</v>
      </c>
      <c r="J195" s="92">
        <f>IFERROR(VLOOKUP(A:A,'51000-0013'!A:D,4,FALSE)*E195,"-")</f>
        <v>3155.6764080000003</v>
      </c>
      <c r="K195" s="64"/>
      <c r="L195" s="64"/>
      <c r="M195" s="92"/>
      <c r="N195" s="92"/>
      <c r="O195" s="92"/>
      <c r="P195" s="64"/>
    </row>
    <row r="196" spans="1:16" ht="16.5" x14ac:dyDescent="0.3">
      <c r="A196" s="64" t="s">
        <v>1525</v>
      </c>
      <c r="B196" s="93" t="s">
        <v>702</v>
      </c>
      <c r="C196" s="97" t="s">
        <v>702</v>
      </c>
      <c r="D196" s="99" t="s">
        <v>135</v>
      </c>
      <c r="E196" s="98">
        <v>0.69767999999999997</v>
      </c>
      <c r="F196" s="64"/>
      <c r="G196" s="92" t="str">
        <f>IFERROR(VLOOKUP(A:A,'51000-0013'!A:D,3,FALSE)*C196,"-")</f>
        <v>-</v>
      </c>
      <c r="H196" s="92" t="str">
        <f>IFERROR(VLOOKUP(A:A,'51000-0013'!A:D,4,FALSE)*C196,"-")</f>
        <v>-</v>
      </c>
      <c r="I196" s="92">
        <f>IFERROR(VLOOKUP(A:A,'51000-0013'!A:D,3,FALSE)*E196,"-")</f>
        <v>0</v>
      </c>
      <c r="J196" s="92">
        <f>IFERROR(VLOOKUP(A:A,'51000-0013'!A:D,4,FALSE)*E196,"-")</f>
        <v>0</v>
      </c>
      <c r="K196" s="64"/>
      <c r="L196" s="64"/>
      <c r="M196" s="92"/>
      <c r="N196" s="92"/>
      <c r="O196" s="92"/>
      <c r="P196" s="64"/>
    </row>
    <row r="197" spans="1:16" ht="16.5" x14ac:dyDescent="0.3">
      <c r="A197" s="64" t="s">
        <v>380</v>
      </c>
      <c r="B197" s="90" t="s">
        <v>135</v>
      </c>
      <c r="C197" s="97">
        <v>0.27699999999999997</v>
      </c>
      <c r="D197" s="90" t="s">
        <v>135</v>
      </c>
      <c r="E197" s="98">
        <v>0.69767999999999997</v>
      </c>
      <c r="F197" s="64"/>
      <c r="G197" s="92">
        <f>IFERROR(VLOOKUP(A:A,'51000-0013'!A:D,3,FALSE)*C197,"-")</f>
        <v>1225.2263999999998</v>
      </c>
      <c r="H197" s="92">
        <f>IFERROR(VLOOKUP(A:A,'51000-0013'!A:D,4,FALSE)*C197,"-")</f>
        <v>133.07079999999999</v>
      </c>
      <c r="I197" s="92">
        <f>IFERROR(VLOOKUP(A:A,'51000-0013'!A:D,3,FALSE)*E197,"-")</f>
        <v>3085.9781759999996</v>
      </c>
      <c r="J197" s="92">
        <f>IFERROR(VLOOKUP(A:A,'51000-0013'!A:D,4,FALSE)*E197,"-")</f>
        <v>335.16547199999997</v>
      </c>
      <c r="K197" s="64"/>
      <c r="L197" s="64"/>
      <c r="M197" s="92"/>
      <c r="N197" s="92"/>
      <c r="O197" s="92"/>
      <c r="P197" s="64"/>
    </row>
    <row r="198" spans="1:16" ht="16.5" x14ac:dyDescent="0.3">
      <c r="A198" s="64" t="s">
        <v>1530</v>
      </c>
      <c r="B198" s="93" t="s">
        <v>702</v>
      </c>
      <c r="C198" s="97" t="s">
        <v>702</v>
      </c>
      <c r="D198" s="99" t="s">
        <v>135</v>
      </c>
      <c r="E198" s="98">
        <v>0.30599999999999999</v>
      </c>
      <c r="F198" s="64"/>
      <c r="G198" s="92" t="str">
        <f>IFERROR(VLOOKUP(A:A,'51000-0013'!A:D,3,FALSE)*C198,"-")</f>
        <v>-</v>
      </c>
      <c r="H198" s="92" t="str">
        <f>IFERROR(VLOOKUP(A:A,'51000-0013'!A:D,4,FALSE)*C198,"-")</f>
        <v>-</v>
      </c>
      <c r="I198" s="92">
        <f>IFERROR(VLOOKUP(A:A,'51000-0013'!A:D,3,FALSE)*E198,"-")</f>
        <v>0</v>
      </c>
      <c r="J198" s="92">
        <f>IFERROR(VLOOKUP(A:A,'51000-0013'!A:D,4,FALSE)*E198,"-")</f>
        <v>0</v>
      </c>
      <c r="K198" s="64"/>
      <c r="L198" s="64"/>
      <c r="M198" s="92"/>
      <c r="N198" s="92"/>
      <c r="O198" s="92"/>
      <c r="P198" s="64"/>
    </row>
    <row r="199" spans="1:16" ht="16.5" x14ac:dyDescent="0.3">
      <c r="A199" s="64" t="s">
        <v>300</v>
      </c>
      <c r="B199" s="90" t="s">
        <v>135</v>
      </c>
      <c r="C199" s="97">
        <v>1.5</v>
      </c>
      <c r="D199" s="90" t="s">
        <v>135</v>
      </c>
      <c r="E199" s="98">
        <v>0.71802900000000003</v>
      </c>
      <c r="F199" s="64"/>
      <c r="G199" s="92">
        <f>IFERROR(VLOOKUP(A:A,'51000-0013'!A:D,3,FALSE)*C199,"-")</f>
        <v>74379.299999999988</v>
      </c>
      <c r="H199" s="92">
        <f>IFERROR(VLOOKUP(A:A,'51000-0013'!A:D,4,FALSE)*C199,"-")</f>
        <v>26881.199999999997</v>
      </c>
      <c r="I199" s="92">
        <f>IFERROR(VLOOKUP(A:A,'51000-0013'!A:D,3,FALSE)*E199,"-")</f>
        <v>35604.329599799996</v>
      </c>
      <c r="J199" s="92">
        <f>IFERROR(VLOOKUP(A:A,'51000-0013'!A:D,4,FALSE)*E199,"-")</f>
        <v>12867.6541032</v>
      </c>
      <c r="K199" s="64"/>
      <c r="L199" s="64"/>
      <c r="M199" s="92"/>
      <c r="N199" s="92"/>
      <c r="O199" s="92"/>
      <c r="P199" s="64"/>
    </row>
    <row r="200" spans="1:16" ht="16.5" x14ac:dyDescent="0.3">
      <c r="A200" s="64" t="s">
        <v>302</v>
      </c>
      <c r="B200" s="90" t="s">
        <v>135</v>
      </c>
      <c r="C200" s="97">
        <v>1</v>
      </c>
      <c r="D200" s="90" t="s">
        <v>135</v>
      </c>
      <c r="E200" s="98">
        <v>0.87993749999999993</v>
      </c>
      <c r="F200" s="64"/>
      <c r="G200" s="92">
        <f>IFERROR(VLOOKUP(A:A,'51000-0013'!A:D,3,FALSE)*C200,"-")</f>
        <v>104083.2</v>
      </c>
      <c r="H200" s="92">
        <f>IFERROR(VLOOKUP(A:A,'51000-0013'!A:D,4,FALSE)*C200,"-")</f>
        <v>76526.7</v>
      </c>
      <c r="I200" s="92">
        <f>IFERROR(VLOOKUP(A:A,'51000-0013'!A:D,3,FALSE)*E200,"-")</f>
        <v>91586.710799999986</v>
      </c>
      <c r="J200" s="92">
        <f>IFERROR(VLOOKUP(A:A,'51000-0013'!A:D,4,FALSE)*E200,"-")</f>
        <v>67338.713081249996</v>
      </c>
      <c r="K200" s="64"/>
      <c r="L200" s="64"/>
      <c r="M200" s="92"/>
      <c r="N200" s="92"/>
      <c r="O200" s="92"/>
      <c r="P200" s="64"/>
    </row>
    <row r="201" spans="1:16" ht="16.5" x14ac:dyDescent="0.3">
      <c r="A201" s="64" t="s">
        <v>304</v>
      </c>
      <c r="B201" s="90" t="s">
        <v>135</v>
      </c>
      <c r="C201" s="97">
        <v>0.4</v>
      </c>
      <c r="D201" s="90" t="s">
        <v>135</v>
      </c>
      <c r="E201" s="98">
        <v>0.63293749999999993</v>
      </c>
      <c r="F201" s="64"/>
      <c r="G201" s="92">
        <f>IFERROR(VLOOKUP(A:A,'51000-0013'!A:D,3,FALSE)*C201,"-")</f>
        <v>16594.36</v>
      </c>
      <c r="H201" s="92">
        <f>IFERROR(VLOOKUP(A:A,'51000-0013'!A:D,4,FALSE)*C201,"-")</f>
        <v>12485.44</v>
      </c>
      <c r="I201" s="92">
        <f>IFERROR(VLOOKUP(A:A,'51000-0013'!A:D,3,FALSE)*E201,"-")</f>
        <v>26257.981831249999</v>
      </c>
      <c r="J201" s="92">
        <f>IFERROR(VLOOKUP(A:A,'51000-0013'!A:D,4,FALSE)*E201,"-")</f>
        <v>19756.257949999996</v>
      </c>
      <c r="K201" s="64"/>
      <c r="L201" s="64"/>
      <c r="M201" s="92"/>
      <c r="N201" s="92"/>
      <c r="O201" s="92"/>
      <c r="P201" s="64"/>
    </row>
    <row r="202" spans="1:16" ht="16.5" x14ac:dyDescent="0.3">
      <c r="A202" s="64" t="s">
        <v>306</v>
      </c>
      <c r="B202" s="90" t="s">
        <v>135</v>
      </c>
      <c r="C202" s="97">
        <v>0.25</v>
      </c>
      <c r="D202" s="90" t="s">
        <v>135</v>
      </c>
      <c r="E202" s="98">
        <v>0.38593750000000004</v>
      </c>
      <c r="F202" s="64"/>
      <c r="G202" s="92">
        <f>IFERROR(VLOOKUP(A:A,'51000-0013'!A:D,3,FALSE)*C202,"-")</f>
        <v>1804.4</v>
      </c>
      <c r="H202" s="92">
        <f>IFERROR(VLOOKUP(A:A,'51000-0013'!A:D,4,FALSE)*C202,"-")</f>
        <v>1387.1</v>
      </c>
      <c r="I202" s="92">
        <f>IFERROR(VLOOKUP(A:A,'51000-0013'!A:D,3,FALSE)*E202,"-")</f>
        <v>2785.5425000000005</v>
      </c>
      <c r="J202" s="92">
        <f>IFERROR(VLOOKUP(A:A,'51000-0013'!A:D,4,FALSE)*E202,"-")</f>
        <v>2141.3356250000002</v>
      </c>
      <c r="K202" s="64"/>
      <c r="L202" s="64"/>
      <c r="M202" s="92"/>
      <c r="N202" s="92"/>
      <c r="O202" s="92"/>
      <c r="P202" s="64"/>
    </row>
    <row r="203" spans="1:16" ht="16.5" x14ac:dyDescent="0.3">
      <c r="A203" s="64" t="s">
        <v>133</v>
      </c>
      <c r="B203" s="90" t="s">
        <v>135</v>
      </c>
      <c r="C203" s="97">
        <v>0.75</v>
      </c>
      <c r="D203" s="90" t="s">
        <v>135</v>
      </c>
      <c r="E203" s="98">
        <v>0.8677537500000001</v>
      </c>
      <c r="F203" s="64"/>
      <c r="G203" s="92">
        <f>IFERROR(VLOOKUP(A:A,'51000-0013'!A:D,3,FALSE)*C203,"-")</f>
        <v>1157.7750000000001</v>
      </c>
      <c r="H203" s="92">
        <f>IFERROR(VLOOKUP(A:A,'51000-0013'!A:D,4,FALSE)*C203,"-")</f>
        <v>293.25</v>
      </c>
      <c r="I203" s="92">
        <f>IFERROR(VLOOKUP(A:A,'51000-0013'!A:D,3,FALSE)*E203,"-")</f>
        <v>1339.5514638750003</v>
      </c>
      <c r="J203" s="92">
        <f>IFERROR(VLOOKUP(A:A,'51000-0013'!A:D,4,FALSE)*E203,"-")</f>
        <v>339.29171625000004</v>
      </c>
      <c r="K203" s="64"/>
      <c r="L203" s="64"/>
      <c r="M203" s="92"/>
      <c r="N203" s="92"/>
      <c r="O203" s="92"/>
      <c r="P203" s="64"/>
    </row>
    <row r="204" spans="1:16" ht="16.5" x14ac:dyDescent="0.3">
      <c r="A204" s="64" t="s">
        <v>136</v>
      </c>
      <c r="B204" s="90" t="s">
        <v>135</v>
      </c>
      <c r="C204" s="97">
        <v>0.5</v>
      </c>
      <c r="D204" s="90" t="s">
        <v>135</v>
      </c>
      <c r="E204" s="98">
        <v>0.8677537500000001</v>
      </c>
      <c r="F204" s="64"/>
      <c r="G204" s="92">
        <f>IFERROR(VLOOKUP(A:A,'51000-0013'!A:D,3,FALSE)*C204,"-")</f>
        <v>1718</v>
      </c>
      <c r="H204" s="92">
        <f>IFERROR(VLOOKUP(A:A,'51000-0013'!A:D,4,FALSE)*C204,"-")</f>
        <v>5700.9</v>
      </c>
      <c r="I204" s="92">
        <f>IFERROR(VLOOKUP(A:A,'51000-0013'!A:D,3,FALSE)*E204,"-")</f>
        <v>2981.6018850000005</v>
      </c>
      <c r="J204" s="92">
        <f>IFERROR(VLOOKUP(A:A,'51000-0013'!A:D,4,FALSE)*E204,"-")</f>
        <v>9893.9547067500007</v>
      </c>
      <c r="K204" s="64"/>
      <c r="L204" s="64"/>
      <c r="M204" s="92"/>
      <c r="N204" s="92"/>
      <c r="O204" s="92"/>
      <c r="P204" s="64"/>
    </row>
    <row r="205" spans="1:16" ht="16.5" x14ac:dyDescent="0.3">
      <c r="A205" s="64" t="s">
        <v>1542</v>
      </c>
      <c r="B205" s="93" t="s">
        <v>702</v>
      </c>
      <c r="C205" s="97" t="s">
        <v>702</v>
      </c>
      <c r="D205" s="99" t="s">
        <v>135</v>
      </c>
      <c r="E205" s="98">
        <v>0.62534224999999999</v>
      </c>
      <c r="F205" s="64"/>
      <c r="G205" s="92" t="str">
        <f>IFERROR(VLOOKUP(A:A,'51000-0013'!A:D,3,FALSE)*C205,"-")</f>
        <v>-</v>
      </c>
      <c r="H205" s="92" t="str">
        <f>IFERROR(VLOOKUP(A:A,'51000-0013'!A:D,4,FALSE)*C205,"-")</f>
        <v>-</v>
      </c>
      <c r="I205" s="92">
        <f>IFERROR(VLOOKUP(A:A,'51000-0013'!A:D,3,FALSE)*E205,"-")</f>
        <v>0</v>
      </c>
      <c r="J205" s="92">
        <f>IFERROR(VLOOKUP(A:A,'51000-0013'!A:D,4,FALSE)*E205,"-")</f>
        <v>0</v>
      </c>
      <c r="K205" s="64"/>
      <c r="L205" s="64"/>
      <c r="M205" s="92"/>
      <c r="N205" s="92"/>
      <c r="O205" s="92"/>
      <c r="P205" s="64"/>
    </row>
    <row r="206" spans="1:16" ht="16.5" x14ac:dyDescent="0.3">
      <c r="A206" s="64" t="s">
        <v>1545</v>
      </c>
      <c r="B206" s="93" t="s">
        <v>702</v>
      </c>
      <c r="C206" s="97" t="s">
        <v>702</v>
      </c>
      <c r="D206" s="99" t="s">
        <v>135</v>
      </c>
      <c r="E206" s="98">
        <v>0.36537000000000003</v>
      </c>
      <c r="F206" s="64"/>
      <c r="G206" s="92" t="str">
        <f>IFERROR(VLOOKUP(A:A,'51000-0013'!A:D,3,FALSE)*C206,"-")</f>
        <v>-</v>
      </c>
      <c r="H206" s="92" t="str">
        <f>IFERROR(VLOOKUP(A:A,'51000-0013'!A:D,4,FALSE)*C206,"-")</f>
        <v>-</v>
      </c>
      <c r="I206" s="92">
        <f>IFERROR(VLOOKUP(A:A,'51000-0013'!A:D,3,FALSE)*E206,"-")</f>
        <v>0</v>
      </c>
      <c r="J206" s="92">
        <f>IFERROR(VLOOKUP(A:A,'51000-0013'!A:D,4,FALSE)*E206,"-")</f>
        <v>0</v>
      </c>
      <c r="K206" s="64"/>
      <c r="L206" s="64"/>
      <c r="M206" s="92"/>
      <c r="N206" s="92"/>
      <c r="O206" s="92"/>
      <c r="P206" s="64"/>
    </row>
    <row r="207" spans="1:16" ht="16.5" x14ac:dyDescent="0.3">
      <c r="A207" s="64" t="s">
        <v>138</v>
      </c>
      <c r="B207" s="90" t="s">
        <v>135</v>
      </c>
      <c r="C207" s="97">
        <v>0.158</v>
      </c>
      <c r="D207" s="90" t="s">
        <v>135</v>
      </c>
      <c r="E207" s="98">
        <v>2.5575900000000003</v>
      </c>
      <c r="F207" s="64"/>
      <c r="G207" s="92">
        <f>IFERROR(VLOOKUP(A:A,'51000-0013'!A:D,3,FALSE)*C207,"-")</f>
        <v>457.99459999999999</v>
      </c>
      <c r="H207" s="92">
        <f>IFERROR(VLOOKUP(A:A,'51000-0013'!A:D,4,FALSE)*C207,"-")</f>
        <v>91.245000000000005</v>
      </c>
      <c r="I207" s="92">
        <f>IFERROR(VLOOKUP(A:A,'51000-0013'!A:D,3,FALSE)*E207,"-")</f>
        <v>7413.6861330000002</v>
      </c>
      <c r="J207" s="92">
        <f>IFERROR(VLOOKUP(A:A,'51000-0013'!A:D,4,FALSE)*E207,"-")</f>
        <v>1477.008225</v>
      </c>
      <c r="K207" s="64"/>
      <c r="L207" s="64"/>
      <c r="M207" s="92"/>
      <c r="N207" s="92"/>
      <c r="O207" s="92"/>
      <c r="P207" s="64"/>
    </row>
    <row r="208" spans="1:16" ht="16.5" x14ac:dyDescent="0.3">
      <c r="A208" s="64" t="s">
        <v>1791</v>
      </c>
      <c r="B208" s="93" t="s">
        <v>702</v>
      </c>
      <c r="C208" s="97" t="s">
        <v>702</v>
      </c>
      <c r="D208" s="99" t="s">
        <v>135</v>
      </c>
      <c r="E208" s="98">
        <v>3.3576562499999997E-2</v>
      </c>
      <c r="F208" s="64"/>
      <c r="G208" s="92" t="str">
        <f>IFERROR(VLOOKUP(A:A,'51000-0013'!A:D,3,FALSE)*C208,"-")</f>
        <v>-</v>
      </c>
      <c r="H208" s="92" t="str">
        <f>IFERROR(VLOOKUP(A:A,'51000-0013'!A:D,4,FALSE)*C208,"-")</f>
        <v>-</v>
      </c>
      <c r="I208" s="92" t="str">
        <f>IFERROR(VLOOKUP(A:A,'51000-0013'!A:D,3,FALSE)*E208,"-")</f>
        <v>-</v>
      </c>
      <c r="J208" s="92" t="str">
        <f>IFERROR(VLOOKUP(A:A,'51000-0013'!A:D,4,FALSE)*E208,"-")</f>
        <v>-</v>
      </c>
      <c r="K208" s="64"/>
      <c r="L208" s="64"/>
      <c r="M208" s="92"/>
      <c r="N208" s="92"/>
      <c r="O208" s="92"/>
      <c r="P208" s="64"/>
    </row>
    <row r="209" spans="1:16" ht="16.5" x14ac:dyDescent="0.3">
      <c r="A209" s="64" t="s">
        <v>1797</v>
      </c>
      <c r="B209" s="93" t="s">
        <v>702</v>
      </c>
      <c r="C209" s="97" t="s">
        <v>702</v>
      </c>
      <c r="D209" s="99" t="s">
        <v>135</v>
      </c>
      <c r="E209" s="98">
        <v>4.4768749999999996E-2</v>
      </c>
      <c r="F209" s="64"/>
      <c r="G209" s="92" t="str">
        <f>IFERROR(VLOOKUP(A:A,'51000-0013'!A:D,3,FALSE)*C209,"-")</f>
        <v>-</v>
      </c>
      <c r="H209" s="92" t="str">
        <f>IFERROR(VLOOKUP(A:A,'51000-0013'!A:D,4,FALSE)*C209,"-")</f>
        <v>-</v>
      </c>
      <c r="I209" s="92" t="str">
        <f>IFERROR(VLOOKUP(A:A,'51000-0013'!A:D,3,FALSE)*E209,"-")</f>
        <v>-</v>
      </c>
      <c r="J209" s="92" t="str">
        <f>IFERROR(VLOOKUP(A:A,'51000-0013'!A:D,4,FALSE)*E209,"-")</f>
        <v>-</v>
      </c>
      <c r="K209" s="64"/>
      <c r="L209" s="64"/>
      <c r="M209" s="92"/>
      <c r="N209" s="92"/>
      <c r="O209" s="92"/>
      <c r="P209" s="64"/>
    </row>
    <row r="210" spans="1:16" ht="16.5" x14ac:dyDescent="0.3">
      <c r="A210" s="64" t="s">
        <v>1801</v>
      </c>
      <c r="B210" s="93" t="s">
        <v>702</v>
      </c>
      <c r="C210" s="97" t="s">
        <v>702</v>
      </c>
      <c r="D210" s="99" t="s">
        <v>135</v>
      </c>
      <c r="E210" s="98">
        <v>4.4768749999999996E-2</v>
      </c>
      <c r="F210" s="64"/>
      <c r="G210" s="92" t="str">
        <f>IFERROR(VLOOKUP(A:A,'51000-0013'!A:D,3,FALSE)*C210,"-")</f>
        <v>-</v>
      </c>
      <c r="H210" s="92" t="str">
        <f>IFERROR(VLOOKUP(A:A,'51000-0013'!A:D,4,FALSE)*C210,"-")</f>
        <v>-</v>
      </c>
      <c r="I210" s="92" t="str">
        <f>IFERROR(VLOOKUP(A:A,'51000-0013'!A:D,3,FALSE)*E210,"-")</f>
        <v>-</v>
      </c>
      <c r="J210" s="92" t="str">
        <f>IFERROR(VLOOKUP(A:A,'51000-0013'!A:D,4,FALSE)*E210,"-")</f>
        <v>-</v>
      </c>
      <c r="K210" s="64"/>
      <c r="L210" s="64"/>
      <c r="M210" s="92"/>
      <c r="N210" s="92"/>
      <c r="O210" s="92"/>
      <c r="P210" s="64"/>
    </row>
    <row r="211" spans="1:16" ht="16.5" x14ac:dyDescent="0.3">
      <c r="A211" s="64" t="s">
        <v>1815</v>
      </c>
      <c r="B211" s="93" t="s">
        <v>702</v>
      </c>
      <c r="C211" s="97" t="s">
        <v>702</v>
      </c>
      <c r="D211" s="99" t="s">
        <v>135</v>
      </c>
      <c r="E211" s="98">
        <v>4.4768749999999996E-2</v>
      </c>
      <c r="F211" s="64"/>
      <c r="G211" s="92" t="str">
        <f>IFERROR(VLOOKUP(A:A,'51000-0013'!A:D,3,FALSE)*C211,"-")</f>
        <v>-</v>
      </c>
      <c r="H211" s="92" t="str">
        <f>IFERROR(VLOOKUP(A:A,'51000-0013'!A:D,4,FALSE)*C211,"-")</f>
        <v>-</v>
      </c>
      <c r="I211" s="92" t="str">
        <f>IFERROR(VLOOKUP(A:A,'51000-0013'!A:D,3,FALSE)*E211,"-")</f>
        <v>-</v>
      </c>
      <c r="J211" s="92" t="str">
        <f>IFERROR(VLOOKUP(A:A,'51000-0013'!A:D,4,FALSE)*E211,"-")</f>
        <v>-</v>
      </c>
      <c r="K211" s="64"/>
      <c r="L211" s="64"/>
      <c r="M211" s="92"/>
      <c r="N211" s="92"/>
      <c r="O211" s="92"/>
      <c r="P211" s="64"/>
    </row>
    <row r="212" spans="1:16" ht="16.5" x14ac:dyDescent="0.3">
      <c r="A212" s="64" t="s">
        <v>1960</v>
      </c>
      <c r="B212" s="93" t="s">
        <v>702</v>
      </c>
      <c r="C212" s="97" t="s">
        <v>702</v>
      </c>
      <c r="D212" s="99" t="s">
        <v>135</v>
      </c>
      <c r="E212" s="98">
        <v>4.4768749999999996E-2</v>
      </c>
      <c r="F212" s="64"/>
      <c r="G212" s="92" t="str">
        <f>IFERROR(VLOOKUP(A:A,'51000-0013'!A:D,3,FALSE)*C212,"-")</f>
        <v>-</v>
      </c>
      <c r="H212" s="92" t="str">
        <f>IFERROR(VLOOKUP(A:A,'51000-0013'!A:D,4,FALSE)*C212,"-")</f>
        <v>-</v>
      </c>
      <c r="I212" s="92">
        <f>IFERROR(VLOOKUP(A:A,'51000-0013'!A:D,3,FALSE)*E212,"-")</f>
        <v>641.68392437499995</v>
      </c>
      <c r="J212" s="92">
        <f>IFERROR(VLOOKUP(A:A,'51000-0013'!A:D,4,FALSE)*E212,"-")</f>
        <v>778.05849062499988</v>
      </c>
      <c r="K212" s="64"/>
      <c r="L212" s="64"/>
      <c r="M212" s="92"/>
      <c r="N212" s="92"/>
      <c r="O212" s="92"/>
      <c r="P212" s="64"/>
    </row>
    <row r="213" spans="1:16" ht="16.5" x14ac:dyDescent="0.3">
      <c r="A213" s="64" t="s">
        <v>2077</v>
      </c>
      <c r="B213" s="93" t="s">
        <v>702</v>
      </c>
      <c r="C213" s="97" t="s">
        <v>702</v>
      </c>
      <c r="D213" s="99" t="s">
        <v>135</v>
      </c>
      <c r="E213" s="98">
        <v>6.6666666666666666E-2</v>
      </c>
      <c r="F213" s="64"/>
      <c r="G213" s="92" t="str">
        <f>IFERROR(VLOOKUP(A:A,'51000-0013'!A:D,3,FALSE)*C213,"-")</f>
        <v>-</v>
      </c>
      <c r="H213" s="92" t="str">
        <f>IFERROR(VLOOKUP(A:A,'51000-0013'!A:D,4,FALSE)*C213,"-")</f>
        <v>-</v>
      </c>
      <c r="I213" s="92">
        <f>IFERROR(VLOOKUP(A:A,'51000-0013'!A:D,3,FALSE)*E213,"-")</f>
        <v>21427.013333333332</v>
      </c>
      <c r="J213" s="92">
        <f>IFERROR(VLOOKUP(A:A,'51000-0013'!A:D,4,FALSE)*E213,"-")</f>
        <v>31005.52</v>
      </c>
      <c r="K213" s="64"/>
      <c r="L213" s="64"/>
      <c r="M213" s="92"/>
      <c r="N213" s="92"/>
      <c r="O213" s="92"/>
      <c r="P213" s="64"/>
    </row>
    <row r="214" spans="1:16" ht="16.5" x14ac:dyDescent="0.3">
      <c r="A214" s="64" t="s">
        <v>2081</v>
      </c>
      <c r="B214" s="93" t="s">
        <v>702</v>
      </c>
      <c r="C214" s="97" t="s">
        <v>702</v>
      </c>
      <c r="D214" s="99" t="s">
        <v>135</v>
      </c>
      <c r="E214" s="98">
        <v>6.6666666666666666E-2</v>
      </c>
      <c r="F214" s="64"/>
      <c r="G214" s="92" t="str">
        <f>IFERROR(VLOOKUP(A:A,'51000-0013'!A:D,3,FALSE)*C214,"-")</f>
        <v>-</v>
      </c>
      <c r="H214" s="92" t="str">
        <f>IFERROR(VLOOKUP(A:A,'51000-0013'!A:D,4,FALSE)*C214,"-")</f>
        <v>-</v>
      </c>
      <c r="I214" s="92">
        <f>IFERROR(VLOOKUP(A:A,'51000-0013'!A:D,3,FALSE)*E214,"-")</f>
        <v>151.4</v>
      </c>
      <c r="J214" s="92">
        <f>IFERROR(VLOOKUP(A:A,'51000-0013'!A:D,4,FALSE)*E214,"-")</f>
        <v>62.593333333333334</v>
      </c>
      <c r="K214" s="64"/>
      <c r="L214" s="64"/>
      <c r="M214" s="92"/>
      <c r="N214" s="92"/>
      <c r="O214" s="92"/>
      <c r="P214" s="64"/>
    </row>
    <row r="215" spans="1:16" ht="16.5" x14ac:dyDescent="0.3">
      <c r="A215" s="64" t="s">
        <v>2084</v>
      </c>
      <c r="B215" s="93" t="s">
        <v>702</v>
      </c>
      <c r="C215" s="97" t="s">
        <v>702</v>
      </c>
      <c r="D215" s="99" t="s">
        <v>135</v>
      </c>
      <c r="E215" s="98">
        <v>6.6666666666666666E-2</v>
      </c>
      <c r="F215" s="64"/>
      <c r="G215" s="92" t="str">
        <f>IFERROR(VLOOKUP(A:A,'51000-0013'!A:D,3,FALSE)*C215,"-")</f>
        <v>-</v>
      </c>
      <c r="H215" s="92" t="str">
        <f>IFERROR(VLOOKUP(A:A,'51000-0013'!A:D,4,FALSE)*C215,"-")</f>
        <v>-</v>
      </c>
      <c r="I215" s="92">
        <f>IFERROR(VLOOKUP(A:A,'51000-0013'!A:D,3,FALSE)*E215,"-")</f>
        <v>46.326666666666668</v>
      </c>
      <c r="J215" s="92">
        <f>IFERROR(VLOOKUP(A:A,'51000-0013'!A:D,4,FALSE)*E215,"-")</f>
        <v>0.32666666666666666</v>
      </c>
      <c r="K215" s="64"/>
      <c r="L215" s="64"/>
      <c r="M215" s="92"/>
      <c r="N215" s="92"/>
      <c r="O215" s="92"/>
      <c r="P215" s="64"/>
    </row>
    <row r="216" spans="1:16" ht="16.5" x14ac:dyDescent="0.3">
      <c r="A216" s="64" t="s">
        <v>2087</v>
      </c>
      <c r="B216" s="93" t="s">
        <v>702</v>
      </c>
      <c r="C216" s="97" t="s">
        <v>702</v>
      </c>
      <c r="D216" s="99" t="s">
        <v>135</v>
      </c>
      <c r="E216" s="98">
        <v>6.6666666666666666E-2</v>
      </c>
      <c r="F216" s="64"/>
      <c r="G216" s="92" t="str">
        <f>IFERROR(VLOOKUP(A:A,'51000-0013'!A:D,3,FALSE)*C216,"-")</f>
        <v>-</v>
      </c>
      <c r="H216" s="92" t="str">
        <f>IFERROR(VLOOKUP(A:A,'51000-0013'!A:D,4,FALSE)*C216,"-")</f>
        <v>-</v>
      </c>
      <c r="I216" s="92">
        <f>IFERROR(VLOOKUP(A:A,'51000-0013'!A:D,3,FALSE)*E216,"-")</f>
        <v>262.35333333333335</v>
      </c>
      <c r="J216" s="92">
        <f>IFERROR(VLOOKUP(A:A,'51000-0013'!A:D,4,FALSE)*E216,"-")</f>
        <v>114.57333333333332</v>
      </c>
      <c r="K216" s="64"/>
      <c r="L216" s="64"/>
      <c r="M216" s="92"/>
      <c r="N216" s="92"/>
      <c r="O216" s="92"/>
      <c r="P216" s="64"/>
    </row>
    <row r="217" spans="1:16" ht="16.5" x14ac:dyDescent="0.3">
      <c r="A217" s="64" t="s">
        <v>2090</v>
      </c>
      <c r="B217" s="93" t="s">
        <v>702</v>
      </c>
      <c r="C217" s="97" t="s">
        <v>702</v>
      </c>
      <c r="D217" s="99" t="s">
        <v>135</v>
      </c>
      <c r="E217" s="98">
        <v>6.6666666666666666E-2</v>
      </c>
      <c r="F217" s="64"/>
      <c r="G217" s="92" t="str">
        <f>IFERROR(VLOOKUP(A:A,'51000-0013'!A:D,3,FALSE)*C217,"-")</f>
        <v>-</v>
      </c>
      <c r="H217" s="92" t="str">
        <f>IFERROR(VLOOKUP(A:A,'51000-0013'!A:D,4,FALSE)*C217,"-")</f>
        <v>-</v>
      </c>
      <c r="I217" s="92">
        <f>IFERROR(VLOOKUP(A:A,'51000-0013'!A:D,3,FALSE)*E217,"-")</f>
        <v>12482.973333333333</v>
      </c>
      <c r="J217" s="92">
        <f>IFERROR(VLOOKUP(A:A,'51000-0013'!A:D,4,FALSE)*E217,"-")</f>
        <v>7777.913333333333</v>
      </c>
      <c r="K217" s="64"/>
      <c r="L217" s="64"/>
      <c r="M217" s="92"/>
      <c r="N217" s="92"/>
      <c r="O217" s="92"/>
      <c r="P217" s="64"/>
    </row>
    <row r="218" spans="1:16" ht="16.5" x14ac:dyDescent="0.3">
      <c r="A218" s="64" t="s">
        <v>2093</v>
      </c>
      <c r="B218" s="93" t="s">
        <v>702</v>
      </c>
      <c r="C218" s="97" t="s">
        <v>702</v>
      </c>
      <c r="D218" s="99" t="s">
        <v>135</v>
      </c>
      <c r="E218" s="98">
        <v>6.6666666666666666E-2</v>
      </c>
      <c r="F218" s="64"/>
      <c r="G218" s="92" t="str">
        <f>IFERROR(VLOOKUP(A:A,'51000-0013'!A:D,3,FALSE)*C218,"-")</f>
        <v>-</v>
      </c>
      <c r="H218" s="92" t="str">
        <f>IFERROR(VLOOKUP(A:A,'51000-0013'!A:D,4,FALSE)*C218,"-")</f>
        <v>-</v>
      </c>
      <c r="I218" s="92">
        <f>IFERROR(VLOOKUP(A:A,'51000-0013'!A:D,3,FALSE)*E218,"-")</f>
        <v>6.8733333333333331</v>
      </c>
      <c r="J218" s="92">
        <f>IFERROR(VLOOKUP(A:A,'51000-0013'!A:D,4,FALSE)*E218,"-")</f>
        <v>6.9133333333333331</v>
      </c>
      <c r="K218" s="64"/>
      <c r="L218" s="64"/>
      <c r="M218" s="92"/>
      <c r="N218" s="92"/>
      <c r="O218" s="92"/>
      <c r="P218" s="64"/>
    </row>
    <row r="219" spans="1:16" ht="16.5" x14ac:dyDescent="0.3">
      <c r="A219" s="64" t="s">
        <v>2096</v>
      </c>
      <c r="B219" s="93" t="s">
        <v>702</v>
      </c>
      <c r="C219" s="97" t="s">
        <v>702</v>
      </c>
      <c r="D219" s="99" t="s">
        <v>135</v>
      </c>
      <c r="E219" s="98">
        <v>6.6666666666666666E-2</v>
      </c>
      <c r="F219" s="64"/>
      <c r="G219" s="92" t="str">
        <f>IFERROR(VLOOKUP(A:A,'51000-0013'!A:D,3,FALSE)*C219,"-")</f>
        <v>-</v>
      </c>
      <c r="H219" s="92" t="str">
        <f>IFERROR(VLOOKUP(A:A,'51000-0013'!A:D,4,FALSE)*C219,"-")</f>
        <v>-</v>
      </c>
      <c r="I219" s="92">
        <f>IFERROR(VLOOKUP(A:A,'51000-0013'!A:D,3,FALSE)*E219,"-")</f>
        <v>0</v>
      </c>
      <c r="J219" s="92">
        <f>IFERROR(VLOOKUP(A:A,'51000-0013'!A:D,4,FALSE)*E219,"-")</f>
        <v>6.6666666666666666E-2</v>
      </c>
      <c r="K219" s="64"/>
      <c r="L219" s="64"/>
      <c r="M219" s="92"/>
      <c r="N219" s="92"/>
      <c r="O219" s="92"/>
      <c r="P219" s="64"/>
    </row>
    <row r="220" spans="1:16" ht="16.5" x14ac:dyDescent="0.3">
      <c r="A220" s="64" t="s">
        <v>2099</v>
      </c>
      <c r="B220" s="93" t="s">
        <v>702</v>
      </c>
      <c r="C220" s="97" t="s">
        <v>702</v>
      </c>
      <c r="D220" s="99" t="s">
        <v>135</v>
      </c>
      <c r="E220" s="98">
        <v>6.6666666666666666E-2</v>
      </c>
      <c r="F220" s="64"/>
      <c r="G220" s="92" t="str">
        <f>IFERROR(VLOOKUP(A:A,'51000-0013'!A:D,3,FALSE)*C220,"-")</f>
        <v>-</v>
      </c>
      <c r="H220" s="92" t="str">
        <f>IFERROR(VLOOKUP(A:A,'51000-0013'!A:D,4,FALSE)*C220,"-")</f>
        <v>-</v>
      </c>
      <c r="I220" s="92">
        <f>IFERROR(VLOOKUP(A:A,'51000-0013'!A:D,3,FALSE)*E220,"-")</f>
        <v>28093.226666666669</v>
      </c>
      <c r="J220" s="92">
        <f>IFERROR(VLOOKUP(A:A,'51000-0013'!A:D,4,FALSE)*E220,"-")</f>
        <v>7431.52</v>
      </c>
      <c r="K220" s="64"/>
      <c r="L220" s="64"/>
      <c r="M220" s="92"/>
      <c r="N220" s="92"/>
      <c r="O220" s="92"/>
      <c r="P220" s="64"/>
    </row>
    <row r="221" spans="1:16" ht="16.5" x14ac:dyDescent="0.3">
      <c r="A221" s="64" t="s">
        <v>2102</v>
      </c>
      <c r="B221" s="93" t="s">
        <v>702</v>
      </c>
      <c r="C221" s="97" t="s">
        <v>702</v>
      </c>
      <c r="D221" s="99" t="s">
        <v>135</v>
      </c>
      <c r="E221" s="98">
        <v>6.6666666666666666E-2</v>
      </c>
      <c r="F221" s="64"/>
      <c r="G221" s="92" t="str">
        <f>IFERROR(VLOOKUP(A:A,'51000-0013'!A:D,3,FALSE)*C221,"-")</f>
        <v>-</v>
      </c>
      <c r="H221" s="92" t="str">
        <f>IFERROR(VLOOKUP(A:A,'51000-0013'!A:D,4,FALSE)*C221,"-")</f>
        <v>-</v>
      </c>
      <c r="I221" s="92">
        <f>IFERROR(VLOOKUP(A:A,'51000-0013'!A:D,3,FALSE)*E221,"-")</f>
        <v>11.04</v>
      </c>
      <c r="J221" s="92">
        <f>IFERROR(VLOOKUP(A:A,'51000-0013'!A:D,4,FALSE)*E221,"-")</f>
        <v>2.6666666666666668E-2</v>
      </c>
      <c r="K221" s="64"/>
      <c r="L221" s="64"/>
      <c r="M221" s="92"/>
      <c r="N221" s="92"/>
      <c r="O221" s="92"/>
      <c r="P221" s="64"/>
    </row>
    <row r="222" spans="1:16" ht="16.5" x14ac:dyDescent="0.3">
      <c r="A222" s="64" t="s">
        <v>2105</v>
      </c>
      <c r="B222" s="93" t="s">
        <v>702</v>
      </c>
      <c r="C222" s="97" t="s">
        <v>702</v>
      </c>
      <c r="D222" s="99" t="s">
        <v>135</v>
      </c>
      <c r="E222" s="98">
        <v>6.6666666666666666E-2</v>
      </c>
      <c r="F222" s="64"/>
      <c r="G222" s="92" t="str">
        <f>IFERROR(VLOOKUP(A:A,'51000-0013'!A:D,3,FALSE)*C222,"-")</f>
        <v>-</v>
      </c>
      <c r="H222" s="92" t="str">
        <f>IFERROR(VLOOKUP(A:A,'51000-0013'!A:D,4,FALSE)*C222,"-")</f>
        <v>-</v>
      </c>
      <c r="I222" s="92">
        <f>IFERROR(VLOOKUP(A:A,'51000-0013'!A:D,3,FALSE)*E222,"-")</f>
        <v>0.18000000000000002</v>
      </c>
      <c r="J222" s="92">
        <f>IFERROR(VLOOKUP(A:A,'51000-0013'!A:D,4,FALSE)*E222,"-")</f>
        <v>4.0333333333333332</v>
      </c>
      <c r="K222" s="64"/>
      <c r="L222" s="64"/>
      <c r="M222" s="92"/>
      <c r="N222" s="92"/>
      <c r="O222" s="92"/>
      <c r="P222" s="64"/>
    </row>
    <row r="223" spans="1:16" ht="16.5" x14ac:dyDescent="0.3">
      <c r="A223" s="64" t="s">
        <v>2108</v>
      </c>
      <c r="B223" s="93" t="s">
        <v>702</v>
      </c>
      <c r="C223" s="97" t="s">
        <v>702</v>
      </c>
      <c r="D223" s="99" t="s">
        <v>135</v>
      </c>
      <c r="E223" s="98">
        <v>6.6666666666666666E-2</v>
      </c>
      <c r="F223" s="64"/>
      <c r="G223" s="92" t="str">
        <f>IFERROR(VLOOKUP(A:A,'51000-0013'!A:D,3,FALSE)*C223,"-")</f>
        <v>-</v>
      </c>
      <c r="H223" s="92" t="str">
        <f>IFERROR(VLOOKUP(A:A,'51000-0013'!A:D,4,FALSE)*C223,"-")</f>
        <v>-</v>
      </c>
      <c r="I223" s="92">
        <f>IFERROR(VLOOKUP(A:A,'51000-0013'!A:D,3,FALSE)*E223,"-")</f>
        <v>244.34666666666666</v>
      </c>
      <c r="J223" s="92">
        <f>IFERROR(VLOOKUP(A:A,'51000-0013'!A:D,4,FALSE)*E223,"-")</f>
        <v>69.606666666666655</v>
      </c>
      <c r="K223" s="64"/>
      <c r="L223" s="64"/>
      <c r="M223" s="92"/>
      <c r="N223" s="92"/>
      <c r="O223" s="92"/>
      <c r="P223" s="64"/>
    </row>
    <row r="224" spans="1:16" ht="16.5" x14ac:dyDescent="0.3">
      <c r="A224" s="64" t="s">
        <v>2111</v>
      </c>
      <c r="B224" s="93" t="s">
        <v>702</v>
      </c>
      <c r="C224" s="97" t="s">
        <v>702</v>
      </c>
      <c r="D224" s="99" t="s">
        <v>135</v>
      </c>
      <c r="E224" s="98">
        <v>6.6666666666666666E-2</v>
      </c>
      <c r="F224" s="64"/>
      <c r="G224" s="92" t="str">
        <f>IFERROR(VLOOKUP(A:A,'51000-0013'!A:D,3,FALSE)*C224,"-")</f>
        <v>-</v>
      </c>
      <c r="H224" s="92" t="str">
        <f>IFERROR(VLOOKUP(A:A,'51000-0013'!A:D,4,FALSE)*C224,"-")</f>
        <v>-</v>
      </c>
      <c r="I224" s="92">
        <f>IFERROR(VLOOKUP(A:A,'51000-0013'!A:D,3,FALSE)*E224,"-")</f>
        <v>12811.046666666667</v>
      </c>
      <c r="J224" s="92">
        <f>IFERROR(VLOOKUP(A:A,'51000-0013'!A:D,4,FALSE)*E224,"-")</f>
        <v>9759.68</v>
      </c>
      <c r="K224" s="64"/>
      <c r="L224" s="64"/>
      <c r="M224" s="92"/>
      <c r="N224" s="92"/>
      <c r="O224" s="92"/>
      <c r="P224" s="64"/>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zoomScale="60" zoomScaleNormal="60" workbookViewId="0">
      <pane xSplit="1" topLeftCell="B1" activePane="topRight" state="frozen"/>
      <selection pane="topRight"/>
    </sheetView>
  </sheetViews>
  <sheetFormatPr baseColWidth="10" defaultRowHeight="15" x14ac:dyDescent="0.25"/>
  <cols>
    <col min="1" max="1" width="16.5703125" customWidth="1"/>
    <col min="2" max="2" width="49.7109375" customWidth="1"/>
    <col min="3" max="3" width="27.28515625" customWidth="1"/>
    <col min="4" max="4" width="49.7109375" customWidth="1"/>
    <col min="5" max="5" width="27.28515625" customWidth="1"/>
    <col min="7" max="10" width="26.5703125" customWidth="1"/>
    <col min="12" max="12" width="43.5703125" customWidth="1"/>
    <col min="13" max="16" width="26.5703125" customWidth="1"/>
  </cols>
  <sheetData>
    <row r="1" spans="1:16" ht="18.75" x14ac:dyDescent="0.3">
      <c r="A1" s="89" t="s">
        <v>2521</v>
      </c>
      <c r="B1" s="64"/>
      <c r="C1" s="64"/>
      <c r="D1" s="64"/>
      <c r="E1" s="64"/>
      <c r="F1" s="64"/>
      <c r="G1" s="64" t="s">
        <v>2589</v>
      </c>
      <c r="H1" s="64"/>
      <c r="I1" s="64"/>
      <c r="J1" s="64"/>
      <c r="K1" s="64"/>
      <c r="L1" s="64"/>
      <c r="M1" s="64"/>
      <c r="N1" s="64"/>
      <c r="O1" s="64"/>
      <c r="P1" s="64"/>
    </row>
    <row r="2" spans="1:16" ht="16.5" x14ac:dyDescent="0.3">
      <c r="A2" s="90" t="s">
        <v>2493</v>
      </c>
      <c r="B2" s="90"/>
      <c r="C2" s="90"/>
      <c r="D2" s="90"/>
      <c r="E2" s="64"/>
      <c r="F2" s="64"/>
      <c r="G2" s="64"/>
      <c r="H2" s="64"/>
      <c r="I2" s="64"/>
      <c r="J2" s="64"/>
      <c r="K2" s="64"/>
      <c r="L2" s="64"/>
      <c r="M2" s="64"/>
      <c r="N2" s="64"/>
      <c r="O2" s="64"/>
      <c r="P2" s="64"/>
    </row>
    <row r="3" spans="1:16" ht="16.5" x14ac:dyDescent="0.3">
      <c r="A3" s="91" t="s">
        <v>2494</v>
      </c>
      <c r="B3" s="91"/>
      <c r="C3" s="91"/>
      <c r="D3" s="91"/>
      <c r="E3" s="64"/>
      <c r="F3" s="64"/>
      <c r="G3" s="64"/>
      <c r="H3" s="64"/>
      <c r="I3" s="64"/>
      <c r="J3" s="64"/>
      <c r="K3" s="64"/>
      <c r="L3" s="64"/>
      <c r="M3" s="64"/>
      <c r="N3" s="64"/>
      <c r="O3" s="64"/>
      <c r="P3" s="64"/>
    </row>
    <row r="4" spans="1:16" ht="16.5" x14ac:dyDescent="0.3">
      <c r="A4" s="64"/>
      <c r="B4" s="64"/>
      <c r="C4" s="64"/>
      <c r="D4" s="64"/>
      <c r="E4" s="64"/>
      <c r="F4" s="64"/>
      <c r="G4" s="100"/>
      <c r="H4" s="100"/>
      <c r="I4" s="100"/>
      <c r="J4" s="100"/>
      <c r="K4" s="64"/>
      <c r="L4" s="64"/>
      <c r="M4" s="64"/>
      <c r="N4" s="64"/>
      <c r="O4" s="64"/>
      <c r="P4" s="64"/>
    </row>
    <row r="5" spans="1:16" ht="82.5" x14ac:dyDescent="0.25">
      <c r="A5" s="112" t="s">
        <v>2495</v>
      </c>
      <c r="B5" s="109" t="s">
        <v>2497</v>
      </c>
      <c r="C5" s="109" t="s">
        <v>2516</v>
      </c>
      <c r="D5" s="110" t="s">
        <v>2498</v>
      </c>
      <c r="E5" s="110" t="s">
        <v>2517</v>
      </c>
      <c r="F5" s="2"/>
      <c r="G5" s="109" t="s">
        <v>2568</v>
      </c>
      <c r="H5" s="109" t="s">
        <v>2569</v>
      </c>
      <c r="I5" s="110" t="s">
        <v>2570</v>
      </c>
      <c r="J5" s="110" t="s">
        <v>2571</v>
      </c>
      <c r="K5" s="1"/>
      <c r="L5" s="1" t="s">
        <v>2496</v>
      </c>
      <c r="M5" s="109" t="s">
        <v>2568</v>
      </c>
      <c r="N5" s="109" t="s">
        <v>2569</v>
      </c>
      <c r="O5" s="110" t="s">
        <v>2570</v>
      </c>
      <c r="P5" s="110" t="s">
        <v>2571</v>
      </c>
    </row>
    <row r="6" spans="1:16" ht="16.5" x14ac:dyDescent="0.3">
      <c r="A6" s="64" t="s">
        <v>389</v>
      </c>
      <c r="B6" s="90" t="s">
        <v>384</v>
      </c>
      <c r="C6" s="69">
        <v>1</v>
      </c>
      <c r="D6" s="64" t="s">
        <v>437</v>
      </c>
      <c r="E6" s="98" t="s">
        <v>702</v>
      </c>
      <c r="F6" s="64"/>
      <c r="G6" s="92">
        <f>IFERROR(VLOOKUP(A:A,'51000-0013'!A:D,3,FALSE)*C6,"-")</f>
        <v>1.6</v>
      </c>
      <c r="H6" s="92">
        <f>IFERROR(VLOOKUP(A:A,'51000-0013'!A:D,4,FALSE)*C6,"-")</f>
        <v>30.2</v>
      </c>
      <c r="I6" s="92" t="str">
        <f>IFERROR(VLOOKUP(A:A,'51000-0013'!A:D,3,FALSE)*E6,"-")</f>
        <v>-</v>
      </c>
      <c r="J6" s="92" t="str">
        <f>IFERROR(VLOOKUP(A:A,'51000-0013'!A:D,4,FALSE)*E6,"-")</f>
        <v>-</v>
      </c>
      <c r="K6" s="64"/>
      <c r="L6" s="64" t="s">
        <v>384</v>
      </c>
      <c r="M6" s="92">
        <f>SUMIF(B:B,$L$6,G:G)</f>
        <v>478604.81</v>
      </c>
      <c r="N6" s="92">
        <f>SUMIF(B:B,$L$6,H:H)</f>
        <v>87356.55</v>
      </c>
      <c r="O6" s="92">
        <f>SUMIF(D:D,$L$6,I:I)</f>
        <v>695679.44480000017</v>
      </c>
      <c r="P6" s="92">
        <f>SUMIF(D:D,$L$6,J:J)</f>
        <v>518951.89756666671</v>
      </c>
    </row>
    <row r="7" spans="1:16" ht="16.5" x14ac:dyDescent="0.3">
      <c r="A7" s="64" t="s">
        <v>391</v>
      </c>
      <c r="B7" s="90" t="s">
        <v>384</v>
      </c>
      <c r="C7" s="69">
        <v>1</v>
      </c>
      <c r="D7" s="64" t="s">
        <v>437</v>
      </c>
      <c r="E7" s="98" t="s">
        <v>702</v>
      </c>
      <c r="F7" s="64"/>
      <c r="G7" s="92">
        <f>IFERROR(VLOOKUP(A:A,'51000-0013'!A:D,3,FALSE)*C7,"-")</f>
        <v>2785</v>
      </c>
      <c r="H7" s="92">
        <f>IFERROR(VLOOKUP(A:A,'51000-0013'!A:D,4,FALSE)*C7,"-")</f>
        <v>22.2</v>
      </c>
      <c r="I7" s="92" t="str">
        <f>IFERROR(VLOOKUP(A:A,'51000-0013'!A:D,3,FALSE)*E7,"-")</f>
        <v>-</v>
      </c>
      <c r="J7" s="92" t="str">
        <f>IFERROR(VLOOKUP(A:A,'51000-0013'!A:D,4,FALSE)*E7,"-")</f>
        <v>-</v>
      </c>
      <c r="K7" s="64"/>
      <c r="L7" s="64"/>
      <c r="M7" s="64"/>
      <c r="N7" s="64"/>
      <c r="O7" s="64"/>
      <c r="P7" s="64"/>
    </row>
    <row r="8" spans="1:16" ht="16.5" x14ac:dyDescent="0.3">
      <c r="A8" s="64" t="s">
        <v>393</v>
      </c>
      <c r="B8" s="90" t="s">
        <v>384</v>
      </c>
      <c r="C8" s="69">
        <v>1</v>
      </c>
      <c r="D8" s="64" t="s">
        <v>437</v>
      </c>
      <c r="E8" s="98" t="s">
        <v>702</v>
      </c>
      <c r="F8" s="64"/>
      <c r="G8" s="92">
        <f>IFERROR(VLOOKUP(A:A,'51000-0013'!A:D,3,FALSE)*C8,"-")</f>
        <v>9714.7999999999993</v>
      </c>
      <c r="H8" s="92">
        <f>IFERROR(VLOOKUP(A:A,'51000-0013'!A:D,4,FALSE)*C8,"-")</f>
        <v>19884.2</v>
      </c>
      <c r="I8" s="92" t="str">
        <f>IFERROR(VLOOKUP(A:A,'51000-0013'!A:D,3,FALSE)*E8,"-")</f>
        <v>-</v>
      </c>
      <c r="J8" s="92" t="str">
        <f>IFERROR(VLOOKUP(A:A,'51000-0013'!A:D,4,FALSE)*E8,"-")</f>
        <v>-</v>
      </c>
      <c r="K8" s="64"/>
      <c r="L8" s="64"/>
      <c r="M8" s="69"/>
      <c r="N8" s="69"/>
      <c r="O8" s="69"/>
      <c r="P8" s="69"/>
    </row>
    <row r="9" spans="1:16" ht="16.5" x14ac:dyDescent="0.3">
      <c r="A9" s="64" t="s">
        <v>395</v>
      </c>
      <c r="B9" s="90" t="s">
        <v>384</v>
      </c>
      <c r="C9" s="69">
        <v>1</v>
      </c>
      <c r="D9" s="90" t="s">
        <v>384</v>
      </c>
      <c r="E9" s="69">
        <v>1</v>
      </c>
      <c r="F9" s="64"/>
      <c r="G9" s="92">
        <f>IFERROR(VLOOKUP(A:A,'51000-0013'!A:D,3,FALSE)*C9,"-")</f>
        <v>378.1</v>
      </c>
      <c r="H9" s="92">
        <f>IFERROR(VLOOKUP(A:A,'51000-0013'!A:D,4,FALSE)*C9,"-")</f>
        <v>390.5</v>
      </c>
      <c r="I9" s="92">
        <f>IFERROR(VLOOKUP(A:A,'51000-0013'!A:D,3,FALSE)*E9,"-")</f>
        <v>378.1</v>
      </c>
      <c r="J9" s="92">
        <f>IFERROR(VLOOKUP(A:A,'51000-0013'!A:D,4,FALSE)*E9,"-")</f>
        <v>390.5</v>
      </c>
      <c r="K9" s="64"/>
      <c r="L9" s="64"/>
      <c r="M9" s="64"/>
      <c r="N9" s="64"/>
      <c r="O9" s="64"/>
      <c r="P9" s="64"/>
    </row>
    <row r="10" spans="1:16" ht="16.5" x14ac:dyDescent="0.3">
      <c r="A10" s="64" t="s">
        <v>397</v>
      </c>
      <c r="B10" s="90" t="s">
        <v>384</v>
      </c>
      <c r="C10" s="69">
        <v>1</v>
      </c>
      <c r="D10" s="90" t="s">
        <v>384</v>
      </c>
      <c r="E10" s="69">
        <v>1</v>
      </c>
      <c r="F10" s="64"/>
      <c r="G10" s="92">
        <f>IFERROR(VLOOKUP(A:A,'51000-0013'!A:D,3,FALSE)*C10,"-")</f>
        <v>3373.1</v>
      </c>
      <c r="H10" s="92">
        <f>IFERROR(VLOOKUP(A:A,'51000-0013'!A:D,4,FALSE)*C10,"-")</f>
        <v>1265</v>
      </c>
      <c r="I10" s="92">
        <f>IFERROR(VLOOKUP(A:A,'51000-0013'!A:D,3,FALSE)*E10,"-")</f>
        <v>3373.1</v>
      </c>
      <c r="J10" s="92">
        <f>IFERROR(VLOOKUP(A:A,'51000-0013'!A:D,4,FALSE)*E10,"-")</f>
        <v>1265</v>
      </c>
      <c r="K10" s="64"/>
      <c r="L10" s="64"/>
      <c r="M10" s="64"/>
      <c r="N10" s="64"/>
      <c r="O10" s="92"/>
      <c r="P10" s="92"/>
    </row>
    <row r="11" spans="1:16" ht="16.5" x14ac:dyDescent="0.3">
      <c r="A11" s="64" t="s">
        <v>399</v>
      </c>
      <c r="B11" s="90" t="s">
        <v>384</v>
      </c>
      <c r="C11" s="69">
        <v>1</v>
      </c>
      <c r="D11" s="64" t="s">
        <v>437</v>
      </c>
      <c r="E11" s="98" t="s">
        <v>702</v>
      </c>
      <c r="F11" s="64"/>
      <c r="G11" s="92">
        <f>IFERROR(VLOOKUP(A:A,'51000-0013'!A:D,3,FALSE)*C11,"-")</f>
        <v>0.2</v>
      </c>
      <c r="H11" s="92">
        <f>IFERROR(VLOOKUP(A:A,'51000-0013'!A:D,4,FALSE)*C11,"-")</f>
        <v>5.5</v>
      </c>
      <c r="I11" s="92" t="str">
        <f>IFERROR(VLOOKUP(A:A,'51000-0013'!A:D,3,FALSE)*E11,"-")</f>
        <v>-</v>
      </c>
      <c r="J11" s="92" t="str">
        <f>IFERROR(VLOOKUP(A:A,'51000-0013'!A:D,4,FALSE)*E11,"-")</f>
        <v>-</v>
      </c>
      <c r="K11" s="64"/>
      <c r="L11" s="64"/>
      <c r="M11" s="92"/>
      <c r="N11" s="92"/>
      <c r="O11" s="64"/>
      <c r="P11" s="64"/>
    </row>
    <row r="12" spans="1:16" ht="16.5" x14ac:dyDescent="0.3">
      <c r="A12" s="64" t="s">
        <v>401</v>
      </c>
      <c r="B12" s="90" t="s">
        <v>384</v>
      </c>
      <c r="C12" s="69">
        <v>1</v>
      </c>
      <c r="D12" s="64" t="s">
        <v>437</v>
      </c>
      <c r="E12" s="98" t="s">
        <v>702</v>
      </c>
      <c r="F12" s="64"/>
      <c r="G12" s="92">
        <f>IFERROR(VLOOKUP(A:A,'51000-0013'!A:D,3,FALSE)*C12,"-")</f>
        <v>368.3</v>
      </c>
      <c r="H12" s="92">
        <f>IFERROR(VLOOKUP(A:A,'51000-0013'!A:D,4,FALSE)*C12,"-")</f>
        <v>107.4</v>
      </c>
      <c r="I12" s="92" t="str">
        <f>IFERROR(VLOOKUP(A:A,'51000-0013'!A:D,3,FALSE)*E12,"-")</f>
        <v>-</v>
      </c>
      <c r="J12" s="92" t="str">
        <f>IFERROR(VLOOKUP(A:A,'51000-0013'!A:D,4,FALSE)*E12,"-")</f>
        <v>-</v>
      </c>
      <c r="K12" s="64"/>
      <c r="L12" s="64"/>
      <c r="M12" s="64"/>
      <c r="N12" s="64"/>
      <c r="O12" s="64"/>
      <c r="P12" s="64"/>
    </row>
    <row r="13" spans="1:16" ht="16.5" x14ac:dyDescent="0.3">
      <c r="A13" s="64" t="s">
        <v>403</v>
      </c>
      <c r="B13" s="90" t="s">
        <v>384</v>
      </c>
      <c r="C13" s="69">
        <v>1</v>
      </c>
      <c r="D13" s="64" t="s">
        <v>437</v>
      </c>
      <c r="E13" s="98" t="s">
        <v>702</v>
      </c>
      <c r="F13" s="64"/>
      <c r="G13" s="92">
        <f>IFERROR(VLOOKUP(A:A,'51000-0013'!A:D,3,FALSE)*C13,"-")</f>
        <v>23089.8</v>
      </c>
      <c r="H13" s="92">
        <f>IFERROR(VLOOKUP(A:A,'51000-0013'!A:D,4,FALSE)*C13,"-")</f>
        <v>6106.1</v>
      </c>
      <c r="I13" s="92" t="str">
        <f>IFERROR(VLOOKUP(A:A,'51000-0013'!A:D,3,FALSE)*E13,"-")</f>
        <v>-</v>
      </c>
      <c r="J13" s="92" t="str">
        <f>IFERROR(VLOOKUP(A:A,'51000-0013'!A:D,4,FALSE)*E13,"-")</f>
        <v>-</v>
      </c>
      <c r="K13" s="64"/>
      <c r="L13" s="64"/>
      <c r="M13" s="64"/>
      <c r="N13" s="64"/>
      <c r="O13" s="64"/>
      <c r="P13" s="64"/>
    </row>
    <row r="14" spans="1:16" ht="16.5" x14ac:dyDescent="0.3">
      <c r="A14" s="64" t="s">
        <v>405</v>
      </c>
      <c r="B14" s="90" t="s">
        <v>384</v>
      </c>
      <c r="C14" s="69">
        <v>1</v>
      </c>
      <c r="D14" s="64" t="s">
        <v>549</v>
      </c>
      <c r="E14" s="98" t="s">
        <v>702</v>
      </c>
      <c r="F14" s="64"/>
      <c r="G14" s="92">
        <f>IFERROR(VLOOKUP(A:A,'51000-0013'!A:D,3,FALSE)*C14,"-")</f>
        <v>269392.5</v>
      </c>
      <c r="H14" s="92">
        <f>IFERROR(VLOOKUP(A:A,'51000-0013'!A:D,4,FALSE)*C14,"-")</f>
        <v>50398.1</v>
      </c>
      <c r="I14" s="92" t="str">
        <f>IFERROR(VLOOKUP(A:A,'51000-0013'!A:D,3,FALSE)*E14,"-")</f>
        <v>-</v>
      </c>
      <c r="J14" s="92" t="str">
        <f>IFERROR(VLOOKUP(A:A,'51000-0013'!A:D,4,FALSE)*E14,"-")</f>
        <v>-</v>
      </c>
      <c r="K14" s="64"/>
      <c r="L14" s="64"/>
      <c r="M14" s="64"/>
      <c r="N14" s="64"/>
      <c r="O14" s="64"/>
      <c r="P14" s="64"/>
    </row>
    <row r="15" spans="1:16" ht="16.5" x14ac:dyDescent="0.3">
      <c r="A15" s="64" t="s">
        <v>407</v>
      </c>
      <c r="B15" s="90" t="s">
        <v>384</v>
      </c>
      <c r="C15" s="69">
        <v>1</v>
      </c>
      <c r="D15" s="90" t="s">
        <v>384</v>
      </c>
      <c r="E15" s="69">
        <v>1</v>
      </c>
      <c r="F15" s="64"/>
      <c r="G15" s="92">
        <f>IFERROR(VLOOKUP(A:A,'51000-0013'!A:D,3,FALSE)*C15,"-")</f>
        <v>6469.8</v>
      </c>
      <c r="H15" s="92">
        <f>IFERROR(VLOOKUP(A:A,'51000-0013'!A:D,4,FALSE)*C15,"-")</f>
        <v>220.6</v>
      </c>
      <c r="I15" s="92">
        <f>IFERROR(VLOOKUP(A:A,'51000-0013'!A:D,3,FALSE)*E15,"-")</f>
        <v>6469.8</v>
      </c>
      <c r="J15" s="92">
        <f>IFERROR(VLOOKUP(A:A,'51000-0013'!A:D,4,FALSE)*E15,"-")</f>
        <v>220.6</v>
      </c>
      <c r="K15" s="64"/>
      <c r="L15" s="64"/>
      <c r="M15" s="64"/>
      <c r="N15" s="64"/>
      <c r="O15" s="64"/>
      <c r="P15" s="64"/>
    </row>
    <row r="16" spans="1:16" ht="16.5" x14ac:dyDescent="0.3">
      <c r="A16" s="64" t="s">
        <v>409</v>
      </c>
      <c r="B16" s="90" t="s">
        <v>384</v>
      </c>
      <c r="C16" s="69">
        <v>1</v>
      </c>
      <c r="D16" s="64" t="s">
        <v>549</v>
      </c>
      <c r="E16" s="98" t="s">
        <v>702</v>
      </c>
      <c r="F16" s="64"/>
      <c r="G16" s="92">
        <f>IFERROR(VLOOKUP(A:A,'51000-0013'!A:D,3,FALSE)*C16,"-")</f>
        <v>160217.79999999999</v>
      </c>
      <c r="H16" s="92">
        <f>IFERROR(VLOOKUP(A:A,'51000-0013'!A:D,4,FALSE)*C16,"-")</f>
        <v>3865.6</v>
      </c>
      <c r="I16" s="92" t="str">
        <f>IFERROR(VLOOKUP(A:A,'51000-0013'!A:D,3,FALSE)*E16,"-")</f>
        <v>-</v>
      </c>
      <c r="J16" s="92" t="str">
        <f>IFERROR(VLOOKUP(A:A,'51000-0013'!A:D,4,FALSE)*E16,"-")</f>
        <v>-</v>
      </c>
      <c r="K16" s="64"/>
      <c r="L16" s="64"/>
      <c r="M16" s="64"/>
      <c r="N16" s="64"/>
      <c r="O16" s="64"/>
      <c r="P16" s="64"/>
    </row>
    <row r="17" spans="1:16" ht="16.5" x14ac:dyDescent="0.3">
      <c r="A17" s="64" t="s">
        <v>411</v>
      </c>
      <c r="B17" s="90" t="s">
        <v>384</v>
      </c>
      <c r="C17" s="69">
        <v>1</v>
      </c>
      <c r="D17" s="64" t="s">
        <v>486</v>
      </c>
      <c r="E17" s="98" t="s">
        <v>702</v>
      </c>
      <c r="F17" s="64"/>
      <c r="G17" s="92">
        <f>IFERROR(VLOOKUP(A:A,'51000-0013'!A:D,3,FALSE)*C17,"-")</f>
        <v>0</v>
      </c>
      <c r="H17" s="92">
        <f>IFERROR(VLOOKUP(A:A,'51000-0013'!A:D,4,FALSE)*C17,"-")</f>
        <v>7</v>
      </c>
      <c r="I17" s="92" t="str">
        <f>IFERROR(VLOOKUP(A:A,'51000-0013'!A:D,3,FALSE)*E17,"-")</f>
        <v>-</v>
      </c>
      <c r="J17" s="92" t="str">
        <f>IFERROR(VLOOKUP(A:A,'51000-0013'!A:D,4,FALSE)*E17,"-")</f>
        <v>-</v>
      </c>
      <c r="K17" s="64"/>
      <c r="L17" s="64"/>
      <c r="M17" s="64"/>
      <c r="N17" s="64"/>
      <c r="O17" s="64"/>
      <c r="P17" s="64"/>
    </row>
    <row r="18" spans="1:16" ht="16.5" x14ac:dyDescent="0.3">
      <c r="A18" s="64" t="s">
        <v>413</v>
      </c>
      <c r="B18" s="90" t="s">
        <v>384</v>
      </c>
      <c r="C18" s="69">
        <v>1</v>
      </c>
      <c r="D18" s="64" t="s">
        <v>128</v>
      </c>
      <c r="E18" s="98" t="s">
        <v>702</v>
      </c>
      <c r="F18" s="64"/>
      <c r="G18" s="92">
        <f>IFERROR(VLOOKUP(A:A,'51000-0013'!A:D,3,FALSE)*C18,"-")</f>
        <v>0</v>
      </c>
      <c r="H18" s="92">
        <f>IFERROR(VLOOKUP(A:A,'51000-0013'!A:D,4,FALSE)*C18,"-")</f>
        <v>0</v>
      </c>
      <c r="I18" s="92" t="str">
        <f>IFERROR(VLOOKUP(A:A,'51000-0013'!A:D,3,FALSE)*E18,"-")</f>
        <v>-</v>
      </c>
      <c r="J18" s="92" t="str">
        <f>IFERROR(VLOOKUP(A:A,'51000-0013'!A:D,4,FALSE)*E18,"-")</f>
        <v>-</v>
      </c>
      <c r="K18" s="64"/>
      <c r="L18" s="64"/>
      <c r="M18" s="64"/>
      <c r="N18" s="64"/>
      <c r="O18" s="64"/>
      <c r="P18" s="64"/>
    </row>
    <row r="19" spans="1:16" ht="16.5" x14ac:dyDescent="0.3">
      <c r="A19" s="64" t="s">
        <v>415</v>
      </c>
      <c r="B19" s="90" t="s">
        <v>384</v>
      </c>
      <c r="C19" s="69">
        <v>1</v>
      </c>
      <c r="D19" s="64" t="s">
        <v>486</v>
      </c>
      <c r="E19" s="98" t="s">
        <v>702</v>
      </c>
      <c r="F19" s="64"/>
      <c r="G19" s="92">
        <f>IFERROR(VLOOKUP(A:A,'51000-0013'!A:D,3,FALSE)*C19,"-")</f>
        <v>14</v>
      </c>
      <c r="H19" s="92">
        <f>IFERROR(VLOOKUP(A:A,'51000-0013'!A:D,4,FALSE)*C19,"-")</f>
        <v>748.9</v>
      </c>
      <c r="I19" s="92" t="str">
        <f>IFERROR(VLOOKUP(A:A,'51000-0013'!A:D,3,FALSE)*E19,"-")</f>
        <v>-</v>
      </c>
      <c r="J19" s="92" t="str">
        <f>IFERROR(VLOOKUP(A:A,'51000-0013'!A:D,4,FALSE)*E19,"-")</f>
        <v>-</v>
      </c>
      <c r="K19" s="64"/>
      <c r="L19" s="64"/>
      <c r="M19" s="64"/>
      <c r="N19" s="64"/>
      <c r="O19" s="64"/>
      <c r="P19" s="64"/>
    </row>
    <row r="20" spans="1:16" ht="16.5" x14ac:dyDescent="0.3">
      <c r="A20" s="64" t="s">
        <v>417</v>
      </c>
      <c r="B20" s="90" t="s">
        <v>384</v>
      </c>
      <c r="C20" s="69">
        <v>1</v>
      </c>
      <c r="D20" s="64" t="s">
        <v>486</v>
      </c>
      <c r="E20" s="98" t="s">
        <v>702</v>
      </c>
      <c r="F20" s="64"/>
      <c r="G20" s="92">
        <f>IFERROR(VLOOKUP(A:A,'51000-0013'!A:D,3,FALSE)*C20,"-")</f>
        <v>0</v>
      </c>
      <c r="H20" s="92">
        <f>IFERROR(VLOOKUP(A:A,'51000-0013'!A:D,4,FALSE)*C20,"-")</f>
        <v>0</v>
      </c>
      <c r="I20" s="92" t="str">
        <f>IFERROR(VLOOKUP(A:A,'51000-0013'!A:D,3,FALSE)*E20,"-")</f>
        <v>-</v>
      </c>
      <c r="J20" s="92" t="str">
        <f>IFERROR(VLOOKUP(A:A,'51000-0013'!A:D,4,FALSE)*E20,"-")</f>
        <v>-</v>
      </c>
      <c r="K20" s="64"/>
      <c r="L20" s="64"/>
      <c r="M20" s="64"/>
      <c r="N20" s="64"/>
      <c r="O20" s="64"/>
      <c r="P20" s="64"/>
    </row>
    <row r="21" spans="1:16" ht="16.5" x14ac:dyDescent="0.3">
      <c r="A21" s="64" t="s">
        <v>419</v>
      </c>
      <c r="B21" s="90" t="s">
        <v>384</v>
      </c>
      <c r="C21" s="69">
        <v>1</v>
      </c>
      <c r="D21" s="64" t="s">
        <v>128</v>
      </c>
      <c r="E21" s="98" t="s">
        <v>702</v>
      </c>
      <c r="F21" s="64"/>
      <c r="G21" s="92">
        <f>IFERROR(VLOOKUP(A:A,'51000-0013'!A:D,3,FALSE)*C21,"-")</f>
        <v>228.5</v>
      </c>
      <c r="H21" s="92">
        <f>IFERROR(VLOOKUP(A:A,'51000-0013'!A:D,4,FALSE)*C21,"-")</f>
        <v>1007.2</v>
      </c>
      <c r="I21" s="92" t="str">
        <f>IFERROR(VLOOKUP(A:A,'51000-0013'!A:D,3,FALSE)*E21,"-")</f>
        <v>-</v>
      </c>
      <c r="J21" s="92" t="str">
        <f>IFERROR(VLOOKUP(A:A,'51000-0013'!A:D,4,FALSE)*E21,"-")</f>
        <v>-</v>
      </c>
      <c r="K21" s="64"/>
      <c r="L21" s="64"/>
      <c r="M21" s="64"/>
      <c r="N21" s="64"/>
      <c r="O21" s="64"/>
      <c r="P21" s="64"/>
    </row>
    <row r="22" spans="1:16" ht="16.5" x14ac:dyDescent="0.3">
      <c r="A22" s="64" t="s">
        <v>421</v>
      </c>
      <c r="B22" s="90" t="s">
        <v>384</v>
      </c>
      <c r="C22" s="69">
        <v>1</v>
      </c>
      <c r="D22" s="64" t="s">
        <v>486</v>
      </c>
      <c r="E22" s="98" t="s">
        <v>702</v>
      </c>
      <c r="F22" s="64"/>
      <c r="G22" s="92">
        <f>IFERROR(VLOOKUP(A:A,'51000-0013'!A:D,3,FALSE)*C22,"-")</f>
        <v>192.4</v>
      </c>
      <c r="H22" s="92">
        <f>IFERROR(VLOOKUP(A:A,'51000-0013'!A:D,4,FALSE)*C22,"-")</f>
        <v>1381.4</v>
      </c>
      <c r="I22" s="92" t="str">
        <f>IFERROR(VLOOKUP(A:A,'51000-0013'!A:D,3,FALSE)*E22,"-")</f>
        <v>-</v>
      </c>
      <c r="J22" s="92" t="str">
        <f>IFERROR(VLOOKUP(A:A,'51000-0013'!A:D,4,FALSE)*E22,"-")</f>
        <v>-</v>
      </c>
      <c r="K22" s="64"/>
      <c r="L22" s="64"/>
      <c r="M22" s="64"/>
      <c r="N22" s="64"/>
      <c r="O22" s="64"/>
      <c r="P22" s="64"/>
    </row>
    <row r="23" spans="1:16" ht="16.5" x14ac:dyDescent="0.3">
      <c r="A23" s="93" t="s">
        <v>252</v>
      </c>
      <c r="B23" s="64" t="s">
        <v>135</v>
      </c>
      <c r="C23" s="65" t="s">
        <v>702</v>
      </c>
      <c r="D23" s="91" t="s">
        <v>384</v>
      </c>
      <c r="E23" s="69">
        <v>4.0000000000000036E-2</v>
      </c>
      <c r="F23" s="64"/>
      <c r="G23" s="92" t="str">
        <f>IFERROR(VLOOKUP(A:A,'51000-0013'!A:D,3,FALSE)*C23,"-")</f>
        <v>-</v>
      </c>
      <c r="H23" s="92" t="str">
        <f>IFERROR(VLOOKUP(A:A,'51000-0013'!A:D,4,FALSE)*C23,"-")</f>
        <v>-</v>
      </c>
      <c r="I23" s="92">
        <f>IFERROR(VLOOKUP(A:A,'51000-0013'!A:D,3,FALSE)*E23,"-")</f>
        <v>8.0920000000000076</v>
      </c>
      <c r="J23" s="92">
        <f>IFERROR(VLOOKUP(A:A,'51000-0013'!A:D,4,FALSE)*E23,"-")</f>
        <v>432.35600000000039</v>
      </c>
      <c r="K23" s="64"/>
      <c r="L23" s="64"/>
      <c r="M23" s="64"/>
      <c r="N23" s="64"/>
      <c r="O23" s="64"/>
      <c r="P23" s="64"/>
    </row>
    <row r="24" spans="1:16" ht="16.5" x14ac:dyDescent="0.3">
      <c r="A24" s="116" t="s">
        <v>288</v>
      </c>
      <c r="B24" s="64" t="s">
        <v>135</v>
      </c>
      <c r="C24" s="65"/>
      <c r="D24" s="91" t="s">
        <v>384</v>
      </c>
      <c r="E24" s="69">
        <v>1</v>
      </c>
      <c r="F24" s="64"/>
      <c r="G24" s="130" t="s">
        <v>702</v>
      </c>
      <c r="H24" s="130" t="s">
        <v>702</v>
      </c>
      <c r="I24" s="92">
        <f>IFERROR(VLOOKUP(A:A,'51000-0013'!A:D,3,FALSE)*E24,"-")</f>
        <v>344.3</v>
      </c>
      <c r="J24" s="92">
        <f>IFERROR(VLOOKUP(A:A,'51000-0013'!A:D,4,FALSE)*E24,"-")</f>
        <v>4469.1000000000004</v>
      </c>
      <c r="K24" s="64"/>
      <c r="L24" s="64"/>
      <c r="M24" s="64"/>
      <c r="N24" s="64"/>
      <c r="O24" s="64"/>
      <c r="P24" s="64"/>
    </row>
    <row r="25" spans="1:16" ht="16.5" x14ac:dyDescent="0.3">
      <c r="A25" s="93" t="s">
        <v>256</v>
      </c>
      <c r="B25" s="64" t="s">
        <v>135</v>
      </c>
      <c r="C25" s="65" t="s">
        <v>702</v>
      </c>
      <c r="D25" s="91" t="s">
        <v>384</v>
      </c>
      <c r="E25" s="69">
        <v>4.0000000000000036E-2</v>
      </c>
      <c r="F25" s="64"/>
      <c r="G25" s="92" t="str">
        <f>IFERROR(VLOOKUP(A:A,'51000-0013'!A:D,3,FALSE)*C25,"-")</f>
        <v>-</v>
      </c>
      <c r="H25" s="92" t="str">
        <f>IFERROR(VLOOKUP(A:A,'51000-0013'!A:D,4,FALSE)*C25,"-")</f>
        <v>-</v>
      </c>
      <c r="I25" s="92">
        <f>IFERROR(VLOOKUP(A:A,'51000-0013'!A:D,3,FALSE)*E25,"-")</f>
        <v>48.096000000000046</v>
      </c>
      <c r="J25" s="92">
        <f>IFERROR(VLOOKUP(A:A,'51000-0013'!A:D,4,FALSE)*E25,"-")</f>
        <v>102.6160000000001</v>
      </c>
      <c r="K25" s="64"/>
      <c r="L25" s="64"/>
      <c r="M25" s="64"/>
      <c r="N25" s="64"/>
      <c r="O25" s="64"/>
      <c r="P25" s="64"/>
    </row>
    <row r="26" spans="1:16" ht="16.5" x14ac:dyDescent="0.3">
      <c r="A26" s="116" t="s">
        <v>292</v>
      </c>
      <c r="B26" s="64" t="s">
        <v>135</v>
      </c>
      <c r="C26" s="65"/>
      <c r="D26" s="91" t="s">
        <v>384</v>
      </c>
      <c r="E26" s="69">
        <v>1</v>
      </c>
      <c r="F26" s="64"/>
      <c r="G26" s="130" t="s">
        <v>702</v>
      </c>
      <c r="H26" s="130" t="s">
        <v>702</v>
      </c>
      <c r="I26" s="92">
        <f>IFERROR(VLOOKUP(A:A,'51000-0013'!A:D,3,FALSE)*E26,"-")</f>
        <v>1872</v>
      </c>
      <c r="J26" s="92">
        <f>IFERROR(VLOOKUP(A:A,'51000-0013'!A:D,4,FALSE)*E26,"-")</f>
        <v>1505.1</v>
      </c>
      <c r="K26" s="64"/>
      <c r="L26" s="64"/>
      <c r="M26" s="64"/>
      <c r="N26" s="64"/>
      <c r="O26" s="64"/>
      <c r="P26" s="64"/>
    </row>
    <row r="27" spans="1:16" ht="16.5" x14ac:dyDescent="0.3">
      <c r="A27" s="93" t="s">
        <v>328</v>
      </c>
      <c r="B27" s="64" t="s">
        <v>135</v>
      </c>
      <c r="C27" s="65" t="s">
        <v>702</v>
      </c>
      <c r="D27" s="91" t="s">
        <v>384</v>
      </c>
      <c r="E27" s="69">
        <v>4.0666666666666629E-2</v>
      </c>
      <c r="F27" s="64"/>
      <c r="G27" s="92" t="str">
        <f>IFERROR(VLOOKUP(A:A,'51000-0013'!A:D,3,FALSE)*C27,"-")</f>
        <v>-</v>
      </c>
      <c r="H27" s="92" t="str">
        <f>IFERROR(VLOOKUP(A:A,'51000-0013'!A:D,4,FALSE)*C27,"-")</f>
        <v>-</v>
      </c>
      <c r="I27" s="92">
        <f>IFERROR(VLOOKUP(A:A,'51000-0013'!A:D,3,FALSE)*E27,"-")</f>
        <v>144.43579999999986</v>
      </c>
      <c r="J27" s="92">
        <f>IFERROR(VLOOKUP(A:A,'51000-0013'!A:D,4,FALSE)*E27,"-")</f>
        <v>30.182799999999975</v>
      </c>
      <c r="K27" s="64"/>
      <c r="L27" s="64"/>
      <c r="M27" s="64"/>
      <c r="N27" s="64"/>
      <c r="O27" s="64"/>
      <c r="P27" s="64"/>
    </row>
    <row r="28" spans="1:16" ht="16.5" x14ac:dyDescent="0.3">
      <c r="A28" s="93" t="s">
        <v>336</v>
      </c>
      <c r="B28" s="64" t="s">
        <v>135</v>
      </c>
      <c r="C28" s="65" t="s">
        <v>702</v>
      </c>
      <c r="D28" s="91" t="s">
        <v>384</v>
      </c>
      <c r="E28" s="69">
        <v>1</v>
      </c>
      <c r="F28" s="64"/>
      <c r="G28" s="92" t="str">
        <f>IFERROR(VLOOKUP(A:A,'51000-0013'!A:D,3,FALSE)*C28,"-")</f>
        <v>-</v>
      </c>
      <c r="H28" s="92" t="str">
        <f>IFERROR(VLOOKUP(A:A,'51000-0013'!A:D,4,FALSE)*C28,"-")</f>
        <v>-</v>
      </c>
      <c r="I28" s="92">
        <f>IFERROR(VLOOKUP(A:A,'51000-0013'!A:D,3,FALSE)*E28,"-")</f>
        <v>37.9</v>
      </c>
      <c r="J28" s="92">
        <f>IFERROR(VLOOKUP(A:A,'51000-0013'!A:D,4,FALSE)*E28,"-")</f>
        <v>240.7</v>
      </c>
      <c r="K28" s="64"/>
      <c r="L28" s="64"/>
      <c r="M28" s="64"/>
      <c r="N28" s="64"/>
      <c r="O28" s="64"/>
      <c r="P28" s="64"/>
    </row>
    <row r="29" spans="1:16" ht="16.5" x14ac:dyDescent="0.3">
      <c r="A29" s="93" t="s">
        <v>340</v>
      </c>
      <c r="B29" s="64" t="s">
        <v>135</v>
      </c>
      <c r="C29" s="65" t="s">
        <v>702</v>
      </c>
      <c r="D29" s="91" t="s">
        <v>384</v>
      </c>
      <c r="E29" s="69">
        <v>1</v>
      </c>
      <c r="F29" s="64"/>
      <c r="G29" s="92" t="str">
        <f>IFERROR(VLOOKUP(A:A,'51000-0013'!A:D,3,FALSE)*C29,"-")</f>
        <v>-</v>
      </c>
      <c r="H29" s="92" t="str">
        <f>IFERROR(VLOOKUP(A:A,'51000-0013'!A:D,4,FALSE)*C29,"-")</f>
        <v>-</v>
      </c>
      <c r="I29" s="92">
        <f>IFERROR(VLOOKUP(A:A,'51000-0013'!A:D,3,FALSE)*E29,"-")</f>
        <v>104.3</v>
      </c>
      <c r="J29" s="92">
        <f>IFERROR(VLOOKUP(A:A,'51000-0013'!A:D,4,FALSE)*E29,"-")</f>
        <v>268.60000000000002</v>
      </c>
      <c r="K29" s="64"/>
      <c r="L29" s="64"/>
      <c r="M29" s="64"/>
      <c r="N29" s="64"/>
      <c r="O29" s="64"/>
      <c r="P29" s="64"/>
    </row>
    <row r="30" spans="1:16" ht="16.5" x14ac:dyDescent="0.3">
      <c r="A30" s="93" t="s">
        <v>1201</v>
      </c>
      <c r="B30" s="65" t="s">
        <v>702</v>
      </c>
      <c r="C30" s="65" t="s">
        <v>702</v>
      </c>
      <c r="D30" s="91" t="s">
        <v>384</v>
      </c>
      <c r="E30" s="69">
        <v>5.2333333333333343E-2</v>
      </c>
      <c r="F30" s="64"/>
      <c r="G30" s="92" t="str">
        <f>IFERROR(VLOOKUP(A:A,'51000-0013'!A:D,3,FALSE)*C30,"-")</f>
        <v>-</v>
      </c>
      <c r="H30" s="92" t="str">
        <f>IFERROR(VLOOKUP(A:A,'51000-0013'!A:D,4,FALSE)*C30,"-")</f>
        <v>-</v>
      </c>
      <c r="I30" s="92">
        <f>IFERROR(VLOOKUP(A:A,'51000-0013'!A:D,3,FALSE)*E30,"-")</f>
        <v>0</v>
      </c>
      <c r="J30" s="92">
        <f>IFERROR(VLOOKUP(A:A,'51000-0013'!A:D,4,FALSE)*E30,"-")</f>
        <v>0</v>
      </c>
      <c r="K30" s="64"/>
      <c r="L30" s="64"/>
      <c r="M30" s="64"/>
      <c r="N30" s="64"/>
      <c r="O30" s="64"/>
      <c r="P30" s="64"/>
    </row>
    <row r="31" spans="1:16" ht="16.5" x14ac:dyDescent="0.3">
      <c r="A31" s="93" t="s">
        <v>1208</v>
      </c>
      <c r="B31" s="65" t="s">
        <v>702</v>
      </c>
      <c r="C31" s="65" t="s">
        <v>702</v>
      </c>
      <c r="D31" s="91" t="s">
        <v>384</v>
      </c>
      <c r="E31" s="69">
        <v>3.1000000000000028E-2</v>
      </c>
      <c r="F31" s="64"/>
      <c r="G31" s="92" t="str">
        <f>IFERROR(VLOOKUP(A:A,'51000-0013'!A:D,3,FALSE)*C31,"-")</f>
        <v>-</v>
      </c>
      <c r="H31" s="92" t="str">
        <f>IFERROR(VLOOKUP(A:A,'51000-0013'!A:D,4,FALSE)*C31,"-")</f>
        <v>-</v>
      </c>
      <c r="I31" s="92">
        <f>IFERROR(VLOOKUP(A:A,'51000-0013'!A:D,3,FALSE)*E31,"-")</f>
        <v>0</v>
      </c>
      <c r="J31" s="92">
        <f>IFERROR(VLOOKUP(A:A,'51000-0013'!A:D,4,FALSE)*E31,"-")</f>
        <v>0</v>
      </c>
      <c r="K31" s="64"/>
      <c r="L31" s="64"/>
      <c r="M31" s="64"/>
      <c r="N31" s="64"/>
      <c r="O31" s="64"/>
      <c r="P31" s="64"/>
    </row>
    <row r="32" spans="1:16" ht="16.5" x14ac:dyDescent="0.3">
      <c r="A32" s="93" t="s">
        <v>1215</v>
      </c>
      <c r="B32" s="65" t="s">
        <v>702</v>
      </c>
      <c r="C32" s="65" t="s">
        <v>702</v>
      </c>
      <c r="D32" s="91" t="s">
        <v>384</v>
      </c>
      <c r="E32" s="69">
        <v>5.2333333333333343E-2</v>
      </c>
      <c r="F32" s="64"/>
      <c r="G32" s="92" t="str">
        <f>IFERROR(VLOOKUP(A:A,'51000-0013'!A:D,3,FALSE)*C32,"-")</f>
        <v>-</v>
      </c>
      <c r="H32" s="92" t="str">
        <f>IFERROR(VLOOKUP(A:A,'51000-0013'!A:D,4,FALSE)*C32,"-")</f>
        <v>-</v>
      </c>
      <c r="I32" s="92">
        <f>IFERROR(VLOOKUP(A:A,'51000-0013'!A:D,3,FALSE)*E32,"-")</f>
        <v>0</v>
      </c>
      <c r="J32" s="92">
        <f>IFERROR(VLOOKUP(A:A,'51000-0013'!A:D,4,FALSE)*E32,"-")</f>
        <v>0</v>
      </c>
      <c r="K32" s="64"/>
      <c r="L32" s="64"/>
      <c r="M32" s="64"/>
      <c r="N32" s="64"/>
      <c r="O32" s="64"/>
      <c r="P32" s="64"/>
    </row>
    <row r="33" spans="1:16" ht="16.5" x14ac:dyDescent="0.3">
      <c r="A33" s="93" t="s">
        <v>1221</v>
      </c>
      <c r="B33" s="65" t="s">
        <v>702</v>
      </c>
      <c r="C33" s="65" t="s">
        <v>702</v>
      </c>
      <c r="D33" s="91" t="s">
        <v>384</v>
      </c>
      <c r="E33" s="69">
        <v>3.1000000000000028E-2</v>
      </c>
      <c r="F33" s="64"/>
      <c r="G33" s="92" t="str">
        <f>IFERROR(VLOOKUP(A:A,'51000-0013'!A:D,3,FALSE)*C33,"-")</f>
        <v>-</v>
      </c>
      <c r="H33" s="92" t="str">
        <f>IFERROR(VLOOKUP(A:A,'51000-0013'!A:D,4,FALSE)*C33,"-")</f>
        <v>-</v>
      </c>
      <c r="I33" s="92">
        <f>IFERROR(VLOOKUP(A:A,'51000-0013'!A:D,3,FALSE)*E33,"-")</f>
        <v>0</v>
      </c>
      <c r="J33" s="92">
        <f>IFERROR(VLOOKUP(A:A,'51000-0013'!A:D,4,FALSE)*E33,"-")</f>
        <v>0</v>
      </c>
      <c r="K33" s="64"/>
      <c r="L33" s="64"/>
      <c r="M33" s="64"/>
      <c r="N33" s="64"/>
      <c r="O33" s="64"/>
      <c r="P33" s="64"/>
    </row>
    <row r="34" spans="1:16" ht="16.5" x14ac:dyDescent="0.3">
      <c r="A34" s="93" t="s">
        <v>1226</v>
      </c>
      <c r="B34" s="65" t="s">
        <v>702</v>
      </c>
      <c r="C34" s="65" t="s">
        <v>702</v>
      </c>
      <c r="D34" s="91" t="s">
        <v>384</v>
      </c>
      <c r="E34" s="69">
        <v>1</v>
      </c>
      <c r="F34" s="64"/>
      <c r="G34" s="92" t="str">
        <f>IFERROR(VLOOKUP(A:A,'51000-0013'!A:D,3,FALSE)*C34,"-")</f>
        <v>-</v>
      </c>
      <c r="H34" s="92" t="str">
        <f>IFERROR(VLOOKUP(A:A,'51000-0013'!A:D,4,FALSE)*C34,"-")</f>
        <v>-</v>
      </c>
      <c r="I34" s="92">
        <f>IFERROR(VLOOKUP(A:A,'51000-0013'!A:D,3,FALSE)*E34,"-")</f>
        <v>0</v>
      </c>
      <c r="J34" s="92">
        <f>IFERROR(VLOOKUP(A:A,'51000-0013'!A:D,4,FALSE)*E34,"-")</f>
        <v>0</v>
      </c>
      <c r="K34" s="64"/>
      <c r="L34" s="64"/>
      <c r="M34" s="64"/>
      <c r="N34" s="64"/>
      <c r="O34" s="64"/>
      <c r="P34" s="64"/>
    </row>
    <row r="35" spans="1:16" ht="16.5" x14ac:dyDescent="0.3">
      <c r="A35" s="93" t="s">
        <v>1229</v>
      </c>
      <c r="B35" s="65" t="s">
        <v>702</v>
      </c>
      <c r="C35" s="65" t="s">
        <v>702</v>
      </c>
      <c r="D35" s="91" t="s">
        <v>384</v>
      </c>
      <c r="E35" s="69">
        <v>1</v>
      </c>
      <c r="F35" s="64"/>
      <c r="G35" s="92" t="str">
        <f>IFERROR(VLOOKUP(A:A,'51000-0013'!A:D,3,FALSE)*C35,"-")</f>
        <v>-</v>
      </c>
      <c r="H35" s="92" t="str">
        <f>IFERROR(VLOOKUP(A:A,'51000-0013'!A:D,4,FALSE)*C35,"-")</f>
        <v>-</v>
      </c>
      <c r="I35" s="92">
        <f>IFERROR(VLOOKUP(A:A,'51000-0013'!A:D,3,FALSE)*E35,"-")</f>
        <v>0</v>
      </c>
      <c r="J35" s="92">
        <f>IFERROR(VLOOKUP(A:A,'51000-0013'!A:D,4,FALSE)*E35,"-")</f>
        <v>0</v>
      </c>
      <c r="K35" s="64"/>
      <c r="L35" s="64"/>
      <c r="M35" s="64"/>
      <c r="N35" s="64"/>
      <c r="O35" s="64"/>
      <c r="P35" s="64"/>
    </row>
    <row r="36" spans="1:16" ht="16.5" x14ac:dyDescent="0.3">
      <c r="A36" s="93" t="s">
        <v>1272</v>
      </c>
      <c r="B36" s="65" t="s">
        <v>702</v>
      </c>
      <c r="C36" s="65" t="s">
        <v>702</v>
      </c>
      <c r="D36" s="91" t="s">
        <v>384</v>
      </c>
      <c r="E36" s="69">
        <v>1</v>
      </c>
      <c r="F36" s="64"/>
      <c r="G36" s="92" t="str">
        <f>IFERROR(VLOOKUP(A:A,'51000-0013'!A:D,3,FALSE)*C36,"-")</f>
        <v>-</v>
      </c>
      <c r="H36" s="92" t="str">
        <f>IFERROR(VLOOKUP(A:A,'51000-0013'!A:D,4,FALSE)*C36,"-")</f>
        <v>-</v>
      </c>
      <c r="I36" s="92">
        <f>IFERROR(VLOOKUP(A:A,'51000-0013'!A:D,3,FALSE)*E36,"-")</f>
        <v>0</v>
      </c>
      <c r="J36" s="92">
        <f>IFERROR(VLOOKUP(A:A,'51000-0013'!A:D,4,FALSE)*E36,"-")</f>
        <v>0</v>
      </c>
      <c r="K36" s="64"/>
      <c r="L36" s="64"/>
      <c r="M36" s="64"/>
      <c r="N36" s="64"/>
      <c r="O36" s="64"/>
      <c r="P36" s="64"/>
    </row>
    <row r="37" spans="1:16" ht="16.5" x14ac:dyDescent="0.3">
      <c r="A37" s="93" t="s">
        <v>1317</v>
      </c>
      <c r="B37" s="65" t="s">
        <v>702</v>
      </c>
      <c r="C37" s="65" t="s">
        <v>702</v>
      </c>
      <c r="D37" s="91" t="s">
        <v>384</v>
      </c>
      <c r="E37" s="69">
        <v>1</v>
      </c>
      <c r="F37" s="64"/>
      <c r="G37" s="92" t="str">
        <f>IFERROR(VLOOKUP(A:A,'51000-0013'!A:D,3,FALSE)*C37,"-")</f>
        <v>-</v>
      </c>
      <c r="H37" s="92" t="str">
        <f>IFERROR(VLOOKUP(A:A,'51000-0013'!A:D,4,FALSE)*C37,"-")</f>
        <v>-</v>
      </c>
      <c r="I37" s="92">
        <f>IFERROR(VLOOKUP(A:A,'51000-0013'!A:D,3,FALSE)*E37,"-")</f>
        <v>0</v>
      </c>
      <c r="J37" s="92">
        <f>IFERROR(VLOOKUP(A:A,'51000-0013'!A:D,4,FALSE)*E37,"-")</f>
        <v>0</v>
      </c>
      <c r="K37" s="64"/>
      <c r="L37" s="64"/>
      <c r="M37" s="64"/>
      <c r="N37" s="64"/>
      <c r="O37" s="64"/>
      <c r="P37" s="64"/>
    </row>
    <row r="38" spans="1:16" ht="16.5" x14ac:dyDescent="0.3">
      <c r="A38" s="93" t="s">
        <v>1320</v>
      </c>
      <c r="B38" s="65" t="s">
        <v>702</v>
      </c>
      <c r="C38" s="65" t="s">
        <v>702</v>
      </c>
      <c r="D38" s="91" t="s">
        <v>384</v>
      </c>
      <c r="E38" s="69">
        <v>1</v>
      </c>
      <c r="F38" s="64"/>
      <c r="G38" s="92" t="str">
        <f>IFERROR(VLOOKUP(A:A,'51000-0013'!A:D,3,FALSE)*C38,"-")</f>
        <v>-</v>
      </c>
      <c r="H38" s="92" t="str">
        <f>IFERROR(VLOOKUP(A:A,'51000-0013'!A:D,4,FALSE)*C38,"-")</f>
        <v>-</v>
      </c>
      <c r="I38" s="92">
        <f>IFERROR(VLOOKUP(A:A,'51000-0013'!A:D,3,FALSE)*E38,"-")</f>
        <v>0</v>
      </c>
      <c r="J38" s="92">
        <f>IFERROR(VLOOKUP(A:A,'51000-0013'!A:D,4,FALSE)*E38,"-")</f>
        <v>0</v>
      </c>
      <c r="K38" s="64"/>
      <c r="L38" s="64"/>
      <c r="M38" s="64"/>
      <c r="N38" s="64"/>
      <c r="O38" s="64"/>
      <c r="P38" s="64"/>
    </row>
    <row r="39" spans="1:16" ht="16.5" x14ac:dyDescent="0.3">
      <c r="A39" s="93" t="s">
        <v>142</v>
      </c>
      <c r="B39" s="64" t="s">
        <v>135</v>
      </c>
      <c r="C39" s="65" t="s">
        <v>702</v>
      </c>
      <c r="D39" s="91" t="s">
        <v>384</v>
      </c>
      <c r="E39" s="69">
        <v>5.2333333333333343E-2</v>
      </c>
      <c r="F39" s="64"/>
      <c r="G39" s="92" t="str">
        <f>IFERROR(VLOOKUP(A:A,'51000-0013'!A:D,3,FALSE)*C39,"-")</f>
        <v>-</v>
      </c>
      <c r="H39" s="92" t="str">
        <f>IFERROR(VLOOKUP(A:A,'51000-0013'!A:D,4,FALSE)*C39,"-")</f>
        <v>-</v>
      </c>
      <c r="I39" s="92">
        <f>IFERROR(VLOOKUP(A:A,'51000-0013'!A:D,3,FALSE)*E39,"-")</f>
        <v>3.2289666666666674</v>
      </c>
      <c r="J39" s="92">
        <f>IFERROR(VLOOKUP(A:A,'51000-0013'!A:D,4,FALSE)*E39,"-")</f>
        <v>4.6315000000000008</v>
      </c>
      <c r="K39" s="64"/>
      <c r="L39" s="64"/>
      <c r="M39" s="64"/>
      <c r="N39" s="64"/>
      <c r="O39" s="64"/>
      <c r="P39" s="64"/>
    </row>
    <row r="40" spans="1:16" ht="16.5" x14ac:dyDescent="0.3">
      <c r="A40" s="116" t="s">
        <v>146</v>
      </c>
      <c r="B40" s="64" t="s">
        <v>135</v>
      </c>
      <c r="C40" s="88" t="s">
        <v>2590</v>
      </c>
      <c r="D40" s="91" t="s">
        <v>384</v>
      </c>
      <c r="E40" s="69">
        <v>5.2333333333333343E-2</v>
      </c>
      <c r="F40" s="64"/>
      <c r="G40" s="92" t="str">
        <f>IFERROR(VLOOKUP(A:A,'51000-0013'!A:D,3,FALSE)*C40,"-")</f>
        <v>-</v>
      </c>
      <c r="H40" s="92" t="str">
        <f>IFERROR(VLOOKUP(A:A,'51000-0013'!A:D,4,FALSE)*C40,"-")</f>
        <v>-</v>
      </c>
      <c r="I40" s="92">
        <f>IFERROR(VLOOKUP(A:A,'51000-0013'!A:D,3,FALSE)*E40,"-")</f>
        <v>99.22923333333334</v>
      </c>
      <c r="J40" s="92">
        <f>IFERROR(VLOOKUP(A:A,'51000-0013'!A:D,4,FALSE)*E40,"-")</f>
        <v>310.36806666666672</v>
      </c>
      <c r="K40" s="64"/>
      <c r="L40" s="64"/>
      <c r="M40" s="64"/>
      <c r="N40" s="64"/>
      <c r="O40" s="64"/>
      <c r="P40" s="64"/>
    </row>
    <row r="41" spans="1:16" ht="16.5" x14ac:dyDescent="0.3">
      <c r="A41" s="93" t="s">
        <v>150</v>
      </c>
      <c r="B41" s="64" t="s">
        <v>135</v>
      </c>
      <c r="C41" s="65" t="s">
        <v>702</v>
      </c>
      <c r="D41" s="91" t="s">
        <v>384</v>
      </c>
      <c r="E41" s="69">
        <v>1</v>
      </c>
      <c r="F41" s="64"/>
      <c r="G41" s="92" t="str">
        <f>IFERROR(VLOOKUP(A:A,'51000-0013'!A:D,3,FALSE)*C41,"-")</f>
        <v>-</v>
      </c>
      <c r="H41" s="92" t="str">
        <f>IFERROR(VLOOKUP(A:A,'51000-0013'!A:D,4,FALSE)*C41,"-")</f>
        <v>-</v>
      </c>
      <c r="I41" s="92">
        <f>IFERROR(VLOOKUP(A:A,'51000-0013'!A:D,3,FALSE)*E41,"-")</f>
        <v>2.2000000000000002</v>
      </c>
      <c r="J41" s="92">
        <f>IFERROR(VLOOKUP(A:A,'51000-0013'!A:D,4,FALSE)*E41,"-")</f>
        <v>11.8</v>
      </c>
      <c r="K41" s="64"/>
      <c r="L41" s="64"/>
      <c r="M41" s="64"/>
      <c r="N41" s="64"/>
      <c r="O41" s="64"/>
      <c r="P41" s="64"/>
    </row>
    <row r="42" spans="1:16" ht="16.5" x14ac:dyDescent="0.3">
      <c r="A42" s="93" t="s">
        <v>152</v>
      </c>
      <c r="B42" s="64" t="s">
        <v>135</v>
      </c>
      <c r="C42" s="65" t="s">
        <v>702</v>
      </c>
      <c r="D42" s="91" t="s">
        <v>384</v>
      </c>
      <c r="E42" s="69">
        <v>1</v>
      </c>
      <c r="F42" s="64"/>
      <c r="G42" s="92" t="str">
        <f>IFERROR(VLOOKUP(A:A,'51000-0013'!A:D,3,FALSE)*C42,"-")</f>
        <v>-</v>
      </c>
      <c r="H42" s="92" t="str">
        <f>IFERROR(VLOOKUP(A:A,'51000-0013'!A:D,4,FALSE)*C42,"-")</f>
        <v>-</v>
      </c>
      <c r="I42" s="92">
        <f>IFERROR(VLOOKUP(A:A,'51000-0013'!A:D,3,FALSE)*E42,"-")</f>
        <v>0.5</v>
      </c>
      <c r="J42" s="92">
        <f>IFERROR(VLOOKUP(A:A,'51000-0013'!A:D,4,FALSE)*E42,"-")</f>
        <v>53.2</v>
      </c>
      <c r="K42" s="64"/>
      <c r="L42" s="64"/>
      <c r="M42" s="64"/>
      <c r="N42" s="64"/>
      <c r="O42" s="64"/>
      <c r="P42" s="64"/>
    </row>
    <row r="43" spans="1:16" ht="16.5" x14ac:dyDescent="0.3">
      <c r="A43" s="93" t="s">
        <v>156</v>
      </c>
      <c r="B43" s="64" t="s">
        <v>135</v>
      </c>
      <c r="C43" s="65" t="s">
        <v>702</v>
      </c>
      <c r="D43" s="91" t="s">
        <v>384</v>
      </c>
      <c r="E43" s="69">
        <v>1</v>
      </c>
      <c r="F43" s="64"/>
      <c r="G43" s="92" t="str">
        <f>IFERROR(VLOOKUP(A:A,'51000-0013'!A:D,3,FALSE)*C43,"-")</f>
        <v>-</v>
      </c>
      <c r="H43" s="92" t="str">
        <f>IFERROR(VLOOKUP(A:A,'51000-0013'!A:D,4,FALSE)*C43,"-")</f>
        <v>-</v>
      </c>
      <c r="I43" s="92">
        <f>IFERROR(VLOOKUP(A:A,'51000-0013'!A:D,3,FALSE)*E43,"-")</f>
        <v>14.8</v>
      </c>
      <c r="J43" s="92">
        <f>IFERROR(VLOOKUP(A:A,'51000-0013'!A:D,4,FALSE)*E43,"-")</f>
        <v>19.5</v>
      </c>
      <c r="K43" s="64"/>
      <c r="L43" s="64"/>
      <c r="N43" s="64"/>
      <c r="O43" s="64"/>
      <c r="P43" s="64"/>
    </row>
    <row r="44" spans="1:16" ht="16.5" x14ac:dyDescent="0.3">
      <c r="A44" s="93" t="s">
        <v>158</v>
      </c>
      <c r="B44" s="64" t="s">
        <v>135</v>
      </c>
      <c r="C44" s="65" t="s">
        <v>702</v>
      </c>
      <c r="D44" s="91" t="s">
        <v>384</v>
      </c>
      <c r="E44" s="69">
        <v>1</v>
      </c>
      <c r="F44" s="64"/>
      <c r="G44" s="92" t="str">
        <f>IFERROR(VLOOKUP(A:A,'51000-0013'!A:D,3,FALSE)*C44,"-")</f>
        <v>-</v>
      </c>
      <c r="H44" s="92" t="str">
        <f>IFERROR(VLOOKUP(A:A,'51000-0013'!A:D,4,FALSE)*C44,"-")</f>
        <v>-</v>
      </c>
      <c r="I44" s="92">
        <f>IFERROR(VLOOKUP(A:A,'51000-0013'!A:D,3,FALSE)*E44,"-")</f>
        <v>540.70000000000005</v>
      </c>
      <c r="J44" s="92">
        <f>IFERROR(VLOOKUP(A:A,'51000-0013'!A:D,4,FALSE)*E44,"-")</f>
        <v>271.10000000000002</v>
      </c>
      <c r="K44" s="64"/>
      <c r="L44" s="64"/>
      <c r="N44" s="64"/>
      <c r="O44" s="64"/>
      <c r="P44" s="64"/>
    </row>
    <row r="45" spans="1:16" ht="16.5" x14ac:dyDescent="0.3">
      <c r="A45" s="93" t="s">
        <v>194</v>
      </c>
      <c r="B45" s="64" t="s">
        <v>135</v>
      </c>
      <c r="C45" s="65" t="s">
        <v>702</v>
      </c>
      <c r="D45" s="91" t="s">
        <v>384</v>
      </c>
      <c r="E45" s="69">
        <v>6.2000000000000055E-2</v>
      </c>
      <c r="F45" s="64"/>
      <c r="G45" s="92" t="str">
        <f>IFERROR(VLOOKUP(A:A,'51000-0013'!A:D,3,FALSE)*C45,"-")</f>
        <v>-</v>
      </c>
      <c r="H45" s="92" t="str">
        <f>IFERROR(VLOOKUP(A:A,'51000-0013'!A:D,4,FALSE)*C45,"-")</f>
        <v>-</v>
      </c>
      <c r="I45" s="92">
        <f>IFERROR(VLOOKUP(A:A,'51000-0013'!A:D,3,FALSE)*E45,"-")</f>
        <v>2.4800000000000023E-2</v>
      </c>
      <c r="J45" s="92">
        <f>IFERROR(VLOOKUP(A:A,'51000-0013'!A:D,4,FALSE)*E45,"-")</f>
        <v>6.2000000000000059E-3</v>
      </c>
      <c r="K45" s="64"/>
      <c r="L45" s="64"/>
      <c r="N45" s="64"/>
      <c r="O45" s="64"/>
      <c r="P45" s="64"/>
    </row>
    <row r="46" spans="1:16" ht="16.5" x14ac:dyDescent="0.3">
      <c r="A46" s="64" t="s">
        <v>202</v>
      </c>
      <c r="B46" s="64" t="s">
        <v>135</v>
      </c>
      <c r="C46" s="65" t="s">
        <v>702</v>
      </c>
      <c r="D46" s="91" t="s">
        <v>384</v>
      </c>
      <c r="E46" s="69">
        <v>1</v>
      </c>
      <c r="F46" s="64"/>
      <c r="G46" s="92" t="str">
        <f>IFERROR(VLOOKUP(A:A,'51000-0013'!A:D,3,FALSE)*C46,"-")</f>
        <v>-</v>
      </c>
      <c r="H46" s="92" t="str">
        <f>IFERROR(VLOOKUP(A:A,'51000-0013'!A:D,4,FALSE)*C46,"-")</f>
        <v>-</v>
      </c>
      <c r="I46" s="92">
        <f>IFERROR(VLOOKUP(A:A,'51000-0013'!A:D,3,FALSE)*E46,"-")</f>
        <v>2</v>
      </c>
      <c r="J46" s="92">
        <f>IFERROR(VLOOKUP(A:A,'51000-0013'!A:D,4,FALSE)*E46,"-")</f>
        <v>25.7</v>
      </c>
      <c r="K46" s="64"/>
      <c r="L46" s="64"/>
      <c r="M46" s="64"/>
      <c r="N46" s="64"/>
      <c r="O46" s="64"/>
      <c r="P46" s="64"/>
    </row>
    <row r="47" spans="1:16" ht="16.5" x14ac:dyDescent="0.3">
      <c r="A47" s="64" t="s">
        <v>204</v>
      </c>
      <c r="B47" s="64" t="s">
        <v>135</v>
      </c>
      <c r="C47" s="65" t="s">
        <v>702</v>
      </c>
      <c r="D47" s="91" t="s">
        <v>384</v>
      </c>
      <c r="E47" s="69">
        <v>1</v>
      </c>
      <c r="F47" s="64"/>
      <c r="G47" s="92" t="str">
        <f>IFERROR(VLOOKUP(A:A,'51000-0013'!A:D,3,FALSE)*C47,"-")</f>
        <v>-</v>
      </c>
      <c r="H47" s="92" t="str">
        <f>IFERROR(VLOOKUP(A:A,'51000-0013'!A:D,4,FALSE)*C47,"-")</f>
        <v>-</v>
      </c>
      <c r="I47" s="92">
        <f>IFERROR(VLOOKUP(A:A,'51000-0013'!A:D,3,FALSE)*E47,"-")</f>
        <v>0.1</v>
      </c>
      <c r="J47" s="92">
        <f>IFERROR(VLOOKUP(A:A,'51000-0013'!A:D,4,FALSE)*E47,"-")</f>
        <v>4.8</v>
      </c>
      <c r="K47" s="64"/>
      <c r="L47" s="64"/>
      <c r="M47" s="64"/>
      <c r="N47" s="64"/>
      <c r="O47" s="64"/>
      <c r="P47" s="64"/>
    </row>
    <row r="48" spans="1:16" ht="16.5" x14ac:dyDescent="0.3">
      <c r="A48" s="64" t="s">
        <v>208</v>
      </c>
      <c r="B48" s="64" t="s">
        <v>135</v>
      </c>
      <c r="C48" s="65" t="s">
        <v>702</v>
      </c>
      <c r="D48" s="91" t="s">
        <v>384</v>
      </c>
      <c r="E48" s="69">
        <v>1</v>
      </c>
      <c r="F48" s="64"/>
      <c r="G48" s="92" t="str">
        <f>IFERROR(VLOOKUP(A:A,'51000-0013'!A:D,3,FALSE)*C48,"-")</f>
        <v>-</v>
      </c>
      <c r="H48" s="92" t="str">
        <f>IFERROR(VLOOKUP(A:A,'51000-0013'!A:D,4,FALSE)*C48,"-")</f>
        <v>-</v>
      </c>
      <c r="I48" s="92">
        <f>IFERROR(VLOOKUP(A:A,'51000-0013'!A:D,3,FALSE)*E48,"-")</f>
        <v>5.5</v>
      </c>
      <c r="J48" s="92">
        <f>IFERROR(VLOOKUP(A:A,'51000-0013'!A:D,4,FALSE)*E48,"-")</f>
        <v>9.1999999999999993</v>
      </c>
      <c r="K48" s="64"/>
      <c r="L48" s="64"/>
      <c r="M48" s="64"/>
      <c r="N48" s="64"/>
      <c r="O48" s="64"/>
      <c r="P48" s="64"/>
    </row>
    <row r="49" spans="1:16" ht="16.5" x14ac:dyDescent="0.3">
      <c r="A49" s="64" t="s">
        <v>210</v>
      </c>
      <c r="B49" s="64" t="s">
        <v>135</v>
      </c>
      <c r="C49" s="65" t="s">
        <v>702</v>
      </c>
      <c r="D49" s="91" t="s">
        <v>384</v>
      </c>
      <c r="E49" s="69">
        <v>1</v>
      </c>
      <c r="F49" s="64"/>
      <c r="G49" s="92" t="str">
        <f>IFERROR(VLOOKUP(A:A,'51000-0013'!A:D,3,FALSE)*C49,"-")</f>
        <v>-</v>
      </c>
      <c r="H49" s="92" t="str">
        <f>IFERROR(VLOOKUP(A:A,'51000-0013'!A:D,4,FALSE)*C49,"-")</f>
        <v>-</v>
      </c>
      <c r="I49" s="92">
        <f>IFERROR(VLOOKUP(A:A,'51000-0013'!A:D,3,FALSE)*E49,"-")</f>
        <v>5.9</v>
      </c>
      <c r="J49" s="92">
        <f>IFERROR(VLOOKUP(A:A,'51000-0013'!A:D,4,FALSE)*E49,"-")</f>
        <v>76</v>
      </c>
      <c r="K49" s="64"/>
      <c r="L49" s="64"/>
      <c r="M49" s="64"/>
      <c r="N49" s="64"/>
      <c r="O49" s="64"/>
      <c r="P49" s="64"/>
    </row>
    <row r="50" spans="1:16" ht="16.5" x14ac:dyDescent="0.3">
      <c r="A50" s="64" t="s">
        <v>324</v>
      </c>
      <c r="B50" s="64" t="s">
        <v>135</v>
      </c>
      <c r="C50" s="65" t="s">
        <v>702</v>
      </c>
      <c r="D50" s="91" t="s">
        <v>384</v>
      </c>
      <c r="E50" s="69">
        <v>1</v>
      </c>
      <c r="F50" s="64"/>
      <c r="G50" s="92" t="str">
        <f>IFERROR(VLOOKUP(A:A,'51000-0013'!A:D,3,FALSE)*C50,"-")</f>
        <v>-</v>
      </c>
      <c r="H50" s="92" t="str">
        <f>IFERROR(VLOOKUP(A:A,'51000-0013'!A:D,4,FALSE)*C50,"-")</f>
        <v>-</v>
      </c>
      <c r="I50" s="92">
        <f>IFERROR(VLOOKUP(A:A,'51000-0013'!A:D,3,FALSE)*E50,"-")</f>
        <v>0</v>
      </c>
      <c r="J50" s="92">
        <f>IFERROR(VLOOKUP(A:A,'51000-0013'!A:D,4,FALSE)*E50,"-")</f>
        <v>1.6</v>
      </c>
      <c r="K50" s="64"/>
      <c r="L50" s="64"/>
      <c r="M50" s="64"/>
      <c r="N50" s="64"/>
      <c r="O50" s="64"/>
      <c r="P50" s="64"/>
    </row>
    <row r="51" spans="1:16" ht="16.5" x14ac:dyDescent="0.3">
      <c r="A51" s="64" t="s">
        <v>423</v>
      </c>
      <c r="B51" s="90" t="s">
        <v>384</v>
      </c>
      <c r="C51" s="69">
        <v>1</v>
      </c>
      <c r="D51" s="90" t="s">
        <v>384</v>
      </c>
      <c r="E51" s="69">
        <v>1.25</v>
      </c>
      <c r="F51" s="64"/>
      <c r="G51" s="92">
        <f>IFERROR(VLOOKUP(A:A,'51000-0013'!A:D,3,FALSE)*C51,"-")</f>
        <v>253.8</v>
      </c>
      <c r="H51" s="92">
        <f>IFERROR(VLOOKUP(A:A,'51000-0013'!A:D,4,FALSE)*C51,"-")</f>
        <v>0</v>
      </c>
      <c r="I51" s="92">
        <f>IFERROR(VLOOKUP(A:A,'51000-0013'!A:D,3,FALSE)*E51,"-")</f>
        <v>317.25</v>
      </c>
      <c r="J51" s="92">
        <f>IFERROR(VLOOKUP(A:A,'51000-0013'!A:D,4,FALSE)*E51,"-")</f>
        <v>0</v>
      </c>
      <c r="K51" s="64"/>
      <c r="L51" s="64"/>
      <c r="M51" s="64"/>
      <c r="N51" s="64"/>
      <c r="O51" s="64"/>
      <c r="P51" s="64"/>
    </row>
    <row r="52" spans="1:16" ht="16.5" x14ac:dyDescent="0.3">
      <c r="A52" s="64" t="s">
        <v>425</v>
      </c>
      <c r="B52" s="90" t="s">
        <v>384</v>
      </c>
      <c r="C52" s="69">
        <v>1</v>
      </c>
      <c r="D52" s="64" t="s">
        <v>549</v>
      </c>
      <c r="E52" s="98" t="s">
        <v>702</v>
      </c>
      <c r="F52" s="64"/>
      <c r="G52" s="92">
        <f>IFERROR(VLOOKUP(A:A,'51000-0013'!A:D,3,FALSE)*C52,"-")</f>
        <v>12.6</v>
      </c>
      <c r="H52" s="92">
        <f>IFERROR(VLOOKUP(A:A,'51000-0013'!A:D,4,FALSE)*C52,"-")</f>
        <v>0.6</v>
      </c>
      <c r="I52" s="92" t="str">
        <f>IFERROR(VLOOKUP(A:A,'51000-0013'!A:D,3,FALSE)*E52,"-")</f>
        <v>-</v>
      </c>
      <c r="J52" s="92" t="str">
        <f>IFERROR(VLOOKUP(A:A,'51000-0013'!A:D,4,FALSE)*E52,"-")</f>
        <v>-</v>
      </c>
      <c r="K52" s="64"/>
      <c r="L52" s="64"/>
      <c r="M52" s="64"/>
      <c r="N52" s="64"/>
      <c r="O52" s="64"/>
      <c r="P52" s="64"/>
    </row>
    <row r="53" spans="1:16" ht="16.5" x14ac:dyDescent="0.3">
      <c r="A53" s="64" t="s">
        <v>427</v>
      </c>
      <c r="B53" s="90" t="s">
        <v>384</v>
      </c>
      <c r="C53" s="69">
        <v>1</v>
      </c>
      <c r="D53" s="90" t="s">
        <v>384</v>
      </c>
      <c r="E53" s="69">
        <v>1.25</v>
      </c>
      <c r="F53" s="64"/>
      <c r="G53" s="92">
        <f>IFERROR(VLOOKUP(A:A,'51000-0013'!A:D,3,FALSE)*C53,"-")</f>
        <v>0</v>
      </c>
      <c r="H53" s="92">
        <f>IFERROR(VLOOKUP(A:A,'51000-0013'!A:D,4,FALSE)*C53,"-")</f>
        <v>0</v>
      </c>
      <c r="I53" s="92">
        <f>IFERROR(VLOOKUP(A:A,'51000-0013'!A:D,3,FALSE)*E53,"-")</f>
        <v>0</v>
      </c>
      <c r="J53" s="92">
        <f>IFERROR(VLOOKUP(A:A,'51000-0013'!A:D,4,FALSE)*E53,"-")</f>
        <v>0</v>
      </c>
      <c r="K53" s="64"/>
      <c r="L53" s="64"/>
      <c r="M53" s="64"/>
      <c r="N53" s="64"/>
      <c r="O53" s="64"/>
      <c r="P53" s="64"/>
    </row>
    <row r="54" spans="1:16" ht="16.5" x14ac:dyDescent="0.3">
      <c r="A54" s="64" t="s">
        <v>429</v>
      </c>
      <c r="B54" s="90" t="s">
        <v>384</v>
      </c>
      <c r="C54" s="69">
        <v>1</v>
      </c>
      <c r="D54" s="64" t="s">
        <v>437</v>
      </c>
      <c r="E54" s="98" t="s">
        <v>702</v>
      </c>
      <c r="F54" s="64"/>
      <c r="G54" s="92">
        <f>IFERROR(VLOOKUP(A:A,'51000-0013'!A:D,3,FALSE)*C54,"-")</f>
        <v>0.2</v>
      </c>
      <c r="H54" s="92">
        <f>IFERROR(VLOOKUP(A:A,'51000-0013'!A:D,4,FALSE)*C54,"-")</f>
        <v>0.4</v>
      </c>
      <c r="I54" s="92" t="str">
        <f>IFERROR(VLOOKUP(A:A,'51000-0013'!A:D,3,FALSE)*E54,"-")</f>
        <v>-</v>
      </c>
      <c r="J54" s="92" t="str">
        <f>IFERROR(VLOOKUP(A:A,'51000-0013'!A:D,4,FALSE)*E54,"-")</f>
        <v>-</v>
      </c>
      <c r="K54" s="64"/>
      <c r="L54" s="64"/>
      <c r="M54" s="64"/>
      <c r="N54" s="64"/>
      <c r="O54" s="64"/>
      <c r="P54" s="64"/>
    </row>
    <row r="55" spans="1:16" ht="16.5" x14ac:dyDescent="0.3">
      <c r="A55" s="64" t="s">
        <v>246</v>
      </c>
      <c r="B55" s="64" t="s">
        <v>135</v>
      </c>
      <c r="C55" s="65" t="s">
        <v>702</v>
      </c>
      <c r="D55" s="91" t="s">
        <v>384</v>
      </c>
      <c r="E55" s="69">
        <v>1.02</v>
      </c>
      <c r="F55" s="64"/>
      <c r="G55" s="92" t="str">
        <f>IFERROR(VLOOKUP(A:A,'51000-0013'!A:D,3,FALSE)*C55,"-")</f>
        <v>-</v>
      </c>
      <c r="H55" s="92" t="str">
        <f>IFERROR(VLOOKUP(A:A,'51000-0013'!A:D,4,FALSE)*C55,"-")</f>
        <v>-</v>
      </c>
      <c r="I55" s="92">
        <f>IFERROR(VLOOKUP(A:A,'51000-0013'!A:D,3,FALSE)*E55,"-")</f>
        <v>0</v>
      </c>
      <c r="J55" s="92">
        <f>IFERROR(VLOOKUP(A:A,'51000-0013'!A:D,4,FALSE)*E55,"-")</f>
        <v>0.10200000000000001</v>
      </c>
      <c r="K55" s="64"/>
      <c r="L55" s="64"/>
      <c r="M55" s="64"/>
      <c r="N55" s="64"/>
      <c r="O55" s="64"/>
      <c r="P55" s="64"/>
    </row>
    <row r="56" spans="1:16" ht="16.5" x14ac:dyDescent="0.3">
      <c r="A56" s="64" t="s">
        <v>298</v>
      </c>
      <c r="B56" s="64" t="s">
        <v>135</v>
      </c>
      <c r="C56" s="65" t="s">
        <v>702</v>
      </c>
      <c r="D56" s="91" t="s">
        <v>384</v>
      </c>
      <c r="E56" s="69">
        <v>1.25</v>
      </c>
      <c r="F56" s="64"/>
      <c r="G56" s="92" t="str">
        <f>IFERROR(VLOOKUP(A:A,'51000-0013'!A:D,3,FALSE)*C56,"-")</f>
        <v>-</v>
      </c>
      <c r="H56" s="92" t="str">
        <f>IFERROR(VLOOKUP(A:A,'51000-0013'!A:D,4,FALSE)*C56,"-")</f>
        <v>-</v>
      </c>
      <c r="I56" s="92">
        <f>IFERROR(VLOOKUP(A:A,'51000-0013'!A:D,3,FALSE)*E56,"-")</f>
        <v>0.5</v>
      </c>
      <c r="J56" s="92">
        <f>IFERROR(VLOOKUP(A:A,'51000-0013'!A:D,4,FALSE)*E56,"-")</f>
        <v>0.25</v>
      </c>
      <c r="K56" s="64"/>
      <c r="L56" s="64"/>
      <c r="M56" s="64"/>
      <c r="N56" s="64"/>
      <c r="O56" s="64"/>
      <c r="P56" s="64"/>
    </row>
    <row r="57" spans="1:16" ht="16.5" x14ac:dyDescent="0.3">
      <c r="A57" s="64" t="s">
        <v>431</v>
      </c>
      <c r="B57" s="90" t="s">
        <v>384</v>
      </c>
      <c r="C57" s="69">
        <v>1</v>
      </c>
      <c r="D57" s="64" t="s">
        <v>636</v>
      </c>
      <c r="E57" s="98" t="s">
        <v>702</v>
      </c>
      <c r="F57" s="64"/>
      <c r="G57" s="92">
        <f>IFERROR(VLOOKUP(A:A,'51000-0013'!A:D,3,FALSE)*C57,"-")</f>
        <v>4.4000000000000004</v>
      </c>
      <c r="H57" s="92">
        <f>IFERROR(VLOOKUP(A:A,'51000-0013'!A:D,4,FALSE)*C57,"-")</f>
        <v>2.4</v>
      </c>
      <c r="I57" s="92" t="str">
        <f>IFERROR(VLOOKUP(A:A,'51000-0013'!A:D,3,FALSE)*E57,"-")</f>
        <v>-</v>
      </c>
      <c r="J57" s="92" t="str">
        <f>IFERROR(VLOOKUP(A:A,'51000-0013'!A:D,4,FALSE)*E57,"-")</f>
        <v>-</v>
      </c>
      <c r="K57" s="64"/>
      <c r="L57" s="64"/>
      <c r="M57" s="64"/>
      <c r="N57" s="64"/>
      <c r="O57" s="64"/>
      <c r="P57" s="64"/>
    </row>
    <row r="58" spans="1:16" ht="16.5" x14ac:dyDescent="0.3">
      <c r="A58" s="64" t="s">
        <v>433</v>
      </c>
      <c r="B58" s="90" t="s">
        <v>384</v>
      </c>
      <c r="C58" s="69">
        <v>1</v>
      </c>
      <c r="D58" s="64" t="s">
        <v>636</v>
      </c>
      <c r="E58" s="98" t="s">
        <v>702</v>
      </c>
      <c r="F58" s="64"/>
      <c r="G58" s="92">
        <f>IFERROR(VLOOKUP(A:A,'51000-0013'!A:D,3,FALSE)*C58,"-")</f>
        <v>1039.5999999999999</v>
      </c>
      <c r="H58" s="92">
        <f>IFERROR(VLOOKUP(A:A,'51000-0013'!A:D,4,FALSE)*C58,"-")</f>
        <v>376</v>
      </c>
      <c r="I58" s="92" t="str">
        <f>IFERROR(VLOOKUP(A:A,'51000-0013'!A:D,3,FALSE)*E58,"-")</f>
        <v>-</v>
      </c>
      <c r="J58" s="92" t="str">
        <f>IFERROR(VLOOKUP(A:A,'51000-0013'!A:D,4,FALSE)*E58,"-")</f>
        <v>-</v>
      </c>
      <c r="K58" s="64"/>
      <c r="L58" s="64"/>
      <c r="M58" s="64"/>
      <c r="N58" s="64"/>
      <c r="O58" s="64"/>
      <c r="P58" s="64"/>
    </row>
    <row r="59" spans="1:16" ht="16.5" x14ac:dyDescent="0.3">
      <c r="A59" s="64" t="s">
        <v>382</v>
      </c>
      <c r="B59" s="90" t="s">
        <v>384</v>
      </c>
      <c r="C59" s="69">
        <v>0.4</v>
      </c>
      <c r="D59" s="90" t="s">
        <v>384</v>
      </c>
      <c r="E59" s="69">
        <v>0.75</v>
      </c>
      <c r="F59" s="64"/>
      <c r="G59" s="92">
        <f>IFERROR(VLOOKUP(A:A,'51000-0013'!A:D,3,FALSE)*C59,"-")</f>
        <v>777.96</v>
      </c>
      <c r="H59" s="92">
        <f>IFERROR(VLOOKUP(A:A,'51000-0013'!A:D,4,FALSE)*C59,"-")</f>
        <v>284.8</v>
      </c>
      <c r="I59" s="92">
        <f>IFERROR(VLOOKUP(A:A,'51000-0013'!A:D,3,FALSE)*E59,"-")</f>
        <v>1458.6750000000002</v>
      </c>
      <c r="J59" s="92">
        <f>IFERROR(VLOOKUP(A:A,'51000-0013'!A:D,4,FALSE)*E59,"-")</f>
        <v>534</v>
      </c>
      <c r="K59" s="64"/>
      <c r="L59" s="64"/>
      <c r="M59" s="64"/>
      <c r="N59" s="64"/>
      <c r="O59" s="64"/>
      <c r="P59" s="64"/>
    </row>
    <row r="60" spans="1:16" ht="16.5" x14ac:dyDescent="0.3">
      <c r="A60" s="64" t="s">
        <v>248</v>
      </c>
      <c r="B60" s="64" t="s">
        <v>135</v>
      </c>
      <c r="C60" s="65" t="s">
        <v>702</v>
      </c>
      <c r="D60" s="91" t="s">
        <v>384</v>
      </c>
      <c r="E60" s="69">
        <v>1.02</v>
      </c>
      <c r="F60" s="64"/>
      <c r="G60" s="92" t="str">
        <f>IFERROR(VLOOKUP(A:A,'51000-0013'!A:D,3,FALSE)*C60,"-")</f>
        <v>-</v>
      </c>
      <c r="H60" s="92" t="str">
        <f>IFERROR(VLOOKUP(A:A,'51000-0013'!A:D,4,FALSE)*C60,"-")</f>
        <v>-</v>
      </c>
      <c r="I60" s="92">
        <f>IFERROR(VLOOKUP(A:A,'51000-0013'!A:D,3,FALSE)*E60,"-")</f>
        <v>42.942</v>
      </c>
      <c r="J60" s="92">
        <f>IFERROR(VLOOKUP(A:A,'51000-0013'!A:D,4,FALSE)*E60,"-")</f>
        <v>84.456000000000003</v>
      </c>
      <c r="K60" s="64"/>
      <c r="L60" s="64"/>
      <c r="M60" s="64"/>
      <c r="N60" s="64"/>
      <c r="O60" s="64"/>
      <c r="P60" s="64"/>
    </row>
    <row r="61" spans="1:16" ht="16.5" x14ac:dyDescent="0.3">
      <c r="A61" s="64" t="s">
        <v>1513</v>
      </c>
      <c r="B61" s="65" t="s">
        <v>702</v>
      </c>
      <c r="C61" s="65" t="s">
        <v>702</v>
      </c>
      <c r="D61" s="91" t="s">
        <v>384</v>
      </c>
      <c r="E61" s="69">
        <v>1.02</v>
      </c>
      <c r="F61" s="64"/>
      <c r="G61" s="92" t="str">
        <f>IFERROR(VLOOKUP(A:A,'51000-0013'!A:D,3,FALSE)*C61,"-")</f>
        <v>-</v>
      </c>
      <c r="H61" s="92" t="str">
        <f>IFERROR(VLOOKUP(A:A,'51000-0013'!A:D,4,FALSE)*C61,"-")</f>
        <v>-</v>
      </c>
      <c r="I61" s="92">
        <f>IFERROR(VLOOKUP(A:A,'51000-0013'!A:D,3,FALSE)*E61,"-")</f>
        <v>0</v>
      </c>
      <c r="J61" s="92">
        <f>IFERROR(VLOOKUP(A:A,'51000-0013'!A:D,4,FALSE)*E61,"-")</f>
        <v>0</v>
      </c>
      <c r="K61" s="64"/>
      <c r="L61" s="64"/>
      <c r="M61" s="64"/>
      <c r="N61" s="64"/>
      <c r="O61" s="64"/>
      <c r="P61" s="64"/>
    </row>
    <row r="62" spans="1:16" ht="16.5" x14ac:dyDescent="0.3">
      <c r="A62" s="64" t="s">
        <v>1516</v>
      </c>
      <c r="B62" s="65" t="s">
        <v>702</v>
      </c>
      <c r="C62" s="65" t="s">
        <v>702</v>
      </c>
      <c r="D62" s="91" t="s">
        <v>384</v>
      </c>
      <c r="E62" s="69">
        <v>1.02</v>
      </c>
      <c r="F62" s="64"/>
      <c r="G62" s="92" t="str">
        <f>IFERROR(VLOOKUP(A:A,'51000-0013'!A:D,3,FALSE)*C62,"-")</f>
        <v>-</v>
      </c>
      <c r="H62" s="92" t="str">
        <f>IFERROR(VLOOKUP(A:A,'51000-0013'!A:D,4,FALSE)*C62,"-")</f>
        <v>-</v>
      </c>
      <c r="I62" s="92">
        <f>IFERROR(VLOOKUP(A:A,'51000-0013'!A:D,3,FALSE)*E62,"-")</f>
        <v>0</v>
      </c>
      <c r="J62" s="92">
        <f>IFERROR(VLOOKUP(A:A,'51000-0013'!A:D,4,FALSE)*E62,"-")</f>
        <v>0</v>
      </c>
      <c r="K62" s="64"/>
      <c r="L62" s="64"/>
      <c r="M62" s="64"/>
      <c r="N62" s="64"/>
      <c r="O62" s="64"/>
      <c r="P62" s="64"/>
    </row>
    <row r="63" spans="1:16" ht="16.5" x14ac:dyDescent="0.3">
      <c r="A63" s="64" t="s">
        <v>385</v>
      </c>
      <c r="B63" s="90" t="s">
        <v>384</v>
      </c>
      <c r="C63" s="69">
        <v>0.5</v>
      </c>
      <c r="D63" s="90" t="s">
        <v>384</v>
      </c>
      <c r="E63" s="69">
        <v>1.02</v>
      </c>
      <c r="F63" s="64"/>
      <c r="G63" s="92">
        <f>IFERROR(VLOOKUP(A:A,'51000-0013'!A:D,3,FALSE)*C63,"-")</f>
        <v>281.25</v>
      </c>
      <c r="H63" s="92">
        <f>IFERROR(VLOOKUP(A:A,'51000-0013'!A:D,4,FALSE)*C63,"-")</f>
        <v>1237.1500000000001</v>
      </c>
      <c r="I63" s="92">
        <f>IFERROR(VLOOKUP(A:A,'51000-0013'!A:D,3,FALSE)*E63,"-")</f>
        <v>573.75</v>
      </c>
      <c r="J63" s="92">
        <f>IFERROR(VLOOKUP(A:A,'51000-0013'!A:D,4,FALSE)*E63,"-")</f>
        <v>2523.7860000000001</v>
      </c>
      <c r="K63" s="64"/>
      <c r="L63" s="64"/>
      <c r="M63" s="64"/>
      <c r="N63" s="64"/>
      <c r="O63" s="64"/>
      <c r="P63" s="64"/>
    </row>
    <row r="64" spans="1:16" ht="16.5" x14ac:dyDescent="0.3">
      <c r="A64" s="64" t="s">
        <v>387</v>
      </c>
      <c r="B64" s="90" t="s">
        <v>384</v>
      </c>
      <c r="C64" s="69">
        <v>1</v>
      </c>
      <c r="D64" s="90" t="s">
        <v>384</v>
      </c>
      <c r="E64" s="69">
        <v>0.11000000000000001</v>
      </c>
      <c r="F64" s="64"/>
      <c r="G64" s="92">
        <f>IFERROR(VLOOKUP(A:A,'51000-0013'!A:D,3,FALSE)*C64,"-")</f>
        <v>9.1</v>
      </c>
      <c r="H64" s="92">
        <f>IFERROR(VLOOKUP(A:A,'51000-0013'!A:D,4,FALSE)*C64,"-")</f>
        <v>15.3</v>
      </c>
      <c r="I64" s="92">
        <f>IFERROR(VLOOKUP(A:A,'51000-0013'!A:D,3,FALSE)*E64,"-")</f>
        <v>1.0010000000000001</v>
      </c>
      <c r="J64" s="92">
        <f>IFERROR(VLOOKUP(A:A,'51000-0013'!A:D,4,FALSE)*E64,"-")</f>
        <v>1.6830000000000003</v>
      </c>
      <c r="K64" s="64"/>
      <c r="L64" s="64"/>
      <c r="M64" s="64"/>
      <c r="N64" s="64"/>
      <c r="O64" s="64"/>
      <c r="P64" s="64"/>
    </row>
    <row r="65" spans="1:16" ht="16.5" x14ac:dyDescent="0.3">
      <c r="A65" s="64" t="s">
        <v>2077</v>
      </c>
      <c r="B65" s="65" t="s">
        <v>702</v>
      </c>
      <c r="C65" s="65" t="s">
        <v>702</v>
      </c>
      <c r="D65" s="91" t="s">
        <v>384</v>
      </c>
      <c r="E65" s="69">
        <v>0.60000000000000009</v>
      </c>
      <c r="F65" s="64"/>
      <c r="G65" s="92" t="str">
        <f>IFERROR(VLOOKUP(A:A,'51000-0013'!A:D,3,FALSE)*C65,"-")</f>
        <v>-</v>
      </c>
      <c r="H65" s="92" t="str">
        <f>IFERROR(VLOOKUP(A:A,'51000-0013'!A:D,4,FALSE)*C65,"-")</f>
        <v>-</v>
      </c>
      <c r="I65" s="92">
        <f>IFERROR(VLOOKUP(A:A,'51000-0013'!A:D,3,FALSE)*E65,"-")</f>
        <v>192843.12000000002</v>
      </c>
      <c r="J65" s="92">
        <f>IFERROR(VLOOKUP(A:A,'51000-0013'!A:D,4,FALSE)*E65,"-")</f>
        <v>279049.68000000005</v>
      </c>
      <c r="K65" s="64"/>
      <c r="L65" s="64"/>
      <c r="M65" s="64"/>
      <c r="N65" s="64"/>
      <c r="O65" s="64"/>
      <c r="P65" s="64"/>
    </row>
    <row r="66" spans="1:16" ht="16.5" x14ac:dyDescent="0.3">
      <c r="A66" s="64" t="s">
        <v>2081</v>
      </c>
      <c r="B66" s="65" t="s">
        <v>702</v>
      </c>
      <c r="C66" s="65" t="s">
        <v>702</v>
      </c>
      <c r="D66" s="91" t="s">
        <v>384</v>
      </c>
      <c r="E66" s="69">
        <v>0.60000000000000009</v>
      </c>
      <c r="F66" s="64"/>
      <c r="G66" s="92" t="str">
        <f>IFERROR(VLOOKUP(A:A,'51000-0013'!A:D,3,FALSE)*C66,"-")</f>
        <v>-</v>
      </c>
      <c r="H66" s="92" t="str">
        <f>IFERROR(VLOOKUP(A:A,'51000-0013'!A:D,4,FALSE)*C66,"-")</f>
        <v>-</v>
      </c>
      <c r="I66" s="92">
        <f>IFERROR(VLOOKUP(A:A,'51000-0013'!A:D,3,FALSE)*E66,"-")</f>
        <v>1362.6000000000001</v>
      </c>
      <c r="J66" s="92">
        <f>IFERROR(VLOOKUP(A:A,'51000-0013'!A:D,4,FALSE)*E66,"-")</f>
        <v>563.34</v>
      </c>
      <c r="K66" s="64"/>
      <c r="L66" s="64"/>
      <c r="M66" s="64"/>
      <c r="N66" s="64"/>
      <c r="O66" s="64"/>
      <c r="P66" s="64"/>
    </row>
    <row r="67" spans="1:16" ht="16.5" x14ac:dyDescent="0.3">
      <c r="A67" s="64" t="s">
        <v>2084</v>
      </c>
      <c r="B67" s="65" t="s">
        <v>702</v>
      </c>
      <c r="C67" s="65" t="s">
        <v>702</v>
      </c>
      <c r="D67" s="91" t="s">
        <v>384</v>
      </c>
      <c r="E67" s="69">
        <v>0.60000000000000009</v>
      </c>
      <c r="F67" s="64"/>
      <c r="G67" s="92" t="str">
        <f>IFERROR(VLOOKUP(A:A,'51000-0013'!A:D,3,FALSE)*C67,"-")</f>
        <v>-</v>
      </c>
      <c r="H67" s="92" t="str">
        <f>IFERROR(VLOOKUP(A:A,'51000-0013'!A:D,4,FALSE)*C67,"-")</f>
        <v>-</v>
      </c>
      <c r="I67" s="92">
        <f>IFERROR(VLOOKUP(A:A,'51000-0013'!A:D,3,FALSE)*E67,"-")</f>
        <v>416.94000000000005</v>
      </c>
      <c r="J67" s="92">
        <f>IFERROR(VLOOKUP(A:A,'51000-0013'!A:D,4,FALSE)*E67,"-")</f>
        <v>2.9400000000000008</v>
      </c>
      <c r="K67" s="64"/>
      <c r="L67" s="64"/>
      <c r="M67" s="64"/>
      <c r="N67" s="64"/>
      <c r="O67" s="64"/>
      <c r="P67" s="64"/>
    </row>
    <row r="68" spans="1:16" ht="16.5" x14ac:dyDescent="0.3">
      <c r="A68" s="64" t="s">
        <v>2087</v>
      </c>
      <c r="B68" s="65" t="s">
        <v>702</v>
      </c>
      <c r="C68" s="65" t="s">
        <v>702</v>
      </c>
      <c r="D68" s="91" t="s">
        <v>384</v>
      </c>
      <c r="E68" s="69">
        <v>0.60000000000000009</v>
      </c>
      <c r="F68" s="64"/>
      <c r="G68" s="92" t="str">
        <f>IFERROR(VLOOKUP(A:A,'51000-0013'!A:D,3,FALSE)*C68,"-")</f>
        <v>-</v>
      </c>
      <c r="H68" s="92" t="str">
        <f>IFERROR(VLOOKUP(A:A,'51000-0013'!A:D,4,FALSE)*C68,"-")</f>
        <v>-</v>
      </c>
      <c r="I68" s="92">
        <f>IFERROR(VLOOKUP(A:A,'51000-0013'!A:D,3,FALSE)*E68,"-")</f>
        <v>2361.1800000000003</v>
      </c>
      <c r="J68" s="92">
        <f>IFERROR(VLOOKUP(A:A,'51000-0013'!A:D,4,FALSE)*E68,"-")</f>
        <v>1031.1600000000001</v>
      </c>
      <c r="K68" s="64"/>
      <c r="L68" s="64"/>
      <c r="M68" s="64"/>
      <c r="N68" s="64"/>
      <c r="O68" s="64"/>
      <c r="P68" s="64"/>
    </row>
    <row r="69" spans="1:16" ht="16.5" x14ac:dyDescent="0.3">
      <c r="A69" s="64" t="s">
        <v>2090</v>
      </c>
      <c r="B69" s="65" t="s">
        <v>702</v>
      </c>
      <c r="C69" s="65" t="s">
        <v>702</v>
      </c>
      <c r="D69" s="91" t="s">
        <v>384</v>
      </c>
      <c r="E69" s="69">
        <v>0.60000000000000009</v>
      </c>
      <c r="F69" s="64"/>
      <c r="G69" s="92" t="str">
        <f>IFERROR(VLOOKUP(A:A,'51000-0013'!A:D,3,FALSE)*C69,"-")</f>
        <v>-</v>
      </c>
      <c r="H69" s="92" t="str">
        <f>IFERROR(VLOOKUP(A:A,'51000-0013'!A:D,4,FALSE)*C69,"-")</f>
        <v>-</v>
      </c>
      <c r="I69" s="92">
        <f>IFERROR(VLOOKUP(A:A,'51000-0013'!A:D,3,FALSE)*E69,"-")</f>
        <v>112346.76000000002</v>
      </c>
      <c r="J69" s="92">
        <f>IFERROR(VLOOKUP(A:A,'51000-0013'!A:D,4,FALSE)*E69,"-")</f>
        <v>70001.220000000016</v>
      </c>
      <c r="K69" s="64"/>
      <c r="L69" s="64"/>
      <c r="M69" s="64"/>
      <c r="N69" s="64"/>
      <c r="O69" s="64"/>
      <c r="P69" s="64"/>
    </row>
    <row r="70" spans="1:16" ht="16.5" x14ac:dyDescent="0.3">
      <c r="A70" s="64" t="s">
        <v>2093</v>
      </c>
      <c r="B70" s="65" t="s">
        <v>702</v>
      </c>
      <c r="C70" s="65" t="s">
        <v>702</v>
      </c>
      <c r="D70" s="91" t="s">
        <v>384</v>
      </c>
      <c r="E70" s="69">
        <v>0.60000000000000009</v>
      </c>
      <c r="F70" s="64"/>
      <c r="G70" s="92" t="str">
        <f>IFERROR(VLOOKUP(A:A,'51000-0013'!A:D,3,FALSE)*C70,"-")</f>
        <v>-</v>
      </c>
      <c r="H70" s="92" t="str">
        <f>IFERROR(VLOOKUP(A:A,'51000-0013'!A:D,4,FALSE)*C70,"-")</f>
        <v>-</v>
      </c>
      <c r="I70" s="92">
        <f>IFERROR(VLOOKUP(A:A,'51000-0013'!A:D,3,FALSE)*E70,"-")</f>
        <v>61.860000000000007</v>
      </c>
      <c r="J70" s="92">
        <f>IFERROR(VLOOKUP(A:A,'51000-0013'!A:D,4,FALSE)*E70,"-")</f>
        <v>62.220000000000013</v>
      </c>
      <c r="K70" s="64"/>
      <c r="L70" s="64"/>
      <c r="M70" s="64"/>
      <c r="N70" s="64"/>
      <c r="O70" s="64"/>
      <c r="P70" s="64"/>
    </row>
    <row r="71" spans="1:16" ht="16.5" x14ac:dyDescent="0.3">
      <c r="A71" s="64" t="s">
        <v>2096</v>
      </c>
      <c r="B71" s="65" t="s">
        <v>702</v>
      </c>
      <c r="C71" s="65" t="s">
        <v>702</v>
      </c>
      <c r="D71" s="91" t="s">
        <v>384</v>
      </c>
      <c r="E71" s="69">
        <v>0.60000000000000009</v>
      </c>
      <c r="F71" s="64"/>
      <c r="G71" s="92" t="str">
        <f>IFERROR(VLOOKUP(A:A,'51000-0013'!A:D,3,FALSE)*C71,"-")</f>
        <v>-</v>
      </c>
      <c r="H71" s="92" t="str">
        <f>IFERROR(VLOOKUP(A:A,'51000-0013'!A:D,4,FALSE)*C71,"-")</f>
        <v>-</v>
      </c>
      <c r="I71" s="92">
        <f>IFERROR(VLOOKUP(A:A,'51000-0013'!A:D,3,FALSE)*E71,"-")</f>
        <v>0</v>
      </c>
      <c r="J71" s="92">
        <f>IFERROR(VLOOKUP(A:A,'51000-0013'!A:D,4,FALSE)*E71,"-")</f>
        <v>0.60000000000000009</v>
      </c>
      <c r="K71" s="64"/>
      <c r="L71" s="64"/>
      <c r="M71" s="64"/>
      <c r="N71" s="64"/>
      <c r="O71" s="64"/>
      <c r="P71" s="64"/>
    </row>
    <row r="72" spans="1:16" ht="16.5" x14ac:dyDescent="0.3">
      <c r="A72" s="64" t="s">
        <v>2099</v>
      </c>
      <c r="B72" s="65" t="s">
        <v>702</v>
      </c>
      <c r="C72" s="65" t="s">
        <v>702</v>
      </c>
      <c r="D72" s="91" t="s">
        <v>384</v>
      </c>
      <c r="E72" s="69">
        <v>0.60000000000000009</v>
      </c>
      <c r="F72" s="64"/>
      <c r="G72" s="92" t="str">
        <f>IFERROR(VLOOKUP(A:A,'51000-0013'!A:D,3,FALSE)*C72,"-")</f>
        <v>-</v>
      </c>
      <c r="H72" s="92" t="str">
        <f>IFERROR(VLOOKUP(A:A,'51000-0013'!A:D,4,FALSE)*C72,"-")</f>
        <v>-</v>
      </c>
      <c r="I72" s="92">
        <f>IFERROR(VLOOKUP(A:A,'51000-0013'!A:D,3,FALSE)*E72,"-")</f>
        <v>252839.04000000004</v>
      </c>
      <c r="J72" s="92">
        <f>IFERROR(VLOOKUP(A:A,'51000-0013'!A:D,4,FALSE)*E72,"-")</f>
        <v>66883.680000000008</v>
      </c>
      <c r="K72" s="64"/>
      <c r="L72" s="64"/>
      <c r="M72" s="64"/>
      <c r="N72" s="64"/>
      <c r="O72" s="64"/>
      <c r="P72" s="64"/>
    </row>
    <row r="73" spans="1:16" ht="16.5" x14ac:dyDescent="0.3">
      <c r="A73" s="64" t="s">
        <v>2102</v>
      </c>
      <c r="B73" s="65" t="s">
        <v>702</v>
      </c>
      <c r="C73" s="65" t="s">
        <v>702</v>
      </c>
      <c r="D73" s="91" t="s">
        <v>384</v>
      </c>
      <c r="E73" s="69">
        <v>0.60000000000000009</v>
      </c>
      <c r="F73" s="64"/>
      <c r="G73" s="92" t="str">
        <f>IFERROR(VLOOKUP(A:A,'51000-0013'!A:D,3,FALSE)*C73,"-")</f>
        <v>-</v>
      </c>
      <c r="H73" s="92" t="str">
        <f>IFERROR(VLOOKUP(A:A,'51000-0013'!A:D,4,FALSE)*C73,"-")</f>
        <v>-</v>
      </c>
      <c r="I73" s="92">
        <f>IFERROR(VLOOKUP(A:A,'51000-0013'!A:D,3,FALSE)*E73,"-")</f>
        <v>99.360000000000014</v>
      </c>
      <c r="J73" s="92">
        <f>IFERROR(VLOOKUP(A:A,'51000-0013'!A:D,4,FALSE)*E73,"-")</f>
        <v>0.24000000000000005</v>
      </c>
      <c r="K73" s="64"/>
      <c r="L73" s="64"/>
      <c r="M73" s="64"/>
      <c r="N73" s="64"/>
      <c r="O73" s="64"/>
      <c r="P73" s="64"/>
    </row>
    <row r="74" spans="1:16" ht="16.5" x14ac:dyDescent="0.3">
      <c r="A74" s="64" t="s">
        <v>2105</v>
      </c>
      <c r="B74" s="65" t="s">
        <v>702</v>
      </c>
      <c r="C74" s="65" t="s">
        <v>702</v>
      </c>
      <c r="D74" s="91" t="s">
        <v>384</v>
      </c>
      <c r="E74" s="69">
        <v>0.60000000000000009</v>
      </c>
      <c r="F74" s="64"/>
      <c r="G74" s="92" t="str">
        <f>IFERROR(VLOOKUP(A:A,'51000-0013'!A:D,3,FALSE)*C74,"-")</f>
        <v>-</v>
      </c>
      <c r="H74" s="92" t="str">
        <f>IFERROR(VLOOKUP(A:A,'51000-0013'!A:D,4,FALSE)*C74,"-")</f>
        <v>-</v>
      </c>
      <c r="I74" s="92">
        <f>IFERROR(VLOOKUP(A:A,'51000-0013'!A:D,3,FALSE)*E74,"-")</f>
        <v>1.6200000000000003</v>
      </c>
      <c r="J74" s="92">
        <f>IFERROR(VLOOKUP(A:A,'51000-0013'!A:D,4,FALSE)*E74,"-")</f>
        <v>36.300000000000004</v>
      </c>
      <c r="K74" s="64"/>
      <c r="L74" s="64"/>
      <c r="M74" s="64"/>
      <c r="N74" s="64"/>
      <c r="O74" s="64"/>
      <c r="P74" s="64"/>
    </row>
    <row r="75" spans="1:16" ht="16.5" x14ac:dyDescent="0.3">
      <c r="A75" s="64" t="s">
        <v>2108</v>
      </c>
      <c r="B75" s="65" t="s">
        <v>702</v>
      </c>
      <c r="C75" s="65" t="s">
        <v>702</v>
      </c>
      <c r="D75" s="91" t="s">
        <v>384</v>
      </c>
      <c r="E75" s="69">
        <v>0.60000000000000009</v>
      </c>
      <c r="F75" s="64"/>
      <c r="G75" s="92" t="str">
        <f>IFERROR(VLOOKUP(A:A,'51000-0013'!A:D,3,FALSE)*C75,"-")</f>
        <v>-</v>
      </c>
      <c r="H75" s="92" t="str">
        <f>IFERROR(VLOOKUP(A:A,'51000-0013'!A:D,4,FALSE)*C75,"-")</f>
        <v>-</v>
      </c>
      <c r="I75" s="92">
        <f>IFERROR(VLOOKUP(A:A,'51000-0013'!A:D,3,FALSE)*E75,"-")</f>
        <v>2199.1200000000003</v>
      </c>
      <c r="J75" s="92">
        <f>IFERROR(VLOOKUP(A:A,'51000-0013'!A:D,4,FALSE)*E75,"-")</f>
        <v>626.46</v>
      </c>
      <c r="K75" s="64"/>
      <c r="L75" s="64"/>
      <c r="M75" s="64"/>
      <c r="N75" s="64"/>
      <c r="O75" s="64"/>
      <c r="P75" s="64"/>
    </row>
    <row r="76" spans="1:16" ht="16.5" x14ac:dyDescent="0.3">
      <c r="A76" s="64" t="s">
        <v>2111</v>
      </c>
      <c r="B76" s="65" t="s">
        <v>702</v>
      </c>
      <c r="C76" s="65" t="s">
        <v>702</v>
      </c>
      <c r="D76" s="91" t="s">
        <v>384</v>
      </c>
      <c r="E76" s="69">
        <v>0.60000000000000009</v>
      </c>
      <c r="F76" s="64"/>
      <c r="G76" s="92" t="str">
        <f>IFERROR(VLOOKUP(A:A,'51000-0013'!A:D,3,FALSE)*C76,"-")</f>
        <v>-</v>
      </c>
      <c r="H76" s="92" t="str">
        <f>IFERROR(VLOOKUP(A:A,'51000-0013'!A:D,4,FALSE)*C76,"-")</f>
        <v>-</v>
      </c>
      <c r="I76" s="92">
        <f>IFERROR(VLOOKUP(A:A,'51000-0013'!A:D,3,FALSE)*E76,"-")</f>
        <v>115299.42000000003</v>
      </c>
      <c r="J76" s="92">
        <f>IFERROR(VLOOKUP(A:A,'51000-0013'!A:D,4,FALSE)*E76,"-")</f>
        <v>87837.120000000024</v>
      </c>
      <c r="K76" s="64"/>
      <c r="L76" s="64"/>
      <c r="M76" s="64"/>
      <c r="N76" s="64"/>
      <c r="O76" s="64"/>
      <c r="P76" s="64"/>
    </row>
  </sheetData>
  <conditionalFormatting sqref="A40 A26 A24">
    <cfRule type="duplicateValues" dxfId="0" priority="1"/>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7"/>
  <sheetViews>
    <sheetView workbookViewId="0"/>
  </sheetViews>
  <sheetFormatPr baseColWidth="10" defaultRowHeight="15" x14ac:dyDescent="0.25"/>
  <cols>
    <col min="1" max="1" width="17.85546875" customWidth="1"/>
    <col min="2" max="2" width="51.42578125" customWidth="1"/>
  </cols>
  <sheetData>
    <row r="1" spans="1:4" x14ac:dyDescent="0.25">
      <c r="A1" s="134" t="s">
        <v>2592</v>
      </c>
      <c r="B1" s="132"/>
      <c r="C1" s="132"/>
    </row>
    <row r="2" spans="1:4" x14ac:dyDescent="0.25">
      <c r="C2" s="133">
        <v>2022</v>
      </c>
      <c r="D2" s="133">
        <v>2022</v>
      </c>
    </row>
    <row r="3" spans="1:4" x14ac:dyDescent="0.25">
      <c r="A3" t="s">
        <v>2588</v>
      </c>
      <c r="B3" t="s">
        <v>2</v>
      </c>
      <c r="C3" t="s">
        <v>2587</v>
      </c>
      <c r="D3" t="s">
        <v>2586</v>
      </c>
    </row>
    <row r="4" spans="1:4" x14ac:dyDescent="0.25">
      <c r="A4" t="s">
        <v>847</v>
      </c>
      <c r="B4" t="s">
        <v>848</v>
      </c>
      <c r="C4">
        <v>0</v>
      </c>
      <c r="D4">
        <v>0</v>
      </c>
    </row>
    <row r="5" spans="1:4" x14ac:dyDescent="0.25">
      <c r="A5" t="s">
        <v>853</v>
      </c>
      <c r="B5" t="s">
        <v>854</v>
      </c>
      <c r="C5">
        <v>0</v>
      </c>
      <c r="D5">
        <v>0</v>
      </c>
    </row>
    <row r="6" spans="1:4" x14ac:dyDescent="0.25">
      <c r="A6" t="s">
        <v>5</v>
      </c>
      <c r="B6" t="s">
        <v>6</v>
      </c>
      <c r="C6">
        <v>389.2</v>
      </c>
      <c r="D6">
        <v>199.8</v>
      </c>
    </row>
    <row r="7" spans="1:4" x14ac:dyDescent="0.25">
      <c r="A7" t="s">
        <v>8</v>
      </c>
      <c r="B7" t="s">
        <v>9</v>
      </c>
      <c r="C7">
        <v>0</v>
      </c>
      <c r="D7">
        <v>0.2</v>
      </c>
    </row>
    <row r="8" spans="1:4" x14ac:dyDescent="0.25">
      <c r="A8" t="s">
        <v>10</v>
      </c>
      <c r="B8" t="s">
        <v>11</v>
      </c>
      <c r="C8">
        <v>1702.2</v>
      </c>
      <c r="D8">
        <v>598.1</v>
      </c>
    </row>
    <row r="9" spans="1:4" x14ac:dyDescent="0.25">
      <c r="A9" t="s">
        <v>12</v>
      </c>
      <c r="B9" t="s">
        <v>13</v>
      </c>
      <c r="C9">
        <v>0.2</v>
      </c>
      <c r="D9">
        <v>1.9</v>
      </c>
    </row>
    <row r="10" spans="1:4" x14ac:dyDescent="0.25">
      <c r="A10" t="s">
        <v>14</v>
      </c>
      <c r="B10" t="s">
        <v>15</v>
      </c>
      <c r="C10">
        <v>0</v>
      </c>
      <c r="D10">
        <v>0.4</v>
      </c>
    </row>
    <row r="11" spans="1:4" x14ac:dyDescent="0.25">
      <c r="A11" t="s">
        <v>861</v>
      </c>
      <c r="B11" t="s">
        <v>862</v>
      </c>
      <c r="C11">
        <v>0</v>
      </c>
      <c r="D11">
        <v>0</v>
      </c>
    </row>
    <row r="12" spans="1:4" x14ac:dyDescent="0.25">
      <c r="A12" t="s">
        <v>863</v>
      </c>
      <c r="B12" t="s">
        <v>864</v>
      </c>
      <c r="C12">
        <v>0</v>
      </c>
      <c r="D12">
        <v>0</v>
      </c>
    </row>
    <row r="13" spans="1:4" x14ac:dyDescent="0.25">
      <c r="A13" t="s">
        <v>866</v>
      </c>
      <c r="B13" t="s">
        <v>867</v>
      </c>
      <c r="C13">
        <v>0</v>
      </c>
      <c r="D13">
        <v>0</v>
      </c>
    </row>
    <row r="14" spans="1:4" x14ac:dyDescent="0.25">
      <c r="A14" t="s">
        <v>869</v>
      </c>
      <c r="B14" t="s">
        <v>870</v>
      </c>
      <c r="C14">
        <v>0</v>
      </c>
      <c r="D14">
        <v>0</v>
      </c>
    </row>
    <row r="15" spans="1:4" x14ac:dyDescent="0.25">
      <c r="A15" t="s">
        <v>871</v>
      </c>
      <c r="B15" t="s">
        <v>872</v>
      </c>
      <c r="C15">
        <v>0</v>
      </c>
      <c r="D15">
        <v>0</v>
      </c>
    </row>
    <row r="16" spans="1:4" x14ac:dyDescent="0.25">
      <c r="A16" t="s">
        <v>876</v>
      </c>
      <c r="B16" t="s">
        <v>877</v>
      </c>
      <c r="C16">
        <v>0</v>
      </c>
      <c r="D16">
        <v>0</v>
      </c>
    </row>
    <row r="17" spans="1:4" x14ac:dyDescent="0.25">
      <c r="A17" t="s">
        <v>880</v>
      </c>
      <c r="B17" t="s">
        <v>881</v>
      </c>
      <c r="C17">
        <v>0</v>
      </c>
      <c r="D17">
        <v>0</v>
      </c>
    </row>
    <row r="18" spans="1:4" x14ac:dyDescent="0.25">
      <c r="A18" t="s">
        <v>16</v>
      </c>
      <c r="B18" t="s">
        <v>17</v>
      </c>
      <c r="C18">
        <v>16477.599999999999</v>
      </c>
      <c r="D18">
        <v>65.599999999999994</v>
      </c>
    </row>
    <row r="19" spans="1:4" x14ac:dyDescent="0.25">
      <c r="A19" t="s">
        <v>19</v>
      </c>
      <c r="B19" t="s">
        <v>20</v>
      </c>
      <c r="C19">
        <v>8456.2000000000007</v>
      </c>
      <c r="D19">
        <v>226.9</v>
      </c>
    </row>
    <row r="20" spans="1:4" x14ac:dyDescent="0.25">
      <c r="A20" t="s">
        <v>21</v>
      </c>
      <c r="B20" t="s">
        <v>22</v>
      </c>
      <c r="C20">
        <v>588.6</v>
      </c>
      <c r="D20">
        <v>435.2</v>
      </c>
    </row>
    <row r="21" spans="1:4" x14ac:dyDescent="0.25">
      <c r="A21" t="s">
        <v>23</v>
      </c>
      <c r="B21" t="s">
        <v>24</v>
      </c>
      <c r="C21">
        <v>0</v>
      </c>
      <c r="D21">
        <v>0</v>
      </c>
    </row>
    <row r="22" spans="1:4" x14ac:dyDescent="0.25">
      <c r="A22" t="s">
        <v>25</v>
      </c>
      <c r="B22" t="s">
        <v>26</v>
      </c>
      <c r="C22">
        <v>29994</v>
      </c>
      <c r="D22">
        <v>181</v>
      </c>
    </row>
    <row r="23" spans="1:4" x14ac:dyDescent="0.25">
      <c r="A23" t="s">
        <v>28</v>
      </c>
      <c r="B23" t="s">
        <v>29</v>
      </c>
      <c r="C23">
        <v>30.9</v>
      </c>
      <c r="D23">
        <v>340</v>
      </c>
    </row>
    <row r="24" spans="1:4" x14ac:dyDescent="0.25">
      <c r="A24" t="s">
        <v>30</v>
      </c>
      <c r="B24" t="s">
        <v>31</v>
      </c>
      <c r="C24">
        <v>193.7</v>
      </c>
      <c r="D24">
        <v>21</v>
      </c>
    </row>
    <row r="25" spans="1:4" x14ac:dyDescent="0.25">
      <c r="A25" t="s">
        <v>32</v>
      </c>
      <c r="B25" t="s">
        <v>33</v>
      </c>
      <c r="C25">
        <v>84.6</v>
      </c>
      <c r="D25">
        <v>2003</v>
      </c>
    </row>
    <row r="26" spans="1:4" x14ac:dyDescent="0.25">
      <c r="A26" t="s">
        <v>34</v>
      </c>
      <c r="B26" t="s">
        <v>35</v>
      </c>
      <c r="C26">
        <v>333</v>
      </c>
      <c r="D26">
        <v>174.6</v>
      </c>
    </row>
    <row r="27" spans="1:4" x14ac:dyDescent="0.25">
      <c r="A27" t="s">
        <v>36</v>
      </c>
      <c r="B27" t="s">
        <v>37</v>
      </c>
      <c r="C27">
        <v>243.3</v>
      </c>
      <c r="D27">
        <v>912.4</v>
      </c>
    </row>
    <row r="28" spans="1:4" x14ac:dyDescent="0.25">
      <c r="A28" t="s">
        <v>38</v>
      </c>
      <c r="B28" t="s">
        <v>39</v>
      </c>
      <c r="C28">
        <v>952.1</v>
      </c>
      <c r="D28">
        <v>370.3</v>
      </c>
    </row>
    <row r="29" spans="1:4" x14ac:dyDescent="0.25">
      <c r="A29" t="s">
        <v>40</v>
      </c>
      <c r="B29" t="s">
        <v>41</v>
      </c>
      <c r="C29">
        <v>1025.3</v>
      </c>
      <c r="D29">
        <v>5541</v>
      </c>
    </row>
    <row r="30" spans="1:4" x14ac:dyDescent="0.25">
      <c r="A30" t="s">
        <v>42</v>
      </c>
      <c r="B30" t="s">
        <v>43</v>
      </c>
      <c r="C30">
        <v>1336.1</v>
      </c>
      <c r="D30">
        <v>345.8</v>
      </c>
    </row>
    <row r="31" spans="1:4" x14ac:dyDescent="0.25">
      <c r="A31" t="s">
        <v>44</v>
      </c>
      <c r="B31" t="s">
        <v>45</v>
      </c>
      <c r="C31">
        <v>1502.8</v>
      </c>
      <c r="D31">
        <v>4445.5</v>
      </c>
    </row>
    <row r="32" spans="1:4" x14ac:dyDescent="0.25">
      <c r="A32" t="s">
        <v>46</v>
      </c>
      <c r="B32" t="s">
        <v>47</v>
      </c>
      <c r="C32">
        <v>40.6</v>
      </c>
      <c r="D32">
        <v>184.1</v>
      </c>
    </row>
    <row r="33" spans="1:4" x14ac:dyDescent="0.25">
      <c r="A33" t="s">
        <v>48</v>
      </c>
      <c r="B33" t="s">
        <v>49</v>
      </c>
      <c r="C33">
        <v>0</v>
      </c>
      <c r="D33">
        <v>0</v>
      </c>
    </row>
    <row r="34" spans="1:4" x14ac:dyDescent="0.25">
      <c r="A34" t="s">
        <v>50</v>
      </c>
      <c r="B34" t="s">
        <v>51</v>
      </c>
      <c r="C34">
        <v>0</v>
      </c>
      <c r="D34">
        <v>0</v>
      </c>
    </row>
    <row r="35" spans="1:4" x14ac:dyDescent="0.25">
      <c r="A35" t="s">
        <v>52</v>
      </c>
      <c r="B35" t="s">
        <v>53</v>
      </c>
      <c r="C35">
        <v>0</v>
      </c>
      <c r="D35">
        <v>0</v>
      </c>
    </row>
    <row r="36" spans="1:4" x14ac:dyDescent="0.25">
      <c r="A36" t="s">
        <v>905</v>
      </c>
      <c r="B36" t="s">
        <v>906</v>
      </c>
      <c r="C36">
        <v>0</v>
      </c>
      <c r="D36">
        <v>0</v>
      </c>
    </row>
    <row r="37" spans="1:4" x14ac:dyDescent="0.25">
      <c r="A37" t="s">
        <v>54</v>
      </c>
      <c r="B37" t="s">
        <v>55</v>
      </c>
      <c r="C37">
        <v>0</v>
      </c>
      <c r="D37">
        <v>5.6</v>
      </c>
    </row>
    <row r="38" spans="1:4" x14ac:dyDescent="0.25">
      <c r="A38" t="s">
        <v>909</v>
      </c>
      <c r="B38" t="s">
        <v>910</v>
      </c>
      <c r="C38">
        <v>0</v>
      </c>
      <c r="D38">
        <v>0</v>
      </c>
    </row>
    <row r="39" spans="1:4" x14ac:dyDescent="0.25">
      <c r="A39" t="s">
        <v>912</v>
      </c>
      <c r="B39" t="s">
        <v>913</v>
      </c>
      <c r="C39">
        <v>0</v>
      </c>
      <c r="D39">
        <v>0</v>
      </c>
    </row>
    <row r="40" spans="1:4" x14ac:dyDescent="0.25">
      <c r="A40" t="s">
        <v>915</v>
      </c>
      <c r="B40" t="s">
        <v>916</v>
      </c>
      <c r="C40">
        <v>0</v>
      </c>
      <c r="D40">
        <v>0</v>
      </c>
    </row>
    <row r="41" spans="1:4" x14ac:dyDescent="0.25">
      <c r="A41" t="s">
        <v>918</v>
      </c>
      <c r="B41" t="s">
        <v>919</v>
      </c>
      <c r="C41">
        <v>0</v>
      </c>
      <c r="D41">
        <v>0</v>
      </c>
    </row>
    <row r="42" spans="1:4" x14ac:dyDescent="0.25">
      <c r="A42" t="s">
        <v>922</v>
      </c>
      <c r="B42" t="s">
        <v>923</v>
      </c>
      <c r="C42">
        <v>0</v>
      </c>
      <c r="D42">
        <v>0</v>
      </c>
    </row>
    <row r="43" spans="1:4" x14ac:dyDescent="0.25">
      <c r="A43" t="s">
        <v>925</v>
      </c>
      <c r="B43" t="s">
        <v>926</v>
      </c>
      <c r="C43">
        <v>0</v>
      </c>
      <c r="D43">
        <v>0</v>
      </c>
    </row>
    <row r="44" spans="1:4" x14ac:dyDescent="0.25">
      <c r="A44" t="s">
        <v>928</v>
      </c>
      <c r="B44" t="s">
        <v>929</v>
      </c>
      <c r="C44">
        <v>0</v>
      </c>
      <c r="D44">
        <v>0</v>
      </c>
    </row>
    <row r="45" spans="1:4" x14ac:dyDescent="0.25">
      <c r="A45" t="s">
        <v>931</v>
      </c>
      <c r="B45" t="s">
        <v>932</v>
      </c>
      <c r="C45">
        <v>0</v>
      </c>
      <c r="D45">
        <v>0</v>
      </c>
    </row>
    <row r="46" spans="1:4" x14ac:dyDescent="0.25">
      <c r="A46" t="s">
        <v>934</v>
      </c>
      <c r="B46" t="s">
        <v>935</v>
      </c>
      <c r="C46">
        <v>0</v>
      </c>
      <c r="D46">
        <v>0</v>
      </c>
    </row>
    <row r="47" spans="1:4" x14ac:dyDescent="0.25">
      <c r="A47" t="s">
        <v>937</v>
      </c>
      <c r="B47" t="s">
        <v>938</v>
      </c>
      <c r="C47">
        <v>0</v>
      </c>
      <c r="D47">
        <v>0</v>
      </c>
    </row>
    <row r="48" spans="1:4" x14ac:dyDescent="0.25">
      <c r="A48" t="s">
        <v>940</v>
      </c>
      <c r="B48" t="s">
        <v>941</v>
      </c>
      <c r="C48">
        <v>0</v>
      </c>
      <c r="D48">
        <v>0</v>
      </c>
    </row>
    <row r="49" spans="1:4" x14ac:dyDescent="0.25">
      <c r="A49" t="s">
        <v>56</v>
      </c>
      <c r="B49" t="s">
        <v>57</v>
      </c>
      <c r="C49">
        <v>0</v>
      </c>
      <c r="D49">
        <v>0</v>
      </c>
    </row>
    <row r="50" spans="1:4" x14ac:dyDescent="0.25">
      <c r="A50" t="s">
        <v>58</v>
      </c>
      <c r="B50" t="s">
        <v>59</v>
      </c>
      <c r="C50">
        <v>0</v>
      </c>
      <c r="D50">
        <v>0</v>
      </c>
    </row>
    <row r="51" spans="1:4" x14ac:dyDescent="0.25">
      <c r="A51" t="s">
        <v>60</v>
      </c>
      <c r="B51" t="s">
        <v>61</v>
      </c>
      <c r="C51">
        <v>2088.1</v>
      </c>
      <c r="D51">
        <v>2323.5</v>
      </c>
    </row>
    <row r="52" spans="1:4" x14ac:dyDescent="0.25">
      <c r="A52" t="s">
        <v>63</v>
      </c>
      <c r="B52" t="s">
        <v>64</v>
      </c>
      <c r="C52">
        <v>29649.3</v>
      </c>
      <c r="D52">
        <v>219019.5</v>
      </c>
    </row>
    <row r="53" spans="1:4" x14ac:dyDescent="0.25">
      <c r="A53" t="s">
        <v>65</v>
      </c>
      <c r="B53" t="s">
        <v>66</v>
      </c>
      <c r="C53">
        <v>0</v>
      </c>
      <c r="D53">
        <v>0</v>
      </c>
    </row>
    <row r="54" spans="1:4" x14ac:dyDescent="0.25">
      <c r="A54" t="s">
        <v>68</v>
      </c>
      <c r="B54" t="s">
        <v>69</v>
      </c>
      <c r="C54">
        <v>14.8</v>
      </c>
      <c r="D54">
        <v>13963.4</v>
      </c>
    </row>
    <row r="55" spans="1:4" x14ac:dyDescent="0.25">
      <c r="A55" t="s">
        <v>70</v>
      </c>
      <c r="B55" t="s">
        <v>71</v>
      </c>
      <c r="C55">
        <v>57865.3</v>
      </c>
      <c r="D55">
        <v>129376.5</v>
      </c>
    </row>
    <row r="56" spans="1:4" x14ac:dyDescent="0.25">
      <c r="A56" t="s">
        <v>72</v>
      </c>
      <c r="B56" t="s">
        <v>73</v>
      </c>
      <c r="C56">
        <v>0.1</v>
      </c>
      <c r="D56">
        <v>0</v>
      </c>
    </row>
    <row r="57" spans="1:4" x14ac:dyDescent="0.25">
      <c r="A57" t="s">
        <v>74</v>
      </c>
      <c r="B57" t="s">
        <v>75</v>
      </c>
      <c r="C57">
        <v>7.1</v>
      </c>
      <c r="D57">
        <v>0.5</v>
      </c>
    </row>
    <row r="58" spans="1:4" x14ac:dyDescent="0.25">
      <c r="A58" t="s">
        <v>77</v>
      </c>
      <c r="B58" t="s">
        <v>78</v>
      </c>
      <c r="C58">
        <v>162.9</v>
      </c>
      <c r="D58">
        <v>8441.7000000000007</v>
      </c>
    </row>
    <row r="59" spans="1:4" x14ac:dyDescent="0.25">
      <c r="A59" t="s">
        <v>79</v>
      </c>
      <c r="B59" t="s">
        <v>80</v>
      </c>
      <c r="C59">
        <v>285.5</v>
      </c>
      <c r="D59">
        <v>17.600000000000001</v>
      </c>
    </row>
    <row r="60" spans="1:4" x14ac:dyDescent="0.25">
      <c r="A60" t="s">
        <v>81</v>
      </c>
      <c r="B60" t="s">
        <v>82</v>
      </c>
      <c r="C60">
        <v>0</v>
      </c>
      <c r="D60">
        <v>0.9</v>
      </c>
    </row>
    <row r="61" spans="1:4" x14ac:dyDescent="0.25">
      <c r="A61" t="s">
        <v>83</v>
      </c>
      <c r="B61" t="s">
        <v>84</v>
      </c>
      <c r="C61">
        <v>0</v>
      </c>
      <c r="D61">
        <v>11.8</v>
      </c>
    </row>
    <row r="62" spans="1:4" x14ac:dyDescent="0.25">
      <c r="A62" t="s">
        <v>85</v>
      </c>
      <c r="B62" t="s">
        <v>86</v>
      </c>
      <c r="C62">
        <v>63.5</v>
      </c>
      <c r="D62">
        <v>12.6</v>
      </c>
    </row>
    <row r="63" spans="1:4" x14ac:dyDescent="0.25">
      <c r="A63" t="s">
        <v>88</v>
      </c>
      <c r="B63" t="s">
        <v>89</v>
      </c>
      <c r="C63">
        <v>954.1</v>
      </c>
      <c r="D63">
        <v>351.4</v>
      </c>
    </row>
    <row r="64" spans="1:4" x14ac:dyDescent="0.25">
      <c r="A64" t="s">
        <v>90</v>
      </c>
      <c r="B64" t="s">
        <v>91</v>
      </c>
      <c r="C64">
        <v>52.6</v>
      </c>
      <c r="D64">
        <v>141.6</v>
      </c>
    </row>
    <row r="65" spans="1:4" x14ac:dyDescent="0.25">
      <c r="A65" t="s">
        <v>92</v>
      </c>
      <c r="B65" t="s">
        <v>93</v>
      </c>
      <c r="C65">
        <v>2975.1</v>
      </c>
      <c r="D65">
        <v>3329.3</v>
      </c>
    </row>
    <row r="66" spans="1:4" x14ac:dyDescent="0.25">
      <c r="A66" t="s">
        <v>94</v>
      </c>
      <c r="B66" t="s">
        <v>95</v>
      </c>
      <c r="C66">
        <v>1214.9000000000001</v>
      </c>
      <c r="D66">
        <v>9.6999999999999993</v>
      </c>
    </row>
    <row r="67" spans="1:4" x14ac:dyDescent="0.25">
      <c r="A67" t="s">
        <v>96</v>
      </c>
      <c r="B67" t="s">
        <v>97</v>
      </c>
      <c r="C67">
        <v>71.900000000000006</v>
      </c>
      <c r="D67">
        <v>200.4</v>
      </c>
    </row>
    <row r="68" spans="1:4" x14ac:dyDescent="0.25">
      <c r="A68" t="s">
        <v>98</v>
      </c>
      <c r="B68" t="s">
        <v>99</v>
      </c>
      <c r="C68">
        <v>12</v>
      </c>
      <c r="D68">
        <v>1.8</v>
      </c>
    </row>
    <row r="69" spans="1:4" x14ac:dyDescent="0.25">
      <c r="A69" t="s">
        <v>100</v>
      </c>
      <c r="B69" t="s">
        <v>101</v>
      </c>
      <c r="C69">
        <v>0</v>
      </c>
      <c r="D69">
        <v>0.2</v>
      </c>
    </row>
    <row r="70" spans="1:4" x14ac:dyDescent="0.25">
      <c r="A70" t="s">
        <v>980</v>
      </c>
      <c r="B70" t="s">
        <v>981</v>
      </c>
      <c r="C70">
        <v>0</v>
      </c>
      <c r="D70">
        <v>0</v>
      </c>
    </row>
    <row r="71" spans="1:4" x14ac:dyDescent="0.25">
      <c r="A71" t="s">
        <v>983</v>
      </c>
      <c r="B71" t="s">
        <v>984</v>
      </c>
      <c r="C71">
        <v>0</v>
      </c>
      <c r="D71">
        <v>0</v>
      </c>
    </row>
    <row r="72" spans="1:4" x14ac:dyDescent="0.25">
      <c r="A72" t="s">
        <v>986</v>
      </c>
      <c r="B72" t="s">
        <v>987</v>
      </c>
      <c r="C72">
        <v>0</v>
      </c>
      <c r="D72">
        <v>0</v>
      </c>
    </row>
    <row r="73" spans="1:4" x14ac:dyDescent="0.25">
      <c r="A73" t="s">
        <v>988</v>
      </c>
      <c r="B73" t="s">
        <v>989</v>
      </c>
      <c r="C73">
        <v>0</v>
      </c>
      <c r="D73">
        <v>0</v>
      </c>
    </row>
    <row r="74" spans="1:4" x14ac:dyDescent="0.25">
      <c r="A74" t="s">
        <v>102</v>
      </c>
      <c r="B74" t="s">
        <v>103</v>
      </c>
      <c r="C74">
        <v>377940.3</v>
      </c>
      <c r="D74">
        <v>80967.199999999997</v>
      </c>
    </row>
    <row r="75" spans="1:4" x14ac:dyDescent="0.25">
      <c r="A75" t="s">
        <v>104</v>
      </c>
      <c r="B75" t="s">
        <v>105</v>
      </c>
      <c r="C75">
        <v>172.9</v>
      </c>
      <c r="D75">
        <v>171.1</v>
      </c>
    </row>
    <row r="76" spans="1:4" x14ac:dyDescent="0.25">
      <c r="A76" t="s">
        <v>106</v>
      </c>
      <c r="B76" t="s">
        <v>107</v>
      </c>
      <c r="C76">
        <v>2.2000000000000002</v>
      </c>
      <c r="D76">
        <v>27.5</v>
      </c>
    </row>
    <row r="77" spans="1:4" x14ac:dyDescent="0.25">
      <c r="A77" t="s">
        <v>108</v>
      </c>
      <c r="B77" t="s">
        <v>109</v>
      </c>
      <c r="C77">
        <v>1091.3</v>
      </c>
      <c r="D77">
        <v>93018.7</v>
      </c>
    </row>
    <row r="78" spans="1:4" x14ac:dyDescent="0.25">
      <c r="A78" t="s">
        <v>110</v>
      </c>
      <c r="B78" t="s">
        <v>111</v>
      </c>
      <c r="C78">
        <v>0.2</v>
      </c>
      <c r="D78">
        <v>0</v>
      </c>
    </row>
    <row r="79" spans="1:4" x14ac:dyDescent="0.25">
      <c r="A79" t="s">
        <v>701</v>
      </c>
      <c r="B79" t="s">
        <v>995</v>
      </c>
      <c r="C79">
        <v>0.2</v>
      </c>
      <c r="D79">
        <v>15.3</v>
      </c>
    </row>
    <row r="80" spans="1:4" x14ac:dyDescent="0.25">
      <c r="A80" t="s">
        <v>703</v>
      </c>
      <c r="B80" t="s">
        <v>999</v>
      </c>
      <c r="C80">
        <v>0</v>
      </c>
      <c r="D80">
        <v>0</v>
      </c>
    </row>
    <row r="81" spans="1:4" x14ac:dyDescent="0.25">
      <c r="A81" t="s">
        <v>704</v>
      </c>
      <c r="B81" t="s">
        <v>1002</v>
      </c>
      <c r="C81">
        <v>2.4</v>
      </c>
      <c r="D81">
        <v>1.1000000000000001</v>
      </c>
    </row>
    <row r="82" spans="1:4" x14ac:dyDescent="0.25">
      <c r="A82" t="s">
        <v>112</v>
      </c>
      <c r="B82" t="s">
        <v>113</v>
      </c>
      <c r="C82">
        <v>0.1</v>
      </c>
      <c r="D82">
        <v>0</v>
      </c>
    </row>
    <row r="83" spans="1:4" x14ac:dyDescent="0.25">
      <c r="A83" t="s">
        <v>114</v>
      </c>
      <c r="B83" t="s">
        <v>115</v>
      </c>
      <c r="C83">
        <v>10.199999999999999</v>
      </c>
      <c r="D83">
        <v>3.3</v>
      </c>
    </row>
    <row r="84" spans="1:4" x14ac:dyDescent="0.25">
      <c r="A84" t="s">
        <v>116</v>
      </c>
      <c r="B84" t="s">
        <v>117</v>
      </c>
      <c r="C84">
        <v>100.4</v>
      </c>
      <c r="D84">
        <v>80.599999999999994</v>
      </c>
    </row>
    <row r="85" spans="1:4" x14ac:dyDescent="0.25">
      <c r="A85" t="s">
        <v>1007</v>
      </c>
      <c r="B85" t="s">
        <v>1008</v>
      </c>
      <c r="C85">
        <v>0</v>
      </c>
      <c r="D85">
        <v>0</v>
      </c>
    </row>
    <row r="86" spans="1:4" x14ac:dyDescent="0.25">
      <c r="A86" t="s">
        <v>1009</v>
      </c>
      <c r="B86" t="s">
        <v>1010</v>
      </c>
      <c r="C86">
        <v>0</v>
      </c>
      <c r="D86">
        <v>0</v>
      </c>
    </row>
    <row r="87" spans="1:4" x14ac:dyDescent="0.25">
      <c r="A87" t="s">
        <v>705</v>
      </c>
      <c r="B87" t="s">
        <v>1011</v>
      </c>
      <c r="C87">
        <v>12.6</v>
      </c>
      <c r="D87">
        <v>9.9</v>
      </c>
    </row>
    <row r="88" spans="1:4" x14ac:dyDescent="0.25">
      <c r="A88" t="s">
        <v>706</v>
      </c>
      <c r="B88" t="s">
        <v>1014</v>
      </c>
      <c r="C88">
        <v>1.7</v>
      </c>
      <c r="D88">
        <v>0</v>
      </c>
    </row>
    <row r="89" spans="1:4" x14ac:dyDescent="0.25">
      <c r="A89" t="s">
        <v>707</v>
      </c>
      <c r="B89" t="s">
        <v>1016</v>
      </c>
      <c r="C89">
        <v>0.1</v>
      </c>
      <c r="D89">
        <v>0.1</v>
      </c>
    </row>
    <row r="90" spans="1:4" x14ac:dyDescent="0.25">
      <c r="A90" t="s">
        <v>118</v>
      </c>
      <c r="B90" t="s">
        <v>119</v>
      </c>
      <c r="C90">
        <v>0</v>
      </c>
      <c r="D90">
        <v>0</v>
      </c>
    </row>
    <row r="91" spans="1:4" x14ac:dyDescent="0.25">
      <c r="A91" t="s">
        <v>120</v>
      </c>
      <c r="B91" t="s">
        <v>121</v>
      </c>
      <c r="C91">
        <v>0</v>
      </c>
      <c r="D91">
        <v>0</v>
      </c>
    </row>
    <row r="92" spans="1:4" x14ac:dyDescent="0.25">
      <c r="A92" t="s">
        <v>122</v>
      </c>
      <c r="B92" t="s">
        <v>123</v>
      </c>
      <c r="C92">
        <v>1.4</v>
      </c>
      <c r="D92">
        <v>29.7</v>
      </c>
    </row>
    <row r="93" spans="1:4" x14ac:dyDescent="0.25">
      <c r="A93" t="s">
        <v>1022</v>
      </c>
      <c r="B93" t="s">
        <v>1023</v>
      </c>
      <c r="C93">
        <v>0</v>
      </c>
      <c r="D93">
        <v>0</v>
      </c>
    </row>
    <row r="94" spans="1:4" x14ac:dyDescent="0.25">
      <c r="A94" t="s">
        <v>708</v>
      </c>
      <c r="B94" t="s">
        <v>1025</v>
      </c>
      <c r="C94">
        <v>17.8</v>
      </c>
      <c r="D94">
        <v>85.8</v>
      </c>
    </row>
    <row r="95" spans="1:4" x14ac:dyDescent="0.25">
      <c r="A95" t="s">
        <v>709</v>
      </c>
      <c r="B95" t="s">
        <v>1027</v>
      </c>
      <c r="C95">
        <v>254.5</v>
      </c>
      <c r="D95">
        <v>563</v>
      </c>
    </row>
    <row r="96" spans="1:4" x14ac:dyDescent="0.25">
      <c r="A96" t="s">
        <v>124</v>
      </c>
      <c r="B96" t="s">
        <v>125</v>
      </c>
      <c r="C96">
        <v>264.8</v>
      </c>
      <c r="D96">
        <v>715.4</v>
      </c>
    </row>
    <row r="97" spans="1:4" x14ac:dyDescent="0.25">
      <c r="A97" t="s">
        <v>1031</v>
      </c>
      <c r="B97" t="s">
        <v>1032</v>
      </c>
      <c r="C97">
        <v>10162.299999999999</v>
      </c>
      <c r="D97">
        <v>18079.900000000001</v>
      </c>
    </row>
    <row r="98" spans="1:4" x14ac:dyDescent="0.25">
      <c r="A98" t="s">
        <v>1034</v>
      </c>
      <c r="B98" t="s">
        <v>1035</v>
      </c>
      <c r="C98">
        <v>10119.9</v>
      </c>
      <c r="D98">
        <v>26518.1</v>
      </c>
    </row>
    <row r="99" spans="1:4" x14ac:dyDescent="0.25">
      <c r="A99" t="s">
        <v>2585</v>
      </c>
      <c r="B99" t="s">
        <v>2584</v>
      </c>
      <c r="C99">
        <v>0</v>
      </c>
      <c r="D99">
        <v>0.3</v>
      </c>
    </row>
    <row r="100" spans="1:4" x14ac:dyDescent="0.25">
      <c r="A100" t="s">
        <v>1036</v>
      </c>
      <c r="B100" t="s">
        <v>1037</v>
      </c>
      <c r="C100">
        <v>0</v>
      </c>
      <c r="D100">
        <v>0</v>
      </c>
    </row>
    <row r="101" spans="1:4" x14ac:dyDescent="0.25">
      <c r="A101" t="s">
        <v>444</v>
      </c>
      <c r="B101" t="s">
        <v>445</v>
      </c>
      <c r="C101">
        <v>40026.699999999997</v>
      </c>
      <c r="D101">
        <v>31384.3</v>
      </c>
    </row>
    <row r="102" spans="1:4" x14ac:dyDescent="0.25">
      <c r="A102" t="s">
        <v>446</v>
      </c>
      <c r="B102" t="s">
        <v>447</v>
      </c>
      <c r="C102">
        <v>6710.2</v>
      </c>
      <c r="D102">
        <v>4151.6000000000004</v>
      </c>
    </row>
    <row r="103" spans="1:4" x14ac:dyDescent="0.25">
      <c r="A103" t="s">
        <v>448</v>
      </c>
      <c r="B103" t="s">
        <v>449</v>
      </c>
      <c r="C103">
        <v>24119.200000000001</v>
      </c>
      <c r="D103">
        <v>20129.3</v>
      </c>
    </row>
    <row r="104" spans="1:4" x14ac:dyDescent="0.25">
      <c r="A104" t="s">
        <v>450</v>
      </c>
      <c r="B104" t="s">
        <v>451</v>
      </c>
      <c r="C104">
        <v>33294.5</v>
      </c>
      <c r="D104">
        <v>15771.2</v>
      </c>
    </row>
    <row r="105" spans="1:4" x14ac:dyDescent="0.25">
      <c r="A105" t="s">
        <v>452</v>
      </c>
      <c r="B105" t="s">
        <v>453</v>
      </c>
      <c r="C105">
        <v>51418.6</v>
      </c>
      <c r="D105">
        <v>39999.4</v>
      </c>
    </row>
    <row r="106" spans="1:4" x14ac:dyDescent="0.25">
      <c r="A106" t="s">
        <v>435</v>
      </c>
      <c r="B106" t="s">
        <v>436</v>
      </c>
      <c r="C106">
        <v>57470</v>
      </c>
      <c r="D106">
        <v>175675.6</v>
      </c>
    </row>
    <row r="107" spans="1:4" x14ac:dyDescent="0.25">
      <c r="A107" t="s">
        <v>454</v>
      </c>
      <c r="B107" t="s">
        <v>455</v>
      </c>
      <c r="C107">
        <v>0.1</v>
      </c>
      <c r="D107">
        <v>4.0999999999999996</v>
      </c>
    </row>
    <row r="108" spans="1:4" x14ac:dyDescent="0.25">
      <c r="A108" t="s">
        <v>456</v>
      </c>
      <c r="B108" t="s">
        <v>457</v>
      </c>
      <c r="C108">
        <v>0</v>
      </c>
      <c r="D108">
        <v>0.6</v>
      </c>
    </row>
    <row r="109" spans="1:4" x14ac:dyDescent="0.25">
      <c r="A109" t="s">
        <v>458</v>
      </c>
      <c r="B109" t="s">
        <v>459</v>
      </c>
      <c r="C109">
        <v>202.1</v>
      </c>
      <c r="D109">
        <v>8.6</v>
      </c>
    </row>
    <row r="110" spans="1:4" x14ac:dyDescent="0.25">
      <c r="A110" t="s">
        <v>460</v>
      </c>
      <c r="B110" t="s">
        <v>461</v>
      </c>
      <c r="C110">
        <v>107.7</v>
      </c>
      <c r="D110">
        <v>1297.4000000000001</v>
      </c>
    </row>
    <row r="111" spans="1:4" x14ac:dyDescent="0.25">
      <c r="A111" t="s">
        <v>462</v>
      </c>
      <c r="B111" t="s">
        <v>463</v>
      </c>
      <c r="C111">
        <v>1272.5</v>
      </c>
      <c r="D111">
        <v>2868.1</v>
      </c>
    </row>
    <row r="112" spans="1:4" x14ac:dyDescent="0.25">
      <c r="A112" t="s">
        <v>438</v>
      </c>
      <c r="B112" t="s">
        <v>439</v>
      </c>
      <c r="C112">
        <v>239.8</v>
      </c>
      <c r="D112">
        <v>1424.4</v>
      </c>
    </row>
    <row r="113" spans="1:4" x14ac:dyDescent="0.25">
      <c r="A113" t="s">
        <v>440</v>
      </c>
      <c r="B113" t="s">
        <v>441</v>
      </c>
      <c r="C113">
        <v>134.6</v>
      </c>
      <c r="D113">
        <v>1373.2</v>
      </c>
    </row>
    <row r="114" spans="1:4" x14ac:dyDescent="0.25">
      <c r="A114" t="s">
        <v>442</v>
      </c>
      <c r="B114" t="s">
        <v>443</v>
      </c>
      <c r="C114">
        <v>44759.6</v>
      </c>
      <c r="D114">
        <v>48239.6</v>
      </c>
    </row>
    <row r="115" spans="1:4" x14ac:dyDescent="0.25">
      <c r="A115" t="s">
        <v>578</v>
      </c>
      <c r="B115" t="s">
        <v>579</v>
      </c>
      <c r="C115">
        <v>158935.6</v>
      </c>
      <c r="D115">
        <v>385374.7</v>
      </c>
    </row>
    <row r="116" spans="1:4" x14ac:dyDescent="0.25">
      <c r="A116" t="s">
        <v>661</v>
      </c>
      <c r="B116" t="s">
        <v>662</v>
      </c>
      <c r="C116">
        <v>1.1000000000000001</v>
      </c>
      <c r="D116">
        <v>968.9</v>
      </c>
    </row>
    <row r="117" spans="1:4" x14ac:dyDescent="0.25">
      <c r="A117" t="s">
        <v>580</v>
      </c>
      <c r="B117" t="s">
        <v>581</v>
      </c>
      <c r="C117">
        <v>146816.4</v>
      </c>
      <c r="D117">
        <v>92440.4</v>
      </c>
    </row>
    <row r="118" spans="1:4" x14ac:dyDescent="0.25">
      <c r="A118" t="s">
        <v>582</v>
      </c>
      <c r="B118" t="s">
        <v>583</v>
      </c>
      <c r="C118">
        <v>27249.5</v>
      </c>
      <c r="D118">
        <v>13403.7</v>
      </c>
    </row>
    <row r="119" spans="1:4" x14ac:dyDescent="0.25">
      <c r="A119" t="s">
        <v>663</v>
      </c>
      <c r="B119" t="s">
        <v>664</v>
      </c>
      <c r="C119">
        <v>29.1</v>
      </c>
      <c r="D119">
        <v>55.4</v>
      </c>
    </row>
    <row r="120" spans="1:4" x14ac:dyDescent="0.25">
      <c r="A120" t="s">
        <v>584</v>
      </c>
      <c r="B120" t="s">
        <v>585</v>
      </c>
      <c r="C120">
        <v>3763.6</v>
      </c>
      <c r="D120">
        <v>79875.5</v>
      </c>
    </row>
    <row r="121" spans="1:4" x14ac:dyDescent="0.25">
      <c r="A121" t="s">
        <v>586</v>
      </c>
      <c r="B121" t="s">
        <v>587</v>
      </c>
      <c r="C121">
        <v>48619.199999999997</v>
      </c>
      <c r="D121">
        <v>16039.8</v>
      </c>
    </row>
    <row r="122" spans="1:4" x14ac:dyDescent="0.25">
      <c r="A122" t="s">
        <v>588</v>
      </c>
      <c r="B122" t="s">
        <v>589</v>
      </c>
      <c r="C122">
        <v>131475.29999999999</v>
      </c>
      <c r="D122">
        <v>4221.7</v>
      </c>
    </row>
    <row r="123" spans="1:4" x14ac:dyDescent="0.25">
      <c r="A123" t="s">
        <v>590</v>
      </c>
      <c r="B123" t="s">
        <v>591</v>
      </c>
      <c r="C123">
        <v>525346.6</v>
      </c>
      <c r="D123">
        <v>88347</v>
      </c>
    </row>
    <row r="124" spans="1:4" x14ac:dyDescent="0.25">
      <c r="A124" t="s">
        <v>592</v>
      </c>
      <c r="B124" t="s">
        <v>593</v>
      </c>
      <c r="C124">
        <v>27316.9</v>
      </c>
      <c r="D124">
        <v>1544.9</v>
      </c>
    </row>
    <row r="125" spans="1:4" x14ac:dyDescent="0.25">
      <c r="A125" t="s">
        <v>665</v>
      </c>
      <c r="B125" t="s">
        <v>666</v>
      </c>
      <c r="C125">
        <v>35.299999999999997</v>
      </c>
      <c r="D125">
        <v>227.7</v>
      </c>
    </row>
    <row r="126" spans="1:4" x14ac:dyDescent="0.25">
      <c r="A126" t="s">
        <v>594</v>
      </c>
      <c r="B126" t="s">
        <v>595</v>
      </c>
      <c r="C126">
        <v>4008.1</v>
      </c>
      <c r="D126">
        <v>26.9</v>
      </c>
    </row>
    <row r="127" spans="1:4" x14ac:dyDescent="0.25">
      <c r="A127" t="s">
        <v>667</v>
      </c>
      <c r="B127" t="s">
        <v>668</v>
      </c>
      <c r="C127">
        <v>8.6</v>
      </c>
      <c r="D127">
        <v>4.5999999999999996</v>
      </c>
    </row>
    <row r="128" spans="1:4" x14ac:dyDescent="0.25">
      <c r="A128" t="s">
        <v>596</v>
      </c>
      <c r="B128" t="s">
        <v>597</v>
      </c>
      <c r="C128">
        <v>7926.3</v>
      </c>
      <c r="D128">
        <v>1564.7</v>
      </c>
    </row>
    <row r="129" spans="1:4" x14ac:dyDescent="0.25">
      <c r="A129" t="s">
        <v>598</v>
      </c>
      <c r="B129" t="s">
        <v>599</v>
      </c>
      <c r="C129">
        <v>30042.2</v>
      </c>
      <c r="D129">
        <v>621.1</v>
      </c>
    </row>
    <row r="130" spans="1:4" x14ac:dyDescent="0.25">
      <c r="A130" t="s">
        <v>669</v>
      </c>
      <c r="B130" t="s">
        <v>670</v>
      </c>
      <c r="C130">
        <v>14.6</v>
      </c>
      <c r="D130">
        <v>19.899999999999999</v>
      </c>
    </row>
    <row r="131" spans="1:4" x14ac:dyDescent="0.25">
      <c r="A131" t="s">
        <v>600</v>
      </c>
      <c r="B131" t="s">
        <v>601</v>
      </c>
      <c r="C131">
        <v>4338</v>
      </c>
      <c r="D131">
        <v>187.3</v>
      </c>
    </row>
    <row r="132" spans="1:4" x14ac:dyDescent="0.25">
      <c r="A132" t="s">
        <v>602</v>
      </c>
      <c r="B132" t="s">
        <v>603</v>
      </c>
      <c r="C132">
        <v>18104.5</v>
      </c>
      <c r="D132">
        <v>3110.5</v>
      </c>
    </row>
    <row r="133" spans="1:4" x14ac:dyDescent="0.25">
      <c r="A133" t="s">
        <v>604</v>
      </c>
      <c r="B133" t="s">
        <v>605</v>
      </c>
      <c r="C133">
        <v>54854.3</v>
      </c>
      <c r="D133">
        <v>2021.9</v>
      </c>
    </row>
    <row r="134" spans="1:4" x14ac:dyDescent="0.25">
      <c r="A134" t="s">
        <v>606</v>
      </c>
      <c r="B134" t="s">
        <v>607</v>
      </c>
      <c r="C134">
        <v>216245.6</v>
      </c>
      <c r="D134">
        <v>24669</v>
      </c>
    </row>
    <row r="135" spans="1:4" x14ac:dyDescent="0.25">
      <c r="A135" t="s">
        <v>608</v>
      </c>
      <c r="B135" t="s">
        <v>609</v>
      </c>
      <c r="C135">
        <v>64687.8</v>
      </c>
      <c r="D135">
        <v>501.1</v>
      </c>
    </row>
    <row r="136" spans="1:4" x14ac:dyDescent="0.25">
      <c r="A136" t="s">
        <v>671</v>
      </c>
      <c r="B136" t="s">
        <v>672</v>
      </c>
      <c r="C136">
        <v>379.8</v>
      </c>
      <c r="D136">
        <v>610.70000000000005</v>
      </c>
    </row>
    <row r="137" spans="1:4" x14ac:dyDescent="0.25">
      <c r="A137" t="s">
        <v>493</v>
      </c>
      <c r="B137" t="s">
        <v>494</v>
      </c>
      <c r="C137">
        <v>744.7</v>
      </c>
      <c r="D137">
        <v>12051.2</v>
      </c>
    </row>
    <row r="138" spans="1:4" x14ac:dyDescent="0.25">
      <c r="A138" t="s">
        <v>495</v>
      </c>
      <c r="B138" t="s">
        <v>496</v>
      </c>
      <c r="C138">
        <v>295.2</v>
      </c>
      <c r="D138">
        <v>355</v>
      </c>
    </row>
    <row r="139" spans="1:4" x14ac:dyDescent="0.25">
      <c r="A139" t="s">
        <v>497</v>
      </c>
      <c r="B139" t="s">
        <v>498</v>
      </c>
      <c r="C139">
        <v>20.5</v>
      </c>
      <c r="D139">
        <v>207.1</v>
      </c>
    </row>
    <row r="140" spans="1:4" x14ac:dyDescent="0.25">
      <c r="A140" t="s">
        <v>499</v>
      </c>
      <c r="B140" t="s">
        <v>500</v>
      </c>
      <c r="C140">
        <v>99.3</v>
      </c>
      <c r="D140">
        <v>1924.5</v>
      </c>
    </row>
    <row r="141" spans="1:4" x14ac:dyDescent="0.25">
      <c r="A141" t="s">
        <v>501</v>
      </c>
      <c r="B141" t="s">
        <v>502</v>
      </c>
      <c r="C141">
        <v>24.7</v>
      </c>
      <c r="D141">
        <v>736.3</v>
      </c>
    </row>
    <row r="142" spans="1:4" x14ac:dyDescent="0.25">
      <c r="A142" t="s">
        <v>503</v>
      </c>
      <c r="B142" t="s">
        <v>504</v>
      </c>
      <c r="C142">
        <v>131.19999999999999</v>
      </c>
      <c r="D142">
        <v>1518.8</v>
      </c>
    </row>
    <row r="143" spans="1:4" x14ac:dyDescent="0.25">
      <c r="A143" t="s">
        <v>505</v>
      </c>
      <c r="B143" t="s">
        <v>506</v>
      </c>
      <c r="C143">
        <v>133.69999999999999</v>
      </c>
      <c r="D143">
        <v>3293.2</v>
      </c>
    </row>
    <row r="144" spans="1:4" x14ac:dyDescent="0.25">
      <c r="A144" t="s">
        <v>507</v>
      </c>
      <c r="B144" t="s">
        <v>508</v>
      </c>
      <c r="C144">
        <v>151.6</v>
      </c>
      <c r="D144">
        <v>1311.3</v>
      </c>
    </row>
    <row r="145" spans="1:4" x14ac:dyDescent="0.25">
      <c r="A145" t="s">
        <v>509</v>
      </c>
      <c r="B145" t="s">
        <v>510</v>
      </c>
      <c r="C145">
        <v>9.1999999999999993</v>
      </c>
      <c r="D145">
        <v>3.6</v>
      </c>
    </row>
    <row r="146" spans="1:4" x14ac:dyDescent="0.25">
      <c r="A146" t="s">
        <v>511</v>
      </c>
      <c r="B146" t="s">
        <v>512</v>
      </c>
      <c r="C146">
        <v>132.69999999999999</v>
      </c>
      <c r="D146">
        <v>468.2</v>
      </c>
    </row>
    <row r="147" spans="1:4" x14ac:dyDescent="0.25">
      <c r="A147" t="s">
        <v>513</v>
      </c>
      <c r="B147" t="s">
        <v>514</v>
      </c>
      <c r="C147">
        <v>628.1</v>
      </c>
      <c r="D147">
        <v>1734.4</v>
      </c>
    </row>
    <row r="148" spans="1:4" x14ac:dyDescent="0.25">
      <c r="A148" t="s">
        <v>515</v>
      </c>
      <c r="B148" t="s">
        <v>516</v>
      </c>
      <c r="C148">
        <v>90.8</v>
      </c>
      <c r="D148">
        <v>2189.9</v>
      </c>
    </row>
    <row r="149" spans="1:4" x14ac:dyDescent="0.25">
      <c r="A149" t="s">
        <v>517</v>
      </c>
      <c r="B149" t="s">
        <v>518</v>
      </c>
      <c r="C149">
        <v>1586.5</v>
      </c>
      <c r="D149">
        <v>8470.7999999999993</v>
      </c>
    </row>
    <row r="150" spans="1:4" x14ac:dyDescent="0.25">
      <c r="A150" t="s">
        <v>519</v>
      </c>
      <c r="B150" t="s">
        <v>520</v>
      </c>
      <c r="C150">
        <v>1259.8</v>
      </c>
      <c r="D150">
        <v>4922.1000000000004</v>
      </c>
    </row>
    <row r="151" spans="1:4" x14ac:dyDescent="0.25">
      <c r="A151" t="s">
        <v>521</v>
      </c>
      <c r="B151" t="s">
        <v>522</v>
      </c>
      <c r="C151">
        <v>128.19999999999999</v>
      </c>
      <c r="D151">
        <v>1352</v>
      </c>
    </row>
    <row r="152" spans="1:4" x14ac:dyDescent="0.25">
      <c r="A152" t="s">
        <v>523</v>
      </c>
      <c r="B152" t="s">
        <v>524</v>
      </c>
      <c r="C152">
        <v>0</v>
      </c>
      <c r="D152">
        <v>21.4</v>
      </c>
    </row>
    <row r="153" spans="1:4" x14ac:dyDescent="0.25">
      <c r="A153" t="s">
        <v>525</v>
      </c>
      <c r="B153" t="s">
        <v>526</v>
      </c>
      <c r="C153">
        <v>0.2</v>
      </c>
      <c r="D153">
        <v>1.7</v>
      </c>
    </row>
    <row r="154" spans="1:4" x14ac:dyDescent="0.25">
      <c r="A154" t="s">
        <v>527</v>
      </c>
      <c r="B154" t="s">
        <v>528</v>
      </c>
      <c r="C154">
        <v>2.2999999999999998</v>
      </c>
      <c r="D154">
        <v>11.9</v>
      </c>
    </row>
    <row r="155" spans="1:4" x14ac:dyDescent="0.25">
      <c r="A155" t="s">
        <v>529</v>
      </c>
      <c r="B155" t="s">
        <v>530</v>
      </c>
      <c r="C155">
        <v>0</v>
      </c>
      <c r="D155">
        <v>0</v>
      </c>
    </row>
    <row r="156" spans="1:4" x14ac:dyDescent="0.25">
      <c r="A156" t="s">
        <v>531</v>
      </c>
      <c r="B156" t="s">
        <v>532</v>
      </c>
      <c r="C156">
        <v>3.6</v>
      </c>
      <c r="D156">
        <v>30.2</v>
      </c>
    </row>
    <row r="157" spans="1:4" x14ac:dyDescent="0.25">
      <c r="A157" t="s">
        <v>533</v>
      </c>
      <c r="B157" t="s">
        <v>534</v>
      </c>
      <c r="C157">
        <v>1.4</v>
      </c>
      <c r="D157">
        <v>3.2</v>
      </c>
    </row>
    <row r="158" spans="1:4" x14ac:dyDescent="0.25">
      <c r="A158" t="s">
        <v>535</v>
      </c>
      <c r="B158" t="s">
        <v>536</v>
      </c>
      <c r="C158">
        <v>0.9</v>
      </c>
      <c r="D158">
        <v>34.6</v>
      </c>
    </row>
    <row r="159" spans="1:4" x14ac:dyDescent="0.25">
      <c r="A159" t="s">
        <v>537</v>
      </c>
      <c r="B159" t="s">
        <v>538</v>
      </c>
      <c r="C159">
        <v>0.1</v>
      </c>
      <c r="D159">
        <v>0</v>
      </c>
    </row>
    <row r="160" spans="1:4" x14ac:dyDescent="0.25">
      <c r="A160" t="s">
        <v>539</v>
      </c>
      <c r="B160" t="s">
        <v>540</v>
      </c>
      <c r="C160">
        <v>0</v>
      </c>
      <c r="D160">
        <v>3.5</v>
      </c>
    </row>
    <row r="161" spans="1:4" x14ac:dyDescent="0.25">
      <c r="A161" t="s">
        <v>541</v>
      </c>
      <c r="B161" t="s">
        <v>542</v>
      </c>
      <c r="C161">
        <v>0</v>
      </c>
      <c r="D161">
        <v>0</v>
      </c>
    </row>
    <row r="162" spans="1:4" x14ac:dyDescent="0.25">
      <c r="A162" t="s">
        <v>543</v>
      </c>
      <c r="B162" t="s">
        <v>544</v>
      </c>
      <c r="C162">
        <v>6.4</v>
      </c>
      <c r="D162">
        <v>13.6</v>
      </c>
    </row>
    <row r="163" spans="1:4" x14ac:dyDescent="0.25">
      <c r="A163" t="s">
        <v>545</v>
      </c>
      <c r="B163" t="s">
        <v>546</v>
      </c>
      <c r="C163">
        <v>22.4</v>
      </c>
      <c r="D163">
        <v>24.8</v>
      </c>
    </row>
    <row r="164" spans="1:4" x14ac:dyDescent="0.25">
      <c r="A164" t="s">
        <v>126</v>
      </c>
      <c r="B164" t="s">
        <v>127</v>
      </c>
      <c r="C164">
        <v>1.6</v>
      </c>
      <c r="D164">
        <v>649.79999999999995</v>
      </c>
    </row>
    <row r="165" spans="1:4" x14ac:dyDescent="0.25">
      <c r="A165" t="s">
        <v>129</v>
      </c>
      <c r="B165" t="s">
        <v>130</v>
      </c>
      <c r="C165">
        <v>208.9</v>
      </c>
      <c r="D165">
        <v>263.2</v>
      </c>
    </row>
    <row r="166" spans="1:4" x14ac:dyDescent="0.25">
      <c r="A166" t="s">
        <v>389</v>
      </c>
      <c r="B166" t="s">
        <v>390</v>
      </c>
      <c r="C166">
        <v>1.6</v>
      </c>
      <c r="D166">
        <v>30.2</v>
      </c>
    </row>
    <row r="167" spans="1:4" x14ac:dyDescent="0.25">
      <c r="A167" t="s">
        <v>1116</v>
      </c>
      <c r="B167" t="s">
        <v>1117</v>
      </c>
      <c r="C167">
        <v>0</v>
      </c>
      <c r="D167">
        <v>0</v>
      </c>
    </row>
    <row r="168" spans="1:4" x14ac:dyDescent="0.25">
      <c r="A168" t="s">
        <v>391</v>
      </c>
      <c r="B168" t="s">
        <v>392</v>
      </c>
      <c r="C168">
        <v>2785</v>
      </c>
      <c r="D168">
        <v>22.2</v>
      </c>
    </row>
    <row r="169" spans="1:4" x14ac:dyDescent="0.25">
      <c r="A169" t="s">
        <v>393</v>
      </c>
      <c r="B169" t="s">
        <v>394</v>
      </c>
      <c r="C169">
        <v>9714.7999999999993</v>
      </c>
      <c r="D169">
        <v>19884.2</v>
      </c>
    </row>
    <row r="170" spans="1:4" x14ac:dyDescent="0.25">
      <c r="A170" t="s">
        <v>1124</v>
      </c>
      <c r="B170" t="s">
        <v>1125</v>
      </c>
      <c r="C170">
        <v>0</v>
      </c>
      <c r="D170">
        <v>0</v>
      </c>
    </row>
    <row r="171" spans="1:4" x14ac:dyDescent="0.25">
      <c r="A171" t="s">
        <v>395</v>
      </c>
      <c r="B171" t="s">
        <v>396</v>
      </c>
      <c r="C171">
        <v>378.1</v>
      </c>
      <c r="D171">
        <v>390.5</v>
      </c>
    </row>
    <row r="172" spans="1:4" x14ac:dyDescent="0.25">
      <c r="A172" t="s">
        <v>397</v>
      </c>
      <c r="B172" t="s">
        <v>398</v>
      </c>
      <c r="C172">
        <v>3373.1</v>
      </c>
      <c r="D172">
        <v>1265</v>
      </c>
    </row>
    <row r="173" spans="1:4" x14ac:dyDescent="0.25">
      <c r="A173" t="s">
        <v>399</v>
      </c>
      <c r="B173" t="s">
        <v>400</v>
      </c>
      <c r="C173">
        <v>0.2</v>
      </c>
      <c r="D173">
        <v>5.5</v>
      </c>
    </row>
    <row r="174" spans="1:4" x14ac:dyDescent="0.25">
      <c r="A174" t="s">
        <v>401</v>
      </c>
      <c r="B174" t="s">
        <v>402</v>
      </c>
      <c r="C174">
        <v>368.3</v>
      </c>
      <c r="D174">
        <v>107.4</v>
      </c>
    </row>
    <row r="175" spans="1:4" x14ac:dyDescent="0.25">
      <c r="A175" t="s">
        <v>403</v>
      </c>
      <c r="B175" t="s">
        <v>404</v>
      </c>
      <c r="C175">
        <v>23089.8</v>
      </c>
      <c r="D175">
        <v>6106.1</v>
      </c>
    </row>
    <row r="176" spans="1:4" x14ac:dyDescent="0.25">
      <c r="A176" t="s">
        <v>405</v>
      </c>
      <c r="B176" t="s">
        <v>406</v>
      </c>
      <c r="C176">
        <v>269392.5</v>
      </c>
      <c r="D176">
        <v>50398.1</v>
      </c>
    </row>
    <row r="177" spans="1:4" x14ac:dyDescent="0.25">
      <c r="A177" t="s">
        <v>407</v>
      </c>
      <c r="B177" t="s">
        <v>408</v>
      </c>
      <c r="C177">
        <v>6469.8</v>
      </c>
      <c r="D177">
        <v>220.6</v>
      </c>
    </row>
    <row r="178" spans="1:4" x14ac:dyDescent="0.25">
      <c r="A178" t="s">
        <v>409</v>
      </c>
      <c r="B178" t="s">
        <v>410</v>
      </c>
      <c r="C178">
        <v>160217.79999999999</v>
      </c>
      <c r="D178">
        <v>3865.6</v>
      </c>
    </row>
    <row r="179" spans="1:4" x14ac:dyDescent="0.25">
      <c r="A179" t="s">
        <v>1137</v>
      </c>
      <c r="B179" t="s">
        <v>1138</v>
      </c>
      <c r="C179">
        <v>0</v>
      </c>
      <c r="D179">
        <v>0</v>
      </c>
    </row>
    <row r="180" spans="1:4" x14ac:dyDescent="0.25">
      <c r="A180" t="s">
        <v>1140</v>
      </c>
      <c r="B180" t="s">
        <v>1141</v>
      </c>
      <c r="C180">
        <v>0</v>
      </c>
      <c r="D180">
        <v>0</v>
      </c>
    </row>
    <row r="181" spans="1:4" x14ac:dyDescent="0.25">
      <c r="A181" t="s">
        <v>411</v>
      </c>
      <c r="B181" t="s">
        <v>412</v>
      </c>
      <c r="C181">
        <v>0</v>
      </c>
      <c r="D181">
        <v>7</v>
      </c>
    </row>
    <row r="182" spans="1:4" x14ac:dyDescent="0.25">
      <c r="A182" t="s">
        <v>413</v>
      </c>
      <c r="B182" t="s">
        <v>414</v>
      </c>
      <c r="C182">
        <v>0</v>
      </c>
      <c r="D182">
        <v>0</v>
      </c>
    </row>
    <row r="183" spans="1:4" x14ac:dyDescent="0.25">
      <c r="A183" t="s">
        <v>415</v>
      </c>
      <c r="B183" t="s">
        <v>416</v>
      </c>
      <c r="C183">
        <v>14</v>
      </c>
      <c r="D183">
        <v>748.9</v>
      </c>
    </row>
    <row r="184" spans="1:4" x14ac:dyDescent="0.25">
      <c r="A184" t="s">
        <v>417</v>
      </c>
      <c r="B184" t="s">
        <v>418</v>
      </c>
      <c r="C184">
        <v>0</v>
      </c>
      <c r="D184">
        <v>0</v>
      </c>
    </row>
    <row r="185" spans="1:4" x14ac:dyDescent="0.25">
      <c r="A185" t="s">
        <v>419</v>
      </c>
      <c r="B185" t="s">
        <v>420</v>
      </c>
      <c r="C185">
        <v>228.5</v>
      </c>
      <c r="D185">
        <v>1007.2</v>
      </c>
    </row>
    <row r="186" spans="1:4" x14ac:dyDescent="0.25">
      <c r="A186" t="s">
        <v>421</v>
      </c>
      <c r="B186" t="s">
        <v>422</v>
      </c>
      <c r="C186">
        <v>192.4</v>
      </c>
      <c r="D186">
        <v>1381.4</v>
      </c>
    </row>
    <row r="187" spans="1:4" x14ac:dyDescent="0.25">
      <c r="A187" t="s">
        <v>250</v>
      </c>
      <c r="B187" t="s">
        <v>251</v>
      </c>
      <c r="C187">
        <v>10.8</v>
      </c>
      <c r="D187">
        <v>556.20000000000005</v>
      </c>
    </row>
    <row r="188" spans="1:4" x14ac:dyDescent="0.25">
      <c r="A188" t="s">
        <v>252</v>
      </c>
      <c r="B188" t="s">
        <v>253</v>
      </c>
      <c r="C188">
        <v>202.3</v>
      </c>
      <c r="D188">
        <v>10808.9</v>
      </c>
    </row>
    <row r="189" spans="1:4" x14ac:dyDescent="0.25">
      <c r="A189" t="s">
        <v>254</v>
      </c>
      <c r="B189" t="s">
        <v>255</v>
      </c>
      <c r="C189">
        <v>2172.5</v>
      </c>
      <c r="D189">
        <v>48553.599999999999</v>
      </c>
    </row>
    <row r="190" spans="1:4" x14ac:dyDescent="0.25">
      <c r="A190" t="s">
        <v>256</v>
      </c>
      <c r="B190" t="s">
        <v>257</v>
      </c>
      <c r="C190">
        <v>1202.4000000000001</v>
      </c>
      <c r="D190">
        <v>2565.4</v>
      </c>
    </row>
    <row r="191" spans="1:4" x14ac:dyDescent="0.25">
      <c r="A191" t="s">
        <v>258</v>
      </c>
      <c r="B191" t="s">
        <v>259</v>
      </c>
      <c r="C191">
        <v>2739.6</v>
      </c>
      <c r="D191">
        <v>4943.3</v>
      </c>
    </row>
    <row r="192" spans="1:4" x14ac:dyDescent="0.25">
      <c r="A192" t="s">
        <v>260</v>
      </c>
      <c r="B192" t="s">
        <v>261</v>
      </c>
      <c r="C192">
        <v>67883.3</v>
      </c>
      <c r="D192">
        <v>106834</v>
      </c>
    </row>
    <row r="193" spans="1:4" x14ac:dyDescent="0.25">
      <c r="A193" t="s">
        <v>262</v>
      </c>
      <c r="B193" t="s">
        <v>263</v>
      </c>
      <c r="C193">
        <v>9115.7999999999993</v>
      </c>
      <c r="D193">
        <v>25150.7</v>
      </c>
    </row>
    <row r="194" spans="1:4" x14ac:dyDescent="0.25">
      <c r="A194" t="s">
        <v>264</v>
      </c>
      <c r="B194" t="s">
        <v>265</v>
      </c>
      <c r="C194">
        <v>8107.4</v>
      </c>
      <c r="D194">
        <v>25606.6</v>
      </c>
    </row>
    <row r="195" spans="1:4" x14ac:dyDescent="0.25">
      <c r="A195" t="s">
        <v>266</v>
      </c>
      <c r="B195" t="s">
        <v>267</v>
      </c>
      <c r="C195">
        <v>25979.1</v>
      </c>
      <c r="D195">
        <v>17743.599999999999</v>
      </c>
    </row>
    <row r="196" spans="1:4" x14ac:dyDescent="0.25">
      <c r="A196" t="s">
        <v>268</v>
      </c>
      <c r="B196" t="s">
        <v>269</v>
      </c>
      <c r="C196">
        <v>4746</v>
      </c>
      <c r="D196">
        <v>22832.3</v>
      </c>
    </row>
    <row r="197" spans="1:4" x14ac:dyDescent="0.25">
      <c r="A197" t="s">
        <v>270</v>
      </c>
      <c r="B197" t="s">
        <v>271</v>
      </c>
      <c r="C197">
        <v>32864.9</v>
      </c>
      <c r="D197">
        <v>95276.3</v>
      </c>
    </row>
    <row r="198" spans="1:4" x14ac:dyDescent="0.25">
      <c r="A198" t="s">
        <v>272</v>
      </c>
      <c r="B198" t="s">
        <v>273</v>
      </c>
      <c r="C198">
        <v>19860.099999999999</v>
      </c>
      <c r="D198">
        <v>9069.7000000000007</v>
      </c>
    </row>
    <row r="199" spans="1:4" x14ac:dyDescent="0.25">
      <c r="A199" t="s">
        <v>288</v>
      </c>
      <c r="B199" t="s">
        <v>289</v>
      </c>
      <c r="C199">
        <v>344.3</v>
      </c>
      <c r="D199">
        <v>4469.1000000000004</v>
      </c>
    </row>
    <row r="200" spans="1:4" x14ac:dyDescent="0.25">
      <c r="A200" t="s">
        <v>290</v>
      </c>
      <c r="B200" t="s">
        <v>291</v>
      </c>
      <c r="C200">
        <v>31584.7</v>
      </c>
      <c r="D200">
        <v>16174.2</v>
      </c>
    </row>
    <row r="201" spans="1:4" x14ac:dyDescent="0.25">
      <c r="A201" t="s">
        <v>274</v>
      </c>
      <c r="B201" t="s">
        <v>275</v>
      </c>
      <c r="C201">
        <v>86114.2</v>
      </c>
      <c r="D201">
        <v>102547.7</v>
      </c>
    </row>
    <row r="202" spans="1:4" x14ac:dyDescent="0.25">
      <c r="A202" t="s">
        <v>276</v>
      </c>
      <c r="B202" t="s">
        <v>277</v>
      </c>
      <c r="C202">
        <v>10964.2</v>
      </c>
      <c r="D202">
        <v>621.1</v>
      </c>
    </row>
    <row r="203" spans="1:4" x14ac:dyDescent="0.25">
      <c r="A203" t="s">
        <v>278</v>
      </c>
      <c r="B203" t="s">
        <v>279</v>
      </c>
      <c r="C203">
        <v>10840.3</v>
      </c>
      <c r="D203">
        <v>8661.4</v>
      </c>
    </row>
    <row r="204" spans="1:4" x14ac:dyDescent="0.25">
      <c r="A204" t="s">
        <v>280</v>
      </c>
      <c r="B204" t="s">
        <v>281</v>
      </c>
      <c r="C204">
        <v>9604.2999999999993</v>
      </c>
      <c r="D204">
        <v>2060.1</v>
      </c>
    </row>
    <row r="205" spans="1:4" x14ac:dyDescent="0.25">
      <c r="A205" t="s">
        <v>282</v>
      </c>
      <c r="B205" t="s">
        <v>283</v>
      </c>
      <c r="C205">
        <v>256.5</v>
      </c>
      <c r="D205">
        <v>7778.7</v>
      </c>
    </row>
    <row r="206" spans="1:4" x14ac:dyDescent="0.25">
      <c r="A206" t="s">
        <v>284</v>
      </c>
      <c r="B206" t="s">
        <v>285</v>
      </c>
      <c r="C206">
        <v>29397.9</v>
      </c>
      <c r="D206">
        <v>12713.1</v>
      </c>
    </row>
    <row r="207" spans="1:4" x14ac:dyDescent="0.25">
      <c r="A207" t="s">
        <v>286</v>
      </c>
      <c r="B207" t="s">
        <v>287</v>
      </c>
      <c r="C207">
        <v>9474.6</v>
      </c>
      <c r="D207">
        <v>734.5</v>
      </c>
    </row>
    <row r="208" spans="1:4" x14ac:dyDescent="0.25">
      <c r="A208" t="s">
        <v>292</v>
      </c>
      <c r="B208" t="s">
        <v>293</v>
      </c>
      <c r="C208">
        <v>1872</v>
      </c>
      <c r="D208">
        <v>1505.1</v>
      </c>
    </row>
    <row r="209" spans="1:4" x14ac:dyDescent="0.25">
      <c r="A209" t="s">
        <v>294</v>
      </c>
      <c r="B209" t="s">
        <v>295</v>
      </c>
      <c r="C209">
        <v>14392.7</v>
      </c>
      <c r="D209">
        <v>17875.2</v>
      </c>
    </row>
    <row r="210" spans="1:4" x14ac:dyDescent="0.25">
      <c r="A210" t="s">
        <v>328</v>
      </c>
      <c r="B210" t="s">
        <v>329</v>
      </c>
      <c r="C210">
        <v>3551.7</v>
      </c>
      <c r="D210">
        <v>742.2</v>
      </c>
    </row>
    <row r="211" spans="1:4" x14ac:dyDescent="0.25">
      <c r="A211" t="s">
        <v>330</v>
      </c>
      <c r="B211" t="s">
        <v>331</v>
      </c>
      <c r="C211">
        <v>17.7</v>
      </c>
      <c r="D211">
        <v>659</v>
      </c>
    </row>
    <row r="212" spans="1:4" x14ac:dyDescent="0.25">
      <c r="A212" t="s">
        <v>332</v>
      </c>
      <c r="B212" t="s">
        <v>333</v>
      </c>
      <c r="C212">
        <v>30.9</v>
      </c>
      <c r="D212">
        <v>926</v>
      </c>
    </row>
    <row r="213" spans="1:4" x14ac:dyDescent="0.25">
      <c r="A213" t="s">
        <v>334</v>
      </c>
      <c r="B213" t="s">
        <v>335</v>
      </c>
      <c r="C213">
        <v>19.2</v>
      </c>
      <c r="D213">
        <v>1627.3</v>
      </c>
    </row>
    <row r="214" spans="1:4" x14ac:dyDescent="0.25">
      <c r="A214" t="s">
        <v>344</v>
      </c>
      <c r="B214" t="s">
        <v>345</v>
      </c>
      <c r="C214">
        <v>46222.8</v>
      </c>
      <c r="D214">
        <v>33499.4</v>
      </c>
    </row>
    <row r="215" spans="1:4" x14ac:dyDescent="0.25">
      <c r="A215" t="s">
        <v>346</v>
      </c>
      <c r="B215" t="s">
        <v>347</v>
      </c>
      <c r="C215">
        <v>0</v>
      </c>
      <c r="D215">
        <v>0.8</v>
      </c>
    </row>
    <row r="216" spans="1:4" x14ac:dyDescent="0.25">
      <c r="A216" t="s">
        <v>348</v>
      </c>
      <c r="B216" t="s">
        <v>349</v>
      </c>
      <c r="C216">
        <v>2263.1999999999998</v>
      </c>
      <c r="D216">
        <v>1458.3</v>
      </c>
    </row>
    <row r="217" spans="1:4" x14ac:dyDescent="0.25">
      <c r="A217" t="s">
        <v>350</v>
      </c>
      <c r="B217" t="s">
        <v>351</v>
      </c>
      <c r="C217">
        <v>1223.5</v>
      </c>
      <c r="D217">
        <v>5362</v>
      </c>
    </row>
    <row r="218" spans="1:4" x14ac:dyDescent="0.25">
      <c r="A218" t="s">
        <v>352</v>
      </c>
      <c r="B218" t="s">
        <v>353</v>
      </c>
      <c r="C218">
        <v>337</v>
      </c>
      <c r="D218">
        <v>7495.5</v>
      </c>
    </row>
    <row r="219" spans="1:4" x14ac:dyDescent="0.25">
      <c r="A219" t="s">
        <v>354</v>
      </c>
      <c r="B219" t="s">
        <v>355</v>
      </c>
      <c r="C219">
        <v>2400.4</v>
      </c>
      <c r="D219">
        <v>9871.2999999999993</v>
      </c>
    </row>
    <row r="220" spans="1:4" x14ac:dyDescent="0.25">
      <c r="A220" t="s">
        <v>356</v>
      </c>
      <c r="B220" t="s">
        <v>357</v>
      </c>
      <c r="C220">
        <v>3142</v>
      </c>
      <c r="D220">
        <v>6221.2</v>
      </c>
    </row>
    <row r="221" spans="1:4" x14ac:dyDescent="0.25">
      <c r="A221" t="s">
        <v>358</v>
      </c>
      <c r="B221" t="s">
        <v>359</v>
      </c>
      <c r="C221">
        <v>246.1</v>
      </c>
      <c r="D221">
        <v>1257.3</v>
      </c>
    </row>
    <row r="222" spans="1:4" x14ac:dyDescent="0.25">
      <c r="A222" t="s">
        <v>336</v>
      </c>
      <c r="B222" t="s">
        <v>337</v>
      </c>
      <c r="C222">
        <v>37.9</v>
      </c>
      <c r="D222">
        <v>240.7</v>
      </c>
    </row>
    <row r="223" spans="1:4" x14ac:dyDescent="0.25">
      <c r="A223" t="s">
        <v>338</v>
      </c>
      <c r="B223" t="s">
        <v>339</v>
      </c>
      <c r="C223">
        <v>15714.4</v>
      </c>
      <c r="D223">
        <v>3305.1</v>
      </c>
    </row>
    <row r="224" spans="1:4" x14ac:dyDescent="0.25">
      <c r="A224" t="s">
        <v>360</v>
      </c>
      <c r="B224" t="s">
        <v>361</v>
      </c>
      <c r="C224">
        <v>12773.1</v>
      </c>
      <c r="D224">
        <v>19290</v>
      </c>
    </row>
    <row r="225" spans="1:4" x14ac:dyDescent="0.25">
      <c r="A225" t="s">
        <v>362</v>
      </c>
      <c r="B225" t="s">
        <v>363</v>
      </c>
      <c r="C225">
        <v>0</v>
      </c>
      <c r="D225">
        <v>0</v>
      </c>
    </row>
    <row r="226" spans="1:4" x14ac:dyDescent="0.25">
      <c r="A226" t="s">
        <v>364</v>
      </c>
      <c r="B226" t="s">
        <v>365</v>
      </c>
      <c r="C226">
        <v>8049.2</v>
      </c>
      <c r="D226">
        <v>136.4</v>
      </c>
    </row>
    <row r="227" spans="1:4" x14ac:dyDescent="0.25">
      <c r="A227" t="s">
        <v>366</v>
      </c>
      <c r="B227" t="s">
        <v>367</v>
      </c>
      <c r="C227">
        <v>9612.9</v>
      </c>
      <c r="D227">
        <v>250.7</v>
      </c>
    </row>
    <row r="228" spans="1:4" x14ac:dyDescent="0.25">
      <c r="A228" t="s">
        <v>368</v>
      </c>
      <c r="B228" t="s">
        <v>369</v>
      </c>
      <c r="C228">
        <v>63.2</v>
      </c>
      <c r="D228">
        <v>930.1</v>
      </c>
    </row>
    <row r="229" spans="1:4" x14ac:dyDescent="0.25">
      <c r="A229" t="s">
        <v>370</v>
      </c>
      <c r="B229" t="s">
        <v>371</v>
      </c>
      <c r="C229">
        <v>374.2</v>
      </c>
      <c r="D229">
        <v>725.5</v>
      </c>
    </row>
    <row r="230" spans="1:4" x14ac:dyDescent="0.25">
      <c r="A230" t="s">
        <v>372</v>
      </c>
      <c r="B230" t="s">
        <v>373</v>
      </c>
      <c r="C230">
        <v>16.2</v>
      </c>
      <c r="D230">
        <v>660.3</v>
      </c>
    </row>
    <row r="231" spans="1:4" x14ac:dyDescent="0.25">
      <c r="A231" t="s">
        <v>374</v>
      </c>
      <c r="B231" t="s">
        <v>375</v>
      </c>
      <c r="C231">
        <v>1.5</v>
      </c>
      <c r="D231">
        <v>76</v>
      </c>
    </row>
    <row r="232" spans="1:4" x14ac:dyDescent="0.25">
      <c r="A232" t="s">
        <v>340</v>
      </c>
      <c r="B232" t="s">
        <v>341</v>
      </c>
      <c r="C232">
        <v>104.3</v>
      </c>
      <c r="D232">
        <v>268.60000000000002</v>
      </c>
    </row>
    <row r="233" spans="1:4" x14ac:dyDescent="0.25">
      <c r="A233" t="s">
        <v>342</v>
      </c>
      <c r="B233" t="s">
        <v>343</v>
      </c>
      <c r="C233">
        <v>4837.3</v>
      </c>
      <c r="D233">
        <v>1181.5999999999999</v>
      </c>
    </row>
    <row r="234" spans="1:4" x14ac:dyDescent="0.25">
      <c r="A234" t="s">
        <v>1198</v>
      </c>
      <c r="B234" t="s">
        <v>1199</v>
      </c>
      <c r="C234">
        <v>0</v>
      </c>
      <c r="D234">
        <v>0</v>
      </c>
    </row>
    <row r="235" spans="1:4" x14ac:dyDescent="0.25">
      <c r="A235" t="s">
        <v>1201</v>
      </c>
      <c r="B235" t="s">
        <v>1202</v>
      </c>
      <c r="C235">
        <v>0</v>
      </c>
      <c r="D235">
        <v>0</v>
      </c>
    </row>
    <row r="236" spans="1:4" x14ac:dyDescent="0.25">
      <c r="A236" t="s">
        <v>1203</v>
      </c>
      <c r="B236" t="s">
        <v>1204</v>
      </c>
      <c r="C236">
        <v>0</v>
      </c>
      <c r="D236">
        <v>0</v>
      </c>
    </row>
    <row r="237" spans="1:4" x14ac:dyDescent="0.25">
      <c r="A237" t="s">
        <v>1205</v>
      </c>
      <c r="B237" t="s">
        <v>1206</v>
      </c>
      <c r="C237">
        <v>0</v>
      </c>
      <c r="D237">
        <v>0</v>
      </c>
    </row>
    <row r="238" spans="1:4" x14ac:dyDescent="0.25">
      <c r="A238" t="s">
        <v>1208</v>
      </c>
      <c r="B238" t="s">
        <v>1209</v>
      </c>
      <c r="C238">
        <v>0</v>
      </c>
      <c r="D238">
        <v>0</v>
      </c>
    </row>
    <row r="239" spans="1:4" x14ac:dyDescent="0.25">
      <c r="A239" t="s">
        <v>1210</v>
      </c>
      <c r="B239" t="s">
        <v>1211</v>
      </c>
      <c r="C239">
        <v>0</v>
      </c>
      <c r="D239">
        <v>0</v>
      </c>
    </row>
    <row r="240" spans="1:4" x14ac:dyDescent="0.25">
      <c r="A240" t="s">
        <v>1215</v>
      </c>
      <c r="B240" t="s">
        <v>1216</v>
      </c>
      <c r="C240">
        <v>0</v>
      </c>
      <c r="D240">
        <v>0</v>
      </c>
    </row>
    <row r="241" spans="1:4" x14ac:dyDescent="0.25">
      <c r="A241" t="s">
        <v>1217</v>
      </c>
      <c r="B241" t="s">
        <v>1218</v>
      </c>
      <c r="C241">
        <v>0</v>
      </c>
      <c r="D241">
        <v>0</v>
      </c>
    </row>
    <row r="242" spans="1:4" x14ac:dyDescent="0.25">
      <c r="A242" t="s">
        <v>1219</v>
      </c>
      <c r="B242" t="s">
        <v>1220</v>
      </c>
      <c r="C242">
        <v>0</v>
      </c>
      <c r="D242">
        <v>0</v>
      </c>
    </row>
    <row r="243" spans="1:4" x14ac:dyDescent="0.25">
      <c r="A243" t="s">
        <v>1221</v>
      </c>
      <c r="B243" t="s">
        <v>1222</v>
      </c>
      <c r="C243">
        <v>0</v>
      </c>
      <c r="D243">
        <v>0</v>
      </c>
    </row>
    <row r="244" spans="1:4" x14ac:dyDescent="0.25">
      <c r="A244" t="s">
        <v>1223</v>
      </c>
      <c r="B244" t="s">
        <v>1224</v>
      </c>
      <c r="C244">
        <v>0</v>
      </c>
      <c r="D244">
        <v>0</v>
      </c>
    </row>
    <row r="245" spans="1:4" x14ac:dyDescent="0.25">
      <c r="A245" t="s">
        <v>1226</v>
      </c>
      <c r="B245" t="s">
        <v>1227</v>
      </c>
      <c r="C245">
        <v>0</v>
      </c>
      <c r="D245">
        <v>0</v>
      </c>
    </row>
    <row r="246" spans="1:4" x14ac:dyDescent="0.25">
      <c r="A246" t="s">
        <v>1229</v>
      </c>
      <c r="B246" t="s">
        <v>1230</v>
      </c>
      <c r="C246">
        <v>0</v>
      </c>
      <c r="D246">
        <v>0</v>
      </c>
    </row>
    <row r="247" spans="1:4" x14ac:dyDescent="0.25">
      <c r="A247" t="s">
        <v>1232</v>
      </c>
      <c r="B247" t="s">
        <v>1233</v>
      </c>
      <c r="C247">
        <v>0</v>
      </c>
      <c r="D247">
        <v>0</v>
      </c>
    </row>
    <row r="248" spans="1:4" x14ac:dyDescent="0.25">
      <c r="A248" t="s">
        <v>1236</v>
      </c>
      <c r="B248" t="s">
        <v>1237</v>
      </c>
      <c r="C248">
        <v>0</v>
      </c>
      <c r="D248">
        <v>0</v>
      </c>
    </row>
    <row r="249" spans="1:4" x14ac:dyDescent="0.25">
      <c r="A249" t="s">
        <v>1239</v>
      </c>
      <c r="B249" t="s">
        <v>1240</v>
      </c>
      <c r="C249">
        <v>0</v>
      </c>
      <c r="D249">
        <v>0</v>
      </c>
    </row>
    <row r="250" spans="1:4" x14ac:dyDescent="0.25">
      <c r="A250" t="s">
        <v>1242</v>
      </c>
      <c r="B250" t="s">
        <v>1243</v>
      </c>
      <c r="C250">
        <v>0</v>
      </c>
      <c r="D250">
        <v>0</v>
      </c>
    </row>
    <row r="251" spans="1:4" x14ac:dyDescent="0.25">
      <c r="A251" t="s">
        <v>1245</v>
      </c>
      <c r="B251" t="s">
        <v>1246</v>
      </c>
      <c r="C251">
        <v>0</v>
      </c>
      <c r="D251">
        <v>0</v>
      </c>
    </row>
    <row r="252" spans="1:4" x14ac:dyDescent="0.25">
      <c r="A252" t="s">
        <v>1248</v>
      </c>
      <c r="B252" t="s">
        <v>1249</v>
      </c>
      <c r="C252">
        <v>0</v>
      </c>
      <c r="D252">
        <v>0</v>
      </c>
    </row>
    <row r="253" spans="1:4" x14ac:dyDescent="0.25">
      <c r="A253" t="s">
        <v>1251</v>
      </c>
      <c r="B253" t="s">
        <v>1252</v>
      </c>
      <c r="C253">
        <v>0</v>
      </c>
      <c r="D253">
        <v>0</v>
      </c>
    </row>
    <row r="254" spans="1:4" x14ac:dyDescent="0.25">
      <c r="A254" t="s">
        <v>1254</v>
      </c>
      <c r="B254" t="s">
        <v>1255</v>
      </c>
      <c r="C254">
        <v>0</v>
      </c>
      <c r="D254">
        <v>0</v>
      </c>
    </row>
    <row r="255" spans="1:4" x14ac:dyDescent="0.25">
      <c r="A255" t="s">
        <v>1257</v>
      </c>
      <c r="B255" t="s">
        <v>1258</v>
      </c>
      <c r="C255">
        <v>0</v>
      </c>
      <c r="D255">
        <v>0</v>
      </c>
    </row>
    <row r="256" spans="1:4" x14ac:dyDescent="0.25">
      <c r="A256" t="s">
        <v>1260</v>
      </c>
      <c r="B256" t="s">
        <v>1261</v>
      </c>
      <c r="C256">
        <v>0</v>
      </c>
      <c r="D256">
        <v>0</v>
      </c>
    </row>
    <row r="257" spans="1:4" x14ac:dyDescent="0.25">
      <c r="A257" t="s">
        <v>1263</v>
      </c>
      <c r="B257" t="s">
        <v>1264</v>
      </c>
      <c r="C257">
        <v>0</v>
      </c>
      <c r="D257">
        <v>0</v>
      </c>
    </row>
    <row r="258" spans="1:4" x14ac:dyDescent="0.25">
      <c r="A258" t="s">
        <v>1266</v>
      </c>
      <c r="B258" t="s">
        <v>1267</v>
      </c>
      <c r="C258">
        <v>0</v>
      </c>
      <c r="D258">
        <v>0</v>
      </c>
    </row>
    <row r="259" spans="1:4" x14ac:dyDescent="0.25">
      <c r="A259" t="s">
        <v>1269</v>
      </c>
      <c r="B259" t="s">
        <v>1270</v>
      </c>
      <c r="C259">
        <v>0</v>
      </c>
      <c r="D259">
        <v>0</v>
      </c>
    </row>
    <row r="260" spans="1:4" x14ac:dyDescent="0.25">
      <c r="A260" t="s">
        <v>1272</v>
      </c>
      <c r="B260" t="s">
        <v>1273</v>
      </c>
      <c r="C260">
        <v>0</v>
      </c>
      <c r="D260">
        <v>0</v>
      </c>
    </row>
    <row r="261" spans="1:4" x14ac:dyDescent="0.25">
      <c r="A261" t="s">
        <v>1275</v>
      </c>
      <c r="B261" t="s">
        <v>1276</v>
      </c>
      <c r="C261">
        <v>0</v>
      </c>
      <c r="D261">
        <v>0</v>
      </c>
    </row>
    <row r="262" spans="1:4" x14ac:dyDescent="0.25">
      <c r="A262" t="s">
        <v>1278</v>
      </c>
      <c r="B262" t="s">
        <v>1279</v>
      </c>
      <c r="C262">
        <v>0</v>
      </c>
      <c r="D262">
        <v>0</v>
      </c>
    </row>
    <row r="263" spans="1:4" x14ac:dyDescent="0.25">
      <c r="A263" t="s">
        <v>1281</v>
      </c>
      <c r="B263" t="s">
        <v>1282</v>
      </c>
      <c r="C263">
        <v>0</v>
      </c>
      <c r="D263">
        <v>0</v>
      </c>
    </row>
    <row r="264" spans="1:4" x14ac:dyDescent="0.25">
      <c r="A264" t="s">
        <v>1284</v>
      </c>
      <c r="B264" t="s">
        <v>1285</v>
      </c>
      <c r="C264">
        <v>0</v>
      </c>
      <c r="D264">
        <v>0</v>
      </c>
    </row>
    <row r="265" spans="1:4" x14ac:dyDescent="0.25">
      <c r="A265" t="s">
        <v>1287</v>
      </c>
      <c r="B265" t="s">
        <v>1288</v>
      </c>
      <c r="C265">
        <v>0</v>
      </c>
      <c r="D265">
        <v>0</v>
      </c>
    </row>
    <row r="266" spans="1:4" x14ac:dyDescent="0.25">
      <c r="A266" t="s">
        <v>1290</v>
      </c>
      <c r="B266" t="s">
        <v>1291</v>
      </c>
      <c r="C266">
        <v>0</v>
      </c>
      <c r="D266">
        <v>0</v>
      </c>
    </row>
    <row r="267" spans="1:4" x14ac:dyDescent="0.25">
      <c r="A267" t="s">
        <v>1293</v>
      </c>
      <c r="B267" t="s">
        <v>1294</v>
      </c>
      <c r="C267">
        <v>0</v>
      </c>
      <c r="D267">
        <v>0</v>
      </c>
    </row>
    <row r="268" spans="1:4" x14ac:dyDescent="0.25">
      <c r="A268" t="s">
        <v>1296</v>
      </c>
      <c r="B268" t="s">
        <v>1297</v>
      </c>
      <c r="C268">
        <v>0</v>
      </c>
      <c r="D268">
        <v>0</v>
      </c>
    </row>
    <row r="269" spans="1:4" x14ac:dyDescent="0.25">
      <c r="A269" t="s">
        <v>1299</v>
      </c>
      <c r="B269" t="s">
        <v>1300</v>
      </c>
      <c r="C269">
        <v>0</v>
      </c>
      <c r="D269">
        <v>0</v>
      </c>
    </row>
    <row r="270" spans="1:4" x14ac:dyDescent="0.25">
      <c r="A270" t="s">
        <v>1302</v>
      </c>
      <c r="B270" t="s">
        <v>1303</v>
      </c>
      <c r="C270">
        <v>0</v>
      </c>
      <c r="D270">
        <v>0</v>
      </c>
    </row>
    <row r="271" spans="1:4" x14ac:dyDescent="0.25">
      <c r="A271" t="s">
        <v>1305</v>
      </c>
      <c r="B271" t="s">
        <v>1306</v>
      </c>
      <c r="C271">
        <v>0</v>
      </c>
      <c r="D271">
        <v>0</v>
      </c>
    </row>
    <row r="272" spans="1:4" x14ac:dyDescent="0.25">
      <c r="A272" t="s">
        <v>1308</v>
      </c>
      <c r="B272" t="s">
        <v>1309</v>
      </c>
      <c r="C272">
        <v>0</v>
      </c>
      <c r="D272">
        <v>0</v>
      </c>
    </row>
    <row r="273" spans="1:4" x14ac:dyDescent="0.25">
      <c r="A273" t="s">
        <v>1311</v>
      </c>
      <c r="B273" t="s">
        <v>1312</v>
      </c>
      <c r="C273">
        <v>0</v>
      </c>
      <c r="D273">
        <v>0</v>
      </c>
    </row>
    <row r="274" spans="1:4" x14ac:dyDescent="0.25">
      <c r="A274" t="s">
        <v>1314</v>
      </c>
      <c r="B274" t="s">
        <v>1315</v>
      </c>
      <c r="C274">
        <v>0</v>
      </c>
      <c r="D274">
        <v>0</v>
      </c>
    </row>
    <row r="275" spans="1:4" x14ac:dyDescent="0.25">
      <c r="A275" t="s">
        <v>1317</v>
      </c>
      <c r="B275" t="s">
        <v>1318</v>
      </c>
      <c r="C275">
        <v>0</v>
      </c>
      <c r="D275">
        <v>0</v>
      </c>
    </row>
    <row r="276" spans="1:4" x14ac:dyDescent="0.25">
      <c r="A276" t="s">
        <v>1320</v>
      </c>
      <c r="B276" t="s">
        <v>1321</v>
      </c>
      <c r="C276">
        <v>0</v>
      </c>
      <c r="D276">
        <v>0</v>
      </c>
    </row>
    <row r="277" spans="1:4" x14ac:dyDescent="0.25">
      <c r="A277" t="s">
        <v>1323</v>
      </c>
      <c r="B277" t="s">
        <v>1324</v>
      </c>
      <c r="C277">
        <v>0</v>
      </c>
      <c r="D277">
        <v>0</v>
      </c>
    </row>
    <row r="278" spans="1:4" x14ac:dyDescent="0.25">
      <c r="A278" t="s">
        <v>1326</v>
      </c>
      <c r="B278" t="s">
        <v>1327</v>
      </c>
      <c r="C278">
        <v>0</v>
      </c>
      <c r="D278">
        <v>0</v>
      </c>
    </row>
    <row r="279" spans="1:4" x14ac:dyDescent="0.25">
      <c r="A279" t="s">
        <v>140</v>
      </c>
      <c r="B279" t="s">
        <v>141</v>
      </c>
      <c r="C279">
        <v>7.4</v>
      </c>
      <c r="D279">
        <v>120.4</v>
      </c>
    </row>
    <row r="280" spans="1:4" x14ac:dyDescent="0.25">
      <c r="A280" t="s">
        <v>142</v>
      </c>
      <c r="B280" t="s">
        <v>143</v>
      </c>
      <c r="C280">
        <v>61.7</v>
      </c>
      <c r="D280">
        <v>88.5</v>
      </c>
    </row>
    <row r="281" spans="1:4" x14ac:dyDescent="0.25">
      <c r="A281" t="s">
        <v>144</v>
      </c>
      <c r="B281" t="s">
        <v>145</v>
      </c>
      <c r="C281">
        <v>99.8</v>
      </c>
      <c r="D281">
        <v>3421.6</v>
      </c>
    </row>
    <row r="282" spans="1:4" x14ac:dyDescent="0.25">
      <c r="A282" t="s">
        <v>146</v>
      </c>
      <c r="B282" t="s">
        <v>147</v>
      </c>
      <c r="C282">
        <v>1896.1</v>
      </c>
      <c r="D282">
        <v>5930.6</v>
      </c>
    </row>
    <row r="283" spans="1:4" x14ac:dyDescent="0.25">
      <c r="A283" t="s">
        <v>148</v>
      </c>
      <c r="B283" t="s">
        <v>149</v>
      </c>
      <c r="C283">
        <v>2462.4</v>
      </c>
      <c r="D283">
        <v>12244.8</v>
      </c>
    </row>
    <row r="284" spans="1:4" x14ac:dyDescent="0.25">
      <c r="A284" t="s">
        <v>150</v>
      </c>
      <c r="B284" t="s">
        <v>151</v>
      </c>
      <c r="C284">
        <v>2.2000000000000002</v>
      </c>
      <c r="D284">
        <v>11.8</v>
      </c>
    </row>
    <row r="285" spans="1:4" x14ac:dyDescent="0.25">
      <c r="A285" t="s">
        <v>160</v>
      </c>
      <c r="B285" t="s">
        <v>161</v>
      </c>
      <c r="C285">
        <v>80.8</v>
      </c>
      <c r="D285">
        <v>1188.3</v>
      </c>
    </row>
    <row r="286" spans="1:4" x14ac:dyDescent="0.25">
      <c r="A286" t="s">
        <v>162</v>
      </c>
      <c r="B286" t="s">
        <v>163</v>
      </c>
      <c r="C286">
        <v>0.1</v>
      </c>
      <c r="D286">
        <v>50.3</v>
      </c>
    </row>
    <row r="287" spans="1:4" x14ac:dyDescent="0.25">
      <c r="A287" t="s">
        <v>164</v>
      </c>
      <c r="B287" t="s">
        <v>165</v>
      </c>
      <c r="C287">
        <v>0</v>
      </c>
      <c r="D287">
        <v>459.4</v>
      </c>
    </row>
    <row r="288" spans="1:4" x14ac:dyDescent="0.25">
      <c r="A288" t="s">
        <v>166</v>
      </c>
      <c r="B288" t="s">
        <v>167</v>
      </c>
      <c r="C288">
        <v>0</v>
      </c>
      <c r="D288">
        <v>115.3</v>
      </c>
    </row>
    <row r="289" spans="1:4" x14ac:dyDescent="0.25">
      <c r="A289" t="s">
        <v>168</v>
      </c>
      <c r="B289" t="s">
        <v>169</v>
      </c>
      <c r="C289">
        <v>17.3</v>
      </c>
      <c r="D289">
        <v>756.6</v>
      </c>
    </row>
    <row r="290" spans="1:4" x14ac:dyDescent="0.25">
      <c r="A290" t="s">
        <v>170</v>
      </c>
      <c r="B290" t="s">
        <v>171</v>
      </c>
      <c r="C290">
        <v>59.1</v>
      </c>
      <c r="D290">
        <v>623.4</v>
      </c>
    </row>
    <row r="291" spans="1:4" x14ac:dyDescent="0.25">
      <c r="A291" t="s">
        <v>172</v>
      </c>
      <c r="B291" t="s">
        <v>173</v>
      </c>
      <c r="C291">
        <v>0</v>
      </c>
      <c r="D291">
        <v>0.4</v>
      </c>
    </row>
    <row r="292" spans="1:4" x14ac:dyDescent="0.25">
      <c r="A292" t="s">
        <v>174</v>
      </c>
      <c r="B292" t="s">
        <v>175</v>
      </c>
      <c r="C292">
        <v>0.6</v>
      </c>
      <c r="D292">
        <v>228.3</v>
      </c>
    </row>
    <row r="293" spans="1:4" x14ac:dyDescent="0.25">
      <c r="A293" t="s">
        <v>152</v>
      </c>
      <c r="B293" t="s">
        <v>153</v>
      </c>
      <c r="C293">
        <v>0.5</v>
      </c>
      <c r="D293">
        <v>53.2</v>
      </c>
    </row>
    <row r="294" spans="1:4" x14ac:dyDescent="0.25">
      <c r="A294" t="s">
        <v>154</v>
      </c>
      <c r="B294" t="s">
        <v>155</v>
      </c>
      <c r="C294">
        <v>3.8</v>
      </c>
      <c r="D294">
        <v>279.39999999999998</v>
      </c>
    </row>
    <row r="295" spans="1:4" x14ac:dyDescent="0.25">
      <c r="A295" t="s">
        <v>176</v>
      </c>
      <c r="B295" t="s">
        <v>177</v>
      </c>
      <c r="C295">
        <v>497.3</v>
      </c>
      <c r="D295">
        <v>2540.4</v>
      </c>
    </row>
    <row r="296" spans="1:4" x14ac:dyDescent="0.25">
      <c r="A296" t="s">
        <v>178</v>
      </c>
      <c r="B296" t="s">
        <v>179</v>
      </c>
      <c r="C296">
        <v>0</v>
      </c>
      <c r="D296">
        <v>36.700000000000003</v>
      </c>
    </row>
    <row r="297" spans="1:4" x14ac:dyDescent="0.25">
      <c r="A297" t="s">
        <v>180</v>
      </c>
      <c r="B297" t="s">
        <v>181</v>
      </c>
      <c r="C297">
        <v>0</v>
      </c>
      <c r="D297">
        <v>374.7</v>
      </c>
    </row>
    <row r="298" spans="1:4" x14ac:dyDescent="0.25">
      <c r="A298" t="s">
        <v>182</v>
      </c>
      <c r="B298" t="s">
        <v>183</v>
      </c>
      <c r="C298">
        <v>8.3000000000000007</v>
      </c>
      <c r="D298">
        <v>936.6</v>
      </c>
    </row>
    <row r="299" spans="1:4" x14ac:dyDescent="0.25">
      <c r="A299" t="s">
        <v>184</v>
      </c>
      <c r="B299" t="s">
        <v>185</v>
      </c>
      <c r="C299">
        <v>27.8</v>
      </c>
      <c r="D299">
        <v>515.5</v>
      </c>
    </row>
    <row r="300" spans="1:4" x14ac:dyDescent="0.25">
      <c r="A300" t="s">
        <v>186</v>
      </c>
      <c r="B300" t="s">
        <v>187</v>
      </c>
      <c r="C300">
        <v>390.3</v>
      </c>
      <c r="D300">
        <v>1618.5</v>
      </c>
    </row>
    <row r="301" spans="1:4" x14ac:dyDescent="0.25">
      <c r="A301" t="s">
        <v>188</v>
      </c>
      <c r="B301" t="s">
        <v>189</v>
      </c>
      <c r="C301">
        <v>0</v>
      </c>
      <c r="D301">
        <v>17.399999999999999</v>
      </c>
    </row>
    <row r="302" spans="1:4" x14ac:dyDescent="0.25">
      <c r="A302" t="s">
        <v>190</v>
      </c>
      <c r="B302" t="s">
        <v>191</v>
      </c>
      <c r="C302">
        <v>44.2</v>
      </c>
      <c r="D302">
        <v>736.4</v>
      </c>
    </row>
    <row r="303" spans="1:4" x14ac:dyDescent="0.25">
      <c r="A303" t="s">
        <v>156</v>
      </c>
      <c r="B303" t="s">
        <v>157</v>
      </c>
      <c r="C303">
        <v>14.8</v>
      </c>
      <c r="D303">
        <v>19.5</v>
      </c>
    </row>
    <row r="304" spans="1:4" x14ac:dyDescent="0.25">
      <c r="A304" t="s">
        <v>158</v>
      </c>
      <c r="B304" t="s">
        <v>159</v>
      </c>
      <c r="C304">
        <v>540.70000000000005</v>
      </c>
      <c r="D304">
        <v>271.10000000000002</v>
      </c>
    </row>
    <row r="305" spans="1:4" x14ac:dyDescent="0.25">
      <c r="A305" t="s">
        <v>192</v>
      </c>
      <c r="B305" t="s">
        <v>193</v>
      </c>
      <c r="C305">
        <v>145.6</v>
      </c>
      <c r="D305">
        <v>542.9</v>
      </c>
    </row>
    <row r="306" spans="1:4" x14ac:dyDescent="0.25">
      <c r="A306" t="s">
        <v>194</v>
      </c>
      <c r="B306" t="s">
        <v>195</v>
      </c>
      <c r="C306">
        <v>0.4</v>
      </c>
      <c r="D306">
        <v>0.1</v>
      </c>
    </row>
    <row r="307" spans="1:4" x14ac:dyDescent="0.25">
      <c r="A307" t="s">
        <v>196</v>
      </c>
      <c r="B307" t="s">
        <v>197</v>
      </c>
      <c r="C307">
        <v>5.5</v>
      </c>
      <c r="D307">
        <v>495</v>
      </c>
    </row>
    <row r="308" spans="1:4" x14ac:dyDescent="0.25">
      <c r="A308" t="s">
        <v>198</v>
      </c>
      <c r="B308" t="s">
        <v>199</v>
      </c>
      <c r="C308">
        <v>0.2</v>
      </c>
      <c r="D308">
        <v>0</v>
      </c>
    </row>
    <row r="309" spans="1:4" x14ac:dyDescent="0.25">
      <c r="A309" t="s">
        <v>200</v>
      </c>
      <c r="B309" t="s">
        <v>201</v>
      </c>
      <c r="C309">
        <v>191.1</v>
      </c>
      <c r="D309">
        <v>6217.7</v>
      </c>
    </row>
    <row r="310" spans="1:4" x14ac:dyDescent="0.25">
      <c r="A310" t="s">
        <v>202</v>
      </c>
      <c r="B310" t="s">
        <v>203</v>
      </c>
      <c r="C310">
        <v>2</v>
      </c>
      <c r="D310">
        <v>25.7</v>
      </c>
    </row>
    <row r="311" spans="1:4" x14ac:dyDescent="0.25">
      <c r="A311" t="s">
        <v>212</v>
      </c>
      <c r="B311" t="s">
        <v>213</v>
      </c>
      <c r="C311">
        <v>1.8</v>
      </c>
      <c r="D311">
        <v>192.6</v>
      </c>
    </row>
    <row r="312" spans="1:4" x14ac:dyDescent="0.25">
      <c r="A312" t="s">
        <v>214</v>
      </c>
      <c r="B312" t="s">
        <v>215</v>
      </c>
      <c r="C312">
        <v>0</v>
      </c>
      <c r="D312">
        <v>1.3</v>
      </c>
    </row>
    <row r="313" spans="1:4" x14ac:dyDescent="0.25">
      <c r="A313" t="s">
        <v>216</v>
      </c>
      <c r="B313" t="s">
        <v>217</v>
      </c>
      <c r="C313">
        <v>0</v>
      </c>
      <c r="D313">
        <v>0</v>
      </c>
    </row>
    <row r="314" spans="1:4" x14ac:dyDescent="0.25">
      <c r="A314" t="s">
        <v>218</v>
      </c>
      <c r="B314" t="s">
        <v>219</v>
      </c>
      <c r="C314">
        <v>0</v>
      </c>
      <c r="D314">
        <v>57.9</v>
      </c>
    </row>
    <row r="315" spans="1:4" x14ac:dyDescent="0.25">
      <c r="A315" t="s">
        <v>220</v>
      </c>
      <c r="B315" t="s">
        <v>221</v>
      </c>
      <c r="C315">
        <v>4.3</v>
      </c>
      <c r="D315">
        <v>275.10000000000002</v>
      </c>
    </row>
    <row r="316" spans="1:4" x14ac:dyDescent="0.25">
      <c r="A316" t="s">
        <v>222</v>
      </c>
      <c r="B316" t="s">
        <v>223</v>
      </c>
      <c r="C316">
        <v>1.2</v>
      </c>
      <c r="D316">
        <v>447.2</v>
      </c>
    </row>
    <row r="317" spans="1:4" x14ac:dyDescent="0.25">
      <c r="A317" t="s">
        <v>224</v>
      </c>
      <c r="B317" t="s">
        <v>225</v>
      </c>
      <c r="C317">
        <v>0</v>
      </c>
      <c r="D317">
        <v>0.9</v>
      </c>
    </row>
    <row r="318" spans="1:4" x14ac:dyDescent="0.25">
      <c r="A318" t="s">
        <v>226</v>
      </c>
      <c r="B318" t="s">
        <v>227</v>
      </c>
      <c r="C318">
        <v>0</v>
      </c>
      <c r="D318">
        <v>0</v>
      </c>
    </row>
    <row r="319" spans="1:4" x14ac:dyDescent="0.25">
      <c r="A319" t="s">
        <v>204</v>
      </c>
      <c r="B319" t="s">
        <v>205</v>
      </c>
      <c r="C319">
        <v>0.1</v>
      </c>
      <c r="D319">
        <v>4.8</v>
      </c>
    </row>
    <row r="320" spans="1:4" x14ac:dyDescent="0.25">
      <c r="A320" t="s">
        <v>206</v>
      </c>
      <c r="B320" t="s">
        <v>207</v>
      </c>
      <c r="C320">
        <v>0.3</v>
      </c>
      <c r="D320">
        <v>4.8</v>
      </c>
    </row>
    <row r="321" spans="1:4" x14ac:dyDescent="0.25">
      <c r="A321" t="s">
        <v>228</v>
      </c>
      <c r="B321" t="s">
        <v>229</v>
      </c>
      <c r="C321">
        <v>3.4</v>
      </c>
      <c r="D321">
        <v>207.9</v>
      </c>
    </row>
    <row r="322" spans="1:4" x14ac:dyDescent="0.25">
      <c r="A322" t="s">
        <v>230</v>
      </c>
      <c r="B322" t="s">
        <v>231</v>
      </c>
      <c r="C322">
        <v>0</v>
      </c>
      <c r="D322">
        <v>20.5</v>
      </c>
    </row>
    <row r="323" spans="1:4" x14ac:dyDescent="0.25">
      <c r="A323" t="s">
        <v>232</v>
      </c>
      <c r="B323" t="s">
        <v>233</v>
      </c>
      <c r="C323">
        <v>38</v>
      </c>
      <c r="D323">
        <v>21.3</v>
      </c>
    </row>
    <row r="324" spans="1:4" x14ac:dyDescent="0.25">
      <c r="A324" t="s">
        <v>234</v>
      </c>
      <c r="B324" t="s">
        <v>235</v>
      </c>
      <c r="C324">
        <v>0</v>
      </c>
      <c r="D324">
        <v>150.30000000000001</v>
      </c>
    </row>
    <row r="325" spans="1:4" x14ac:dyDescent="0.25">
      <c r="A325" t="s">
        <v>236</v>
      </c>
      <c r="B325" t="s">
        <v>237</v>
      </c>
      <c r="C325">
        <v>32.700000000000003</v>
      </c>
      <c r="D325">
        <v>2761.3</v>
      </c>
    </row>
    <row r="326" spans="1:4" x14ac:dyDescent="0.25">
      <c r="A326" t="s">
        <v>238</v>
      </c>
      <c r="B326" t="s">
        <v>239</v>
      </c>
      <c r="C326">
        <v>34</v>
      </c>
      <c r="D326">
        <v>3453.4</v>
      </c>
    </row>
    <row r="327" spans="1:4" x14ac:dyDescent="0.25">
      <c r="A327" t="s">
        <v>240</v>
      </c>
      <c r="B327" t="s">
        <v>241</v>
      </c>
      <c r="C327">
        <v>0</v>
      </c>
      <c r="D327">
        <v>2.6</v>
      </c>
    </row>
    <row r="328" spans="1:4" x14ac:dyDescent="0.25">
      <c r="A328" t="s">
        <v>242</v>
      </c>
      <c r="B328" t="s">
        <v>243</v>
      </c>
      <c r="C328">
        <v>14</v>
      </c>
      <c r="D328">
        <v>50.4</v>
      </c>
    </row>
    <row r="329" spans="1:4" x14ac:dyDescent="0.25">
      <c r="A329" t="s">
        <v>208</v>
      </c>
      <c r="B329" t="s">
        <v>209</v>
      </c>
      <c r="C329">
        <v>5.5</v>
      </c>
      <c r="D329">
        <v>9.1999999999999993</v>
      </c>
    </row>
    <row r="330" spans="1:4" x14ac:dyDescent="0.25">
      <c r="A330" t="s">
        <v>210</v>
      </c>
      <c r="B330" t="s">
        <v>211</v>
      </c>
      <c r="C330">
        <v>5.9</v>
      </c>
      <c r="D330">
        <v>76</v>
      </c>
    </row>
    <row r="331" spans="1:4" x14ac:dyDescent="0.25">
      <c r="A331" t="s">
        <v>244</v>
      </c>
      <c r="B331" t="s">
        <v>245</v>
      </c>
      <c r="C331">
        <v>45.4</v>
      </c>
      <c r="D331">
        <v>271</v>
      </c>
    </row>
    <row r="332" spans="1:4" x14ac:dyDescent="0.25">
      <c r="A332" t="s">
        <v>308</v>
      </c>
      <c r="B332" t="s">
        <v>309</v>
      </c>
      <c r="C332">
        <v>9.5</v>
      </c>
      <c r="D332">
        <v>193.3</v>
      </c>
    </row>
    <row r="333" spans="1:4" x14ac:dyDescent="0.25">
      <c r="A333" t="s">
        <v>310</v>
      </c>
      <c r="B333" t="s">
        <v>311</v>
      </c>
      <c r="C333">
        <v>326.89999999999998</v>
      </c>
      <c r="D333">
        <v>35.9</v>
      </c>
    </row>
    <row r="334" spans="1:4" x14ac:dyDescent="0.25">
      <c r="A334" t="s">
        <v>312</v>
      </c>
      <c r="B334" t="s">
        <v>313</v>
      </c>
      <c r="C334">
        <v>0</v>
      </c>
      <c r="D334">
        <v>0.2</v>
      </c>
    </row>
    <row r="335" spans="1:4" x14ac:dyDescent="0.25">
      <c r="A335" t="s">
        <v>314</v>
      </c>
      <c r="B335" t="s">
        <v>315</v>
      </c>
      <c r="C335">
        <v>7</v>
      </c>
      <c r="D335">
        <v>19.600000000000001</v>
      </c>
    </row>
    <row r="336" spans="1:4" x14ac:dyDescent="0.25">
      <c r="A336" t="s">
        <v>316</v>
      </c>
      <c r="B336" t="s">
        <v>317</v>
      </c>
      <c r="C336">
        <v>0</v>
      </c>
      <c r="D336">
        <v>0</v>
      </c>
    </row>
    <row r="337" spans="1:4" x14ac:dyDescent="0.25">
      <c r="A337" t="s">
        <v>318</v>
      </c>
      <c r="B337" t="s">
        <v>319</v>
      </c>
      <c r="C337">
        <v>26.8</v>
      </c>
      <c r="D337">
        <v>114.6</v>
      </c>
    </row>
    <row r="338" spans="1:4" x14ac:dyDescent="0.25">
      <c r="A338" t="s">
        <v>320</v>
      </c>
      <c r="B338" t="s">
        <v>321</v>
      </c>
      <c r="C338">
        <v>0.5</v>
      </c>
      <c r="D338">
        <v>18.2</v>
      </c>
    </row>
    <row r="339" spans="1:4" x14ac:dyDescent="0.25">
      <c r="A339" t="s">
        <v>322</v>
      </c>
      <c r="B339" t="s">
        <v>323</v>
      </c>
      <c r="C339">
        <v>0.4</v>
      </c>
      <c r="D339">
        <v>551.5</v>
      </c>
    </row>
    <row r="340" spans="1:4" x14ac:dyDescent="0.25">
      <c r="A340" t="s">
        <v>324</v>
      </c>
      <c r="B340" t="s">
        <v>325</v>
      </c>
      <c r="C340">
        <v>0</v>
      </c>
      <c r="D340">
        <v>1.6</v>
      </c>
    </row>
    <row r="341" spans="1:4" x14ac:dyDescent="0.25">
      <c r="A341" t="s">
        <v>326</v>
      </c>
      <c r="B341" t="s">
        <v>327</v>
      </c>
      <c r="C341">
        <v>1.4</v>
      </c>
      <c r="D341">
        <v>2.8</v>
      </c>
    </row>
    <row r="342" spans="1:4" x14ac:dyDescent="0.25">
      <c r="A342" t="s">
        <v>643</v>
      </c>
      <c r="B342" t="s">
        <v>644</v>
      </c>
      <c r="C342">
        <v>205.9</v>
      </c>
      <c r="D342">
        <v>4340.1000000000004</v>
      </c>
    </row>
    <row r="343" spans="1:4" x14ac:dyDescent="0.25">
      <c r="A343" t="s">
        <v>1380</v>
      </c>
      <c r="B343" t="s">
        <v>1381</v>
      </c>
      <c r="C343">
        <v>0</v>
      </c>
      <c r="D343">
        <v>0</v>
      </c>
    </row>
    <row r="344" spans="1:4" x14ac:dyDescent="0.25">
      <c r="A344" t="s">
        <v>1384</v>
      </c>
      <c r="B344" t="s">
        <v>1385</v>
      </c>
      <c r="C344">
        <v>0</v>
      </c>
      <c r="D344">
        <v>0</v>
      </c>
    </row>
    <row r="345" spans="1:4" x14ac:dyDescent="0.25">
      <c r="A345" t="s">
        <v>659</v>
      </c>
      <c r="B345" t="s">
        <v>660</v>
      </c>
      <c r="C345">
        <v>59.4</v>
      </c>
      <c r="D345">
        <v>1169.7</v>
      </c>
    </row>
    <row r="346" spans="1:4" x14ac:dyDescent="0.25">
      <c r="A346" t="s">
        <v>1387</v>
      </c>
      <c r="B346" t="s">
        <v>1388</v>
      </c>
      <c r="C346">
        <v>0</v>
      </c>
      <c r="D346">
        <v>0</v>
      </c>
    </row>
    <row r="347" spans="1:4" x14ac:dyDescent="0.25">
      <c r="A347" t="s">
        <v>647</v>
      </c>
      <c r="B347" t="s">
        <v>648</v>
      </c>
      <c r="C347">
        <v>0</v>
      </c>
      <c r="D347">
        <v>0.6</v>
      </c>
    </row>
    <row r="348" spans="1:4" x14ac:dyDescent="0.25">
      <c r="A348" t="s">
        <v>655</v>
      </c>
      <c r="B348" t="s">
        <v>656</v>
      </c>
      <c r="C348">
        <v>0</v>
      </c>
      <c r="D348">
        <v>0</v>
      </c>
    </row>
    <row r="349" spans="1:4" x14ac:dyDescent="0.25">
      <c r="A349" t="s">
        <v>653</v>
      </c>
      <c r="B349" t="s">
        <v>654</v>
      </c>
      <c r="C349">
        <v>0</v>
      </c>
      <c r="D349">
        <v>0</v>
      </c>
    </row>
    <row r="350" spans="1:4" x14ac:dyDescent="0.25">
      <c r="A350" t="s">
        <v>634</v>
      </c>
      <c r="B350" t="s">
        <v>635</v>
      </c>
      <c r="C350">
        <v>0</v>
      </c>
      <c r="D350">
        <v>0</v>
      </c>
    </row>
    <row r="351" spans="1:4" x14ac:dyDescent="0.25">
      <c r="A351" t="s">
        <v>1396</v>
      </c>
      <c r="B351" t="s">
        <v>1397</v>
      </c>
      <c r="C351">
        <v>0</v>
      </c>
      <c r="D351">
        <v>0</v>
      </c>
    </row>
    <row r="352" spans="1:4" x14ac:dyDescent="0.25">
      <c r="A352" t="s">
        <v>651</v>
      </c>
      <c r="B352" t="s">
        <v>652</v>
      </c>
      <c r="C352">
        <v>0.9</v>
      </c>
      <c r="D352">
        <v>14.8</v>
      </c>
    </row>
    <row r="353" spans="1:4" x14ac:dyDescent="0.25">
      <c r="A353" t="s">
        <v>637</v>
      </c>
      <c r="B353" t="s">
        <v>638</v>
      </c>
      <c r="C353">
        <v>0</v>
      </c>
      <c r="D353">
        <v>0.2</v>
      </c>
    </row>
    <row r="354" spans="1:4" x14ac:dyDescent="0.25">
      <c r="A354" t="s">
        <v>645</v>
      </c>
      <c r="B354" t="s">
        <v>646</v>
      </c>
      <c r="C354">
        <v>11.4</v>
      </c>
      <c r="D354">
        <v>57.7</v>
      </c>
    </row>
    <row r="355" spans="1:4" x14ac:dyDescent="0.25">
      <c r="A355" t="s">
        <v>1402</v>
      </c>
      <c r="B355" t="s">
        <v>1403</v>
      </c>
      <c r="C355">
        <v>0</v>
      </c>
      <c r="D355">
        <v>0</v>
      </c>
    </row>
    <row r="356" spans="1:4" x14ac:dyDescent="0.25">
      <c r="A356" t="s">
        <v>657</v>
      </c>
      <c r="B356" t="s">
        <v>658</v>
      </c>
      <c r="C356">
        <v>3873.8</v>
      </c>
      <c r="D356">
        <v>13892.2</v>
      </c>
    </row>
    <row r="357" spans="1:4" x14ac:dyDescent="0.25">
      <c r="A357" t="s">
        <v>1406</v>
      </c>
      <c r="B357" t="s">
        <v>1407</v>
      </c>
      <c r="C357">
        <v>0</v>
      </c>
      <c r="D357">
        <v>0</v>
      </c>
    </row>
    <row r="358" spans="1:4" x14ac:dyDescent="0.25">
      <c r="A358" t="s">
        <v>1409</v>
      </c>
      <c r="B358" t="s">
        <v>1410</v>
      </c>
      <c r="C358">
        <v>0</v>
      </c>
      <c r="D358">
        <v>0</v>
      </c>
    </row>
    <row r="359" spans="1:4" x14ac:dyDescent="0.25">
      <c r="A359" t="s">
        <v>649</v>
      </c>
      <c r="B359" t="s">
        <v>650</v>
      </c>
      <c r="C359">
        <v>3.3</v>
      </c>
      <c r="D359">
        <v>5.5</v>
      </c>
    </row>
    <row r="360" spans="1:4" x14ac:dyDescent="0.25">
      <c r="A360" t="s">
        <v>641</v>
      </c>
      <c r="B360" t="s">
        <v>642</v>
      </c>
      <c r="C360">
        <v>6.8</v>
      </c>
      <c r="D360">
        <v>68.400000000000006</v>
      </c>
    </row>
    <row r="361" spans="1:4" x14ac:dyDescent="0.25">
      <c r="A361" t="s">
        <v>1412</v>
      </c>
      <c r="B361" t="s">
        <v>1413</v>
      </c>
      <c r="C361">
        <v>0</v>
      </c>
      <c r="D361">
        <v>0</v>
      </c>
    </row>
    <row r="362" spans="1:4" x14ac:dyDescent="0.25">
      <c r="A362" t="s">
        <v>639</v>
      </c>
      <c r="B362" t="s">
        <v>640</v>
      </c>
      <c r="C362">
        <v>3.9</v>
      </c>
      <c r="D362">
        <v>301.8</v>
      </c>
    </row>
    <row r="363" spans="1:4" x14ac:dyDescent="0.25">
      <c r="A363" t="s">
        <v>1415</v>
      </c>
      <c r="B363" t="s">
        <v>1416</v>
      </c>
      <c r="C363">
        <v>0</v>
      </c>
      <c r="D363">
        <v>0</v>
      </c>
    </row>
    <row r="364" spans="1:4" x14ac:dyDescent="0.25">
      <c r="A364" t="s">
        <v>1419</v>
      </c>
      <c r="B364" t="s">
        <v>1420</v>
      </c>
      <c r="C364">
        <v>0</v>
      </c>
      <c r="D364">
        <v>0</v>
      </c>
    </row>
    <row r="365" spans="1:4" x14ac:dyDescent="0.25">
      <c r="A365" t="s">
        <v>1422</v>
      </c>
      <c r="B365" t="s">
        <v>1423</v>
      </c>
      <c r="C365">
        <v>0</v>
      </c>
      <c r="D365">
        <v>0</v>
      </c>
    </row>
    <row r="366" spans="1:4" x14ac:dyDescent="0.25">
      <c r="A366" t="s">
        <v>1425</v>
      </c>
      <c r="B366" t="s">
        <v>1426</v>
      </c>
      <c r="C366">
        <v>0</v>
      </c>
      <c r="D366">
        <v>0</v>
      </c>
    </row>
    <row r="367" spans="1:4" x14ac:dyDescent="0.25">
      <c r="A367" t="s">
        <v>610</v>
      </c>
      <c r="B367" t="s">
        <v>611</v>
      </c>
      <c r="C367">
        <v>116912.5</v>
      </c>
      <c r="D367">
        <v>11237.7</v>
      </c>
    </row>
    <row r="368" spans="1:4" x14ac:dyDescent="0.25">
      <c r="A368" t="s">
        <v>612</v>
      </c>
      <c r="B368" t="s">
        <v>613</v>
      </c>
      <c r="C368">
        <v>150.1</v>
      </c>
      <c r="D368">
        <v>150.4</v>
      </c>
    </row>
    <row r="369" spans="1:4" x14ac:dyDescent="0.25">
      <c r="A369" t="s">
        <v>614</v>
      </c>
      <c r="B369" t="s">
        <v>615</v>
      </c>
      <c r="C369">
        <v>22872.5</v>
      </c>
      <c r="D369">
        <v>6579.1</v>
      </c>
    </row>
    <row r="370" spans="1:4" x14ac:dyDescent="0.25">
      <c r="A370" t="s">
        <v>296</v>
      </c>
      <c r="B370" t="s">
        <v>297</v>
      </c>
      <c r="C370">
        <v>51.8</v>
      </c>
      <c r="D370">
        <v>2294.5</v>
      </c>
    </row>
    <row r="371" spans="1:4" x14ac:dyDescent="0.25">
      <c r="A371" t="s">
        <v>547</v>
      </c>
      <c r="B371" t="s">
        <v>548</v>
      </c>
      <c r="C371">
        <v>275.2</v>
      </c>
      <c r="D371">
        <v>177.7</v>
      </c>
    </row>
    <row r="372" spans="1:4" x14ac:dyDescent="0.25">
      <c r="A372" t="s">
        <v>550</v>
      </c>
      <c r="B372" t="s">
        <v>551</v>
      </c>
      <c r="C372">
        <v>2.6</v>
      </c>
      <c r="D372">
        <v>4.5</v>
      </c>
    </row>
    <row r="373" spans="1:4" x14ac:dyDescent="0.25">
      <c r="A373" t="s">
        <v>552</v>
      </c>
      <c r="B373" t="s">
        <v>553</v>
      </c>
      <c r="C373">
        <v>111.7</v>
      </c>
      <c r="D373">
        <v>1873.1</v>
      </c>
    </row>
    <row r="374" spans="1:4" x14ac:dyDescent="0.25">
      <c r="A374" t="s">
        <v>554</v>
      </c>
      <c r="B374" t="s">
        <v>555</v>
      </c>
      <c r="C374">
        <v>5.3</v>
      </c>
      <c r="D374">
        <v>0.9</v>
      </c>
    </row>
    <row r="375" spans="1:4" x14ac:dyDescent="0.25">
      <c r="A375" t="s">
        <v>673</v>
      </c>
      <c r="B375" t="s">
        <v>674</v>
      </c>
      <c r="C375">
        <v>11.7</v>
      </c>
      <c r="D375">
        <v>33.6</v>
      </c>
    </row>
    <row r="376" spans="1:4" x14ac:dyDescent="0.25">
      <c r="A376" t="s">
        <v>556</v>
      </c>
      <c r="B376" t="s">
        <v>557</v>
      </c>
      <c r="C376">
        <v>303.60000000000002</v>
      </c>
      <c r="D376">
        <v>193.4</v>
      </c>
    </row>
    <row r="377" spans="1:4" x14ac:dyDescent="0.25">
      <c r="A377" t="s">
        <v>558</v>
      </c>
      <c r="B377" t="s">
        <v>559</v>
      </c>
      <c r="C377">
        <v>8515.5</v>
      </c>
      <c r="D377">
        <v>2024</v>
      </c>
    </row>
    <row r="378" spans="1:4" x14ac:dyDescent="0.25">
      <c r="A378" t="s">
        <v>675</v>
      </c>
      <c r="B378" t="s">
        <v>676</v>
      </c>
      <c r="C378">
        <v>21.6</v>
      </c>
      <c r="D378">
        <v>69.400000000000006</v>
      </c>
    </row>
    <row r="379" spans="1:4" x14ac:dyDescent="0.25">
      <c r="A379" t="s">
        <v>560</v>
      </c>
      <c r="B379" t="s">
        <v>561</v>
      </c>
      <c r="C379">
        <v>2</v>
      </c>
      <c r="D379">
        <v>72.2</v>
      </c>
    </row>
    <row r="380" spans="1:4" x14ac:dyDescent="0.25">
      <c r="A380" t="s">
        <v>562</v>
      </c>
      <c r="B380" t="s">
        <v>563</v>
      </c>
      <c r="C380">
        <v>16.7</v>
      </c>
      <c r="D380">
        <v>0</v>
      </c>
    </row>
    <row r="381" spans="1:4" x14ac:dyDescent="0.25">
      <c r="A381" t="s">
        <v>564</v>
      </c>
      <c r="B381" t="s">
        <v>565</v>
      </c>
      <c r="C381">
        <v>19.100000000000001</v>
      </c>
      <c r="D381">
        <v>2</v>
      </c>
    </row>
    <row r="382" spans="1:4" x14ac:dyDescent="0.25">
      <c r="A382" t="s">
        <v>566</v>
      </c>
      <c r="B382" t="s">
        <v>567</v>
      </c>
      <c r="C382">
        <v>3289.1</v>
      </c>
      <c r="D382">
        <v>208.3</v>
      </c>
    </row>
    <row r="383" spans="1:4" x14ac:dyDescent="0.25">
      <c r="A383" t="s">
        <v>568</v>
      </c>
      <c r="B383" t="s">
        <v>569</v>
      </c>
      <c r="C383">
        <v>1783.8</v>
      </c>
      <c r="D383">
        <v>651.79999999999995</v>
      </c>
    </row>
    <row r="384" spans="1:4" x14ac:dyDescent="0.25">
      <c r="A384" t="s">
        <v>570</v>
      </c>
      <c r="B384" t="s">
        <v>571</v>
      </c>
      <c r="C384">
        <v>79.099999999999994</v>
      </c>
      <c r="D384">
        <v>369.3</v>
      </c>
    </row>
    <row r="385" spans="1:4" x14ac:dyDescent="0.25">
      <c r="A385" t="s">
        <v>572</v>
      </c>
      <c r="B385" t="s">
        <v>573</v>
      </c>
      <c r="C385">
        <v>663.8</v>
      </c>
      <c r="D385">
        <v>16.399999999999999</v>
      </c>
    </row>
    <row r="386" spans="1:4" x14ac:dyDescent="0.25">
      <c r="A386" t="s">
        <v>574</v>
      </c>
      <c r="B386" t="s">
        <v>575</v>
      </c>
      <c r="C386">
        <v>25141.200000000001</v>
      </c>
      <c r="D386">
        <v>18376.2</v>
      </c>
    </row>
    <row r="387" spans="1:4" x14ac:dyDescent="0.25">
      <c r="A387" t="s">
        <v>576</v>
      </c>
      <c r="B387" t="s">
        <v>577</v>
      </c>
      <c r="C387">
        <v>10.1</v>
      </c>
      <c r="D387">
        <v>41</v>
      </c>
    </row>
    <row r="388" spans="1:4" x14ac:dyDescent="0.25">
      <c r="A388" t="s">
        <v>677</v>
      </c>
      <c r="B388" t="s">
        <v>678</v>
      </c>
      <c r="C388">
        <v>15.7</v>
      </c>
      <c r="D388">
        <v>25.4</v>
      </c>
    </row>
    <row r="389" spans="1:4" x14ac:dyDescent="0.25">
      <c r="A389" t="s">
        <v>466</v>
      </c>
      <c r="B389" t="s">
        <v>467</v>
      </c>
      <c r="C389">
        <v>16.5</v>
      </c>
      <c r="D389">
        <v>0.4</v>
      </c>
    </row>
    <row r="390" spans="1:4" x14ac:dyDescent="0.25">
      <c r="A390" t="s">
        <v>464</v>
      </c>
      <c r="B390" t="s">
        <v>465</v>
      </c>
      <c r="C390">
        <v>297.89999999999998</v>
      </c>
      <c r="D390">
        <v>1098.2</v>
      </c>
    </row>
    <row r="391" spans="1:4" x14ac:dyDescent="0.25">
      <c r="A391" t="s">
        <v>685</v>
      </c>
      <c r="B391" t="s">
        <v>686</v>
      </c>
      <c r="C391">
        <v>0</v>
      </c>
      <c r="D391">
        <v>0</v>
      </c>
    </row>
    <row r="392" spans="1:4" x14ac:dyDescent="0.25">
      <c r="A392" t="s">
        <v>1459</v>
      </c>
      <c r="B392" t="s">
        <v>1460</v>
      </c>
      <c r="C392">
        <v>0</v>
      </c>
      <c r="D392">
        <v>0</v>
      </c>
    </row>
    <row r="393" spans="1:4" x14ac:dyDescent="0.25">
      <c r="A393" t="s">
        <v>687</v>
      </c>
      <c r="B393" t="s">
        <v>688</v>
      </c>
      <c r="C393">
        <v>0</v>
      </c>
      <c r="D393">
        <v>0</v>
      </c>
    </row>
    <row r="394" spans="1:4" x14ac:dyDescent="0.25">
      <c r="A394" t="s">
        <v>689</v>
      </c>
      <c r="B394" t="s">
        <v>690</v>
      </c>
      <c r="C394">
        <v>7.5</v>
      </c>
      <c r="D394">
        <v>0</v>
      </c>
    </row>
    <row r="395" spans="1:4" x14ac:dyDescent="0.25">
      <c r="A395" t="s">
        <v>1465</v>
      </c>
      <c r="B395" t="s">
        <v>1466</v>
      </c>
      <c r="C395">
        <v>0</v>
      </c>
      <c r="D395">
        <v>0</v>
      </c>
    </row>
    <row r="396" spans="1:4" x14ac:dyDescent="0.25">
      <c r="A396" t="s">
        <v>1469</v>
      </c>
      <c r="B396" t="s">
        <v>1470</v>
      </c>
      <c r="C396">
        <v>0</v>
      </c>
      <c r="D396">
        <v>0</v>
      </c>
    </row>
    <row r="397" spans="1:4" x14ac:dyDescent="0.25">
      <c r="A397" t="s">
        <v>691</v>
      </c>
      <c r="B397" t="s">
        <v>692</v>
      </c>
      <c r="C397">
        <v>0</v>
      </c>
      <c r="D397">
        <v>0.1</v>
      </c>
    </row>
    <row r="398" spans="1:4" x14ac:dyDescent="0.25">
      <c r="A398" t="s">
        <v>131</v>
      </c>
      <c r="B398" t="s">
        <v>132</v>
      </c>
      <c r="C398">
        <v>0</v>
      </c>
      <c r="D398">
        <v>0</v>
      </c>
    </row>
    <row r="399" spans="1:4" x14ac:dyDescent="0.25">
      <c r="A399" t="s">
        <v>484</v>
      </c>
      <c r="B399" t="s">
        <v>485</v>
      </c>
      <c r="C399">
        <v>0</v>
      </c>
      <c r="D399">
        <v>0</v>
      </c>
    </row>
    <row r="400" spans="1:4" x14ac:dyDescent="0.25">
      <c r="A400" t="s">
        <v>487</v>
      </c>
      <c r="B400" t="s">
        <v>488</v>
      </c>
      <c r="C400">
        <v>0</v>
      </c>
      <c r="D400">
        <v>0.8</v>
      </c>
    </row>
    <row r="401" spans="1:4" x14ac:dyDescent="0.25">
      <c r="A401" t="s">
        <v>693</v>
      </c>
      <c r="B401" t="s">
        <v>694</v>
      </c>
      <c r="C401">
        <v>0</v>
      </c>
      <c r="D401">
        <v>0.2</v>
      </c>
    </row>
    <row r="402" spans="1:4" x14ac:dyDescent="0.25">
      <c r="A402" t="s">
        <v>695</v>
      </c>
      <c r="B402" t="s">
        <v>696</v>
      </c>
      <c r="C402">
        <v>3905.6</v>
      </c>
      <c r="D402">
        <v>39833.599999999999</v>
      </c>
    </row>
    <row r="403" spans="1:4" x14ac:dyDescent="0.25">
      <c r="A403" t="s">
        <v>423</v>
      </c>
      <c r="B403" t="s">
        <v>424</v>
      </c>
      <c r="C403">
        <v>253.8</v>
      </c>
      <c r="D403">
        <v>0</v>
      </c>
    </row>
    <row r="404" spans="1:4" x14ac:dyDescent="0.25">
      <c r="A404" t="s">
        <v>425</v>
      </c>
      <c r="B404" t="s">
        <v>426</v>
      </c>
      <c r="C404">
        <v>12.6</v>
      </c>
      <c r="D404">
        <v>0.6</v>
      </c>
    </row>
    <row r="405" spans="1:4" x14ac:dyDescent="0.25">
      <c r="A405" t="s">
        <v>427</v>
      </c>
      <c r="B405" t="s">
        <v>428</v>
      </c>
      <c r="C405">
        <v>0</v>
      </c>
      <c r="D405">
        <v>0</v>
      </c>
    </row>
    <row r="406" spans="1:4" x14ac:dyDescent="0.25">
      <c r="A406" t="s">
        <v>429</v>
      </c>
      <c r="B406" t="s">
        <v>430</v>
      </c>
      <c r="C406">
        <v>0.2</v>
      </c>
      <c r="D406">
        <v>0.4</v>
      </c>
    </row>
    <row r="407" spans="1:4" x14ac:dyDescent="0.25">
      <c r="A407" t="s">
        <v>1482</v>
      </c>
      <c r="B407" t="s">
        <v>1483</v>
      </c>
      <c r="C407">
        <v>0</v>
      </c>
      <c r="D407">
        <v>0</v>
      </c>
    </row>
    <row r="408" spans="1:4" x14ac:dyDescent="0.25">
      <c r="A408" t="s">
        <v>246</v>
      </c>
      <c r="B408" t="s">
        <v>247</v>
      </c>
      <c r="C408">
        <v>0</v>
      </c>
      <c r="D408">
        <v>0.1</v>
      </c>
    </row>
    <row r="409" spans="1:4" x14ac:dyDescent="0.25">
      <c r="A409" t="s">
        <v>298</v>
      </c>
      <c r="B409" t="s">
        <v>299</v>
      </c>
      <c r="C409">
        <v>0.4</v>
      </c>
      <c r="D409">
        <v>0.2</v>
      </c>
    </row>
    <row r="410" spans="1:4" x14ac:dyDescent="0.25">
      <c r="A410" t="s">
        <v>1488</v>
      </c>
      <c r="B410" t="s">
        <v>1489</v>
      </c>
      <c r="C410">
        <v>0</v>
      </c>
      <c r="D410">
        <v>0</v>
      </c>
    </row>
    <row r="411" spans="1:4" x14ac:dyDescent="0.25">
      <c r="A411" t="s">
        <v>431</v>
      </c>
      <c r="B411" t="s">
        <v>432</v>
      </c>
      <c r="C411">
        <v>4.4000000000000004</v>
      </c>
      <c r="D411">
        <v>2.4</v>
      </c>
    </row>
    <row r="412" spans="1:4" x14ac:dyDescent="0.25">
      <c r="A412" t="s">
        <v>433</v>
      </c>
      <c r="B412" t="s">
        <v>434</v>
      </c>
      <c r="C412">
        <v>1039.5999999999999</v>
      </c>
      <c r="D412">
        <v>376</v>
      </c>
    </row>
    <row r="413" spans="1:4" x14ac:dyDescent="0.25">
      <c r="A413" t="s">
        <v>1494</v>
      </c>
      <c r="B413" t="s">
        <v>1495</v>
      </c>
      <c r="C413">
        <v>27391</v>
      </c>
      <c r="D413">
        <v>43554.3</v>
      </c>
    </row>
    <row r="414" spans="1:4" x14ac:dyDescent="0.25">
      <c r="A414" t="s">
        <v>1496</v>
      </c>
      <c r="B414" t="s">
        <v>1497</v>
      </c>
      <c r="C414">
        <v>13890.4</v>
      </c>
      <c r="D414">
        <v>75250.2</v>
      </c>
    </row>
    <row r="415" spans="1:4" x14ac:dyDescent="0.25">
      <c r="A415" t="s">
        <v>2583</v>
      </c>
      <c r="B415" t="s">
        <v>2582</v>
      </c>
      <c r="C415">
        <v>0</v>
      </c>
      <c r="D415">
        <v>1.2</v>
      </c>
    </row>
    <row r="416" spans="1:4" x14ac:dyDescent="0.25">
      <c r="A416" t="s">
        <v>1498</v>
      </c>
      <c r="B416" t="s">
        <v>1499</v>
      </c>
      <c r="C416">
        <v>0</v>
      </c>
      <c r="D416">
        <v>0</v>
      </c>
    </row>
    <row r="417" spans="1:4" x14ac:dyDescent="0.25">
      <c r="A417" t="s">
        <v>2154</v>
      </c>
      <c r="B417" t="s">
        <v>2155</v>
      </c>
      <c r="C417">
        <v>0</v>
      </c>
      <c r="D417">
        <v>0</v>
      </c>
    </row>
    <row r="418" spans="1:4" x14ac:dyDescent="0.25">
      <c r="A418" t="s">
        <v>2158</v>
      </c>
      <c r="B418" t="s">
        <v>2159</v>
      </c>
      <c r="C418">
        <v>0</v>
      </c>
      <c r="D418">
        <v>0</v>
      </c>
    </row>
    <row r="419" spans="1:4" x14ac:dyDescent="0.25">
      <c r="A419" t="s">
        <v>2162</v>
      </c>
      <c r="B419" t="s">
        <v>2163</v>
      </c>
      <c r="C419">
        <v>0</v>
      </c>
      <c r="D419">
        <v>0</v>
      </c>
    </row>
    <row r="420" spans="1:4" x14ac:dyDescent="0.25">
      <c r="A420" t="s">
        <v>2166</v>
      </c>
      <c r="B420" t="s">
        <v>2167</v>
      </c>
      <c r="C420">
        <v>19767.7</v>
      </c>
      <c r="D420">
        <v>2081</v>
      </c>
    </row>
    <row r="421" spans="1:4" x14ac:dyDescent="0.25">
      <c r="A421" t="s">
        <v>2169</v>
      </c>
      <c r="B421" t="s">
        <v>2170</v>
      </c>
      <c r="C421">
        <v>14494.1</v>
      </c>
      <c r="D421">
        <v>5261.2</v>
      </c>
    </row>
    <row r="422" spans="1:4" x14ac:dyDescent="0.25">
      <c r="A422" t="s">
        <v>2172</v>
      </c>
      <c r="B422" t="s">
        <v>2173</v>
      </c>
      <c r="C422">
        <v>13046.6</v>
      </c>
      <c r="D422">
        <v>1758.9</v>
      </c>
    </row>
    <row r="423" spans="1:4" x14ac:dyDescent="0.25">
      <c r="A423" t="s">
        <v>2174</v>
      </c>
      <c r="B423" t="s">
        <v>2175</v>
      </c>
      <c r="C423">
        <v>7383.3</v>
      </c>
      <c r="D423">
        <v>22.9</v>
      </c>
    </row>
    <row r="424" spans="1:4" x14ac:dyDescent="0.25">
      <c r="A424" t="s">
        <v>2177</v>
      </c>
      <c r="B424" t="s">
        <v>2178</v>
      </c>
      <c r="C424">
        <v>67963.600000000006</v>
      </c>
      <c r="D424">
        <v>25604.3</v>
      </c>
    </row>
    <row r="425" spans="1:4" x14ac:dyDescent="0.25">
      <c r="A425" t="s">
        <v>2179</v>
      </c>
      <c r="B425" t="s">
        <v>2180</v>
      </c>
      <c r="C425">
        <v>0</v>
      </c>
      <c r="D425">
        <v>0</v>
      </c>
    </row>
    <row r="426" spans="1:4" x14ac:dyDescent="0.25">
      <c r="A426" t="s">
        <v>2182</v>
      </c>
      <c r="B426" t="s">
        <v>2183</v>
      </c>
      <c r="C426">
        <v>0</v>
      </c>
      <c r="D426">
        <v>0</v>
      </c>
    </row>
    <row r="427" spans="1:4" x14ac:dyDescent="0.25">
      <c r="A427" t="s">
        <v>2185</v>
      </c>
      <c r="B427" t="s">
        <v>2186</v>
      </c>
      <c r="C427">
        <v>14570.9</v>
      </c>
      <c r="D427">
        <v>3938.4</v>
      </c>
    </row>
    <row r="428" spans="1:4" x14ac:dyDescent="0.25">
      <c r="A428" t="s">
        <v>2188</v>
      </c>
      <c r="B428" t="s">
        <v>2189</v>
      </c>
      <c r="C428">
        <v>51370.400000000001</v>
      </c>
      <c r="D428">
        <v>10657.2</v>
      </c>
    </row>
    <row r="429" spans="1:4" x14ac:dyDescent="0.25">
      <c r="A429" t="s">
        <v>2191</v>
      </c>
      <c r="B429" t="s">
        <v>2192</v>
      </c>
      <c r="C429">
        <v>11226.9</v>
      </c>
      <c r="D429">
        <v>1105.8</v>
      </c>
    </row>
    <row r="430" spans="1:4" x14ac:dyDescent="0.25">
      <c r="A430" t="s">
        <v>2194</v>
      </c>
      <c r="B430" t="s">
        <v>2195</v>
      </c>
      <c r="C430">
        <v>6160.4</v>
      </c>
      <c r="D430">
        <v>16581.599999999999</v>
      </c>
    </row>
    <row r="431" spans="1:4" x14ac:dyDescent="0.25">
      <c r="A431" t="s">
        <v>2197</v>
      </c>
      <c r="B431" t="s">
        <v>2198</v>
      </c>
      <c r="C431">
        <v>0</v>
      </c>
      <c r="D431">
        <v>0</v>
      </c>
    </row>
    <row r="432" spans="1:4" x14ac:dyDescent="0.25">
      <c r="A432" t="s">
        <v>2200</v>
      </c>
      <c r="B432" t="s">
        <v>2201</v>
      </c>
      <c r="C432">
        <v>1.2</v>
      </c>
      <c r="D432">
        <v>0</v>
      </c>
    </row>
    <row r="433" spans="1:4" x14ac:dyDescent="0.25">
      <c r="A433" t="s">
        <v>2203</v>
      </c>
      <c r="B433" t="s">
        <v>2204</v>
      </c>
      <c r="C433">
        <v>0</v>
      </c>
      <c r="D433">
        <v>56.4</v>
      </c>
    </row>
    <row r="434" spans="1:4" x14ac:dyDescent="0.25">
      <c r="A434" t="s">
        <v>2206</v>
      </c>
      <c r="B434" t="s">
        <v>2207</v>
      </c>
      <c r="C434">
        <v>1161</v>
      </c>
      <c r="D434">
        <v>5062.3</v>
      </c>
    </row>
    <row r="435" spans="1:4" x14ac:dyDescent="0.25">
      <c r="A435" t="s">
        <v>2209</v>
      </c>
      <c r="B435" t="s">
        <v>2210</v>
      </c>
      <c r="C435">
        <v>352.7</v>
      </c>
      <c r="D435">
        <v>258.8</v>
      </c>
    </row>
    <row r="436" spans="1:4" x14ac:dyDescent="0.25">
      <c r="A436" t="s">
        <v>2211</v>
      </c>
      <c r="B436" t="s">
        <v>2212</v>
      </c>
      <c r="C436">
        <v>0</v>
      </c>
      <c r="D436">
        <v>0</v>
      </c>
    </row>
    <row r="437" spans="1:4" x14ac:dyDescent="0.25">
      <c r="A437" t="s">
        <v>2213</v>
      </c>
      <c r="B437" t="s">
        <v>2214</v>
      </c>
      <c r="C437">
        <v>980.6</v>
      </c>
      <c r="D437">
        <v>39.9</v>
      </c>
    </row>
    <row r="438" spans="1:4" x14ac:dyDescent="0.25">
      <c r="A438" t="s">
        <v>2216</v>
      </c>
      <c r="B438" t="s">
        <v>2217</v>
      </c>
      <c r="C438">
        <v>56.4</v>
      </c>
      <c r="D438">
        <v>564.9</v>
      </c>
    </row>
    <row r="439" spans="1:4" x14ac:dyDescent="0.25">
      <c r="A439" t="s">
        <v>2218</v>
      </c>
      <c r="B439" t="s">
        <v>2219</v>
      </c>
      <c r="C439">
        <v>14121.6</v>
      </c>
      <c r="D439">
        <v>8163.1</v>
      </c>
    </row>
    <row r="440" spans="1:4" x14ac:dyDescent="0.25">
      <c r="A440" t="s">
        <v>2220</v>
      </c>
      <c r="B440" t="s">
        <v>2221</v>
      </c>
      <c r="C440">
        <v>0</v>
      </c>
      <c r="D440">
        <v>0</v>
      </c>
    </row>
    <row r="441" spans="1:4" x14ac:dyDescent="0.25">
      <c r="A441" t="s">
        <v>2222</v>
      </c>
      <c r="B441" t="s">
        <v>2223</v>
      </c>
      <c r="C441">
        <v>0</v>
      </c>
      <c r="D441">
        <v>36.799999999999997</v>
      </c>
    </row>
    <row r="442" spans="1:4" x14ac:dyDescent="0.25">
      <c r="A442" t="s">
        <v>2224</v>
      </c>
      <c r="B442" t="s">
        <v>2225</v>
      </c>
      <c r="C442">
        <v>22.5</v>
      </c>
      <c r="D442">
        <v>2904.5</v>
      </c>
    </row>
    <row r="443" spans="1:4" x14ac:dyDescent="0.25">
      <c r="A443" t="s">
        <v>2226</v>
      </c>
      <c r="B443" t="s">
        <v>2227</v>
      </c>
      <c r="C443">
        <v>1373.6</v>
      </c>
      <c r="D443">
        <v>2795.7</v>
      </c>
    </row>
    <row r="444" spans="1:4" x14ac:dyDescent="0.25">
      <c r="A444" t="s">
        <v>2228</v>
      </c>
      <c r="B444" t="s">
        <v>2229</v>
      </c>
      <c r="C444">
        <v>33765.599999999999</v>
      </c>
      <c r="D444">
        <v>30657.200000000001</v>
      </c>
    </row>
    <row r="445" spans="1:4" x14ac:dyDescent="0.25">
      <c r="A445" t="s">
        <v>2231</v>
      </c>
      <c r="B445" t="s">
        <v>2232</v>
      </c>
      <c r="C445">
        <v>3385.7</v>
      </c>
      <c r="D445">
        <v>32631.200000000001</v>
      </c>
    </row>
    <row r="446" spans="1:4" x14ac:dyDescent="0.25">
      <c r="A446" t="s">
        <v>2234</v>
      </c>
      <c r="B446" t="s">
        <v>2235</v>
      </c>
      <c r="C446">
        <v>84846.3</v>
      </c>
      <c r="D446">
        <v>61750.9</v>
      </c>
    </row>
    <row r="447" spans="1:4" x14ac:dyDescent="0.25">
      <c r="A447" t="s">
        <v>2236</v>
      </c>
      <c r="B447" t="s">
        <v>2237</v>
      </c>
      <c r="C447">
        <v>686.6</v>
      </c>
      <c r="D447">
        <v>4082.9</v>
      </c>
    </row>
    <row r="448" spans="1:4" x14ac:dyDescent="0.25">
      <c r="A448" t="s">
        <v>2238</v>
      </c>
      <c r="B448" t="s">
        <v>2239</v>
      </c>
      <c r="C448">
        <v>53829.5</v>
      </c>
      <c r="D448">
        <v>37162.6</v>
      </c>
    </row>
    <row r="449" spans="1:4" x14ac:dyDescent="0.25">
      <c r="A449" t="s">
        <v>2240</v>
      </c>
      <c r="B449" t="s">
        <v>2241</v>
      </c>
      <c r="C449">
        <v>9.6</v>
      </c>
      <c r="D449">
        <v>21</v>
      </c>
    </row>
    <row r="450" spans="1:4" x14ac:dyDescent="0.25">
      <c r="A450" t="s">
        <v>2242</v>
      </c>
      <c r="B450" t="s">
        <v>2243</v>
      </c>
      <c r="C450">
        <v>78.400000000000006</v>
      </c>
      <c r="D450">
        <v>434.8</v>
      </c>
    </row>
    <row r="451" spans="1:4" x14ac:dyDescent="0.25">
      <c r="A451" t="s">
        <v>2244</v>
      </c>
      <c r="B451" t="s">
        <v>2245</v>
      </c>
      <c r="C451">
        <v>11.2</v>
      </c>
      <c r="D451">
        <v>14.8</v>
      </c>
    </row>
    <row r="452" spans="1:4" x14ac:dyDescent="0.25">
      <c r="A452" t="s">
        <v>2246</v>
      </c>
      <c r="B452" t="s">
        <v>2247</v>
      </c>
      <c r="C452">
        <v>1076.2</v>
      </c>
      <c r="D452">
        <v>2444.5</v>
      </c>
    </row>
    <row r="453" spans="1:4" x14ac:dyDescent="0.25">
      <c r="A453" t="s">
        <v>2248</v>
      </c>
      <c r="B453" t="s">
        <v>2249</v>
      </c>
      <c r="C453">
        <v>0</v>
      </c>
      <c r="D453">
        <v>0</v>
      </c>
    </row>
    <row r="454" spans="1:4" x14ac:dyDescent="0.25">
      <c r="A454" t="s">
        <v>2250</v>
      </c>
      <c r="B454" t="s">
        <v>2251</v>
      </c>
      <c r="C454">
        <v>0</v>
      </c>
      <c r="D454">
        <v>0</v>
      </c>
    </row>
    <row r="455" spans="1:4" x14ac:dyDescent="0.25">
      <c r="A455" t="s">
        <v>2252</v>
      </c>
      <c r="B455" t="s">
        <v>2253</v>
      </c>
      <c r="C455">
        <v>0</v>
      </c>
      <c r="D455">
        <v>0</v>
      </c>
    </row>
    <row r="456" spans="1:4" x14ac:dyDescent="0.25">
      <c r="A456" t="s">
        <v>2254</v>
      </c>
      <c r="B456" t="s">
        <v>2255</v>
      </c>
      <c r="C456">
        <v>0</v>
      </c>
      <c r="D456">
        <v>0</v>
      </c>
    </row>
    <row r="457" spans="1:4" x14ac:dyDescent="0.25">
      <c r="A457" t="s">
        <v>2256</v>
      </c>
      <c r="B457" t="s">
        <v>2257</v>
      </c>
      <c r="C457">
        <v>3617.3</v>
      </c>
      <c r="D457">
        <v>67795.600000000006</v>
      </c>
    </row>
    <row r="458" spans="1:4" x14ac:dyDescent="0.25">
      <c r="A458" t="s">
        <v>2258</v>
      </c>
      <c r="B458" t="s">
        <v>2259</v>
      </c>
      <c r="C458">
        <v>163.1</v>
      </c>
      <c r="D458">
        <v>2961.5</v>
      </c>
    </row>
    <row r="459" spans="1:4" x14ac:dyDescent="0.25">
      <c r="A459" t="s">
        <v>2260</v>
      </c>
      <c r="B459" t="s">
        <v>2261</v>
      </c>
      <c r="C459">
        <v>8</v>
      </c>
      <c r="D459">
        <v>135.30000000000001</v>
      </c>
    </row>
    <row r="460" spans="1:4" x14ac:dyDescent="0.25">
      <c r="A460" t="s">
        <v>2262</v>
      </c>
      <c r="B460" t="s">
        <v>2263</v>
      </c>
      <c r="C460">
        <v>1708.6</v>
      </c>
      <c r="D460">
        <v>10794.5</v>
      </c>
    </row>
    <row r="461" spans="1:4" x14ac:dyDescent="0.25">
      <c r="A461" t="s">
        <v>2264</v>
      </c>
      <c r="B461" t="s">
        <v>2265</v>
      </c>
      <c r="C461">
        <v>0</v>
      </c>
      <c r="D461">
        <v>0</v>
      </c>
    </row>
    <row r="462" spans="1:4" x14ac:dyDescent="0.25">
      <c r="A462" t="s">
        <v>2266</v>
      </c>
      <c r="B462" t="s">
        <v>2267</v>
      </c>
      <c r="C462">
        <v>0</v>
      </c>
      <c r="D462">
        <v>0</v>
      </c>
    </row>
    <row r="463" spans="1:4" x14ac:dyDescent="0.25">
      <c r="A463" t="s">
        <v>2268</v>
      </c>
      <c r="B463" t="s">
        <v>2269</v>
      </c>
      <c r="C463">
        <v>26.2</v>
      </c>
      <c r="D463">
        <v>335.8</v>
      </c>
    </row>
    <row r="464" spans="1:4" x14ac:dyDescent="0.25">
      <c r="A464" t="s">
        <v>2270</v>
      </c>
      <c r="B464" t="s">
        <v>2271</v>
      </c>
      <c r="C464">
        <v>874</v>
      </c>
      <c r="D464">
        <v>2254</v>
      </c>
    </row>
    <row r="465" spans="1:4" x14ac:dyDescent="0.25">
      <c r="A465" t="s">
        <v>2272</v>
      </c>
      <c r="B465" t="s">
        <v>2273</v>
      </c>
      <c r="C465">
        <v>3.9</v>
      </c>
      <c r="D465">
        <v>80703.600000000006</v>
      </c>
    </row>
    <row r="466" spans="1:4" x14ac:dyDescent="0.25">
      <c r="A466" t="s">
        <v>2274</v>
      </c>
      <c r="B466" t="s">
        <v>2275</v>
      </c>
      <c r="C466">
        <v>3124.1</v>
      </c>
      <c r="D466">
        <v>373740.2</v>
      </c>
    </row>
    <row r="467" spans="1:4" x14ac:dyDescent="0.25">
      <c r="A467" t="s">
        <v>2276</v>
      </c>
      <c r="B467" t="s">
        <v>2277</v>
      </c>
      <c r="C467">
        <v>8.9</v>
      </c>
      <c r="D467">
        <v>182.5</v>
      </c>
    </row>
    <row r="468" spans="1:4" x14ac:dyDescent="0.25">
      <c r="A468" t="s">
        <v>2278</v>
      </c>
      <c r="B468" t="s">
        <v>2279</v>
      </c>
      <c r="C468">
        <v>61022.7</v>
      </c>
      <c r="D468">
        <v>82022</v>
      </c>
    </row>
    <row r="469" spans="1:4" x14ac:dyDescent="0.25">
      <c r="A469" t="s">
        <v>2280</v>
      </c>
      <c r="B469" t="s">
        <v>2281</v>
      </c>
      <c r="C469">
        <v>2876.7</v>
      </c>
      <c r="D469">
        <v>52607.1</v>
      </c>
    </row>
    <row r="470" spans="1:4" x14ac:dyDescent="0.25">
      <c r="A470" t="s">
        <v>2282</v>
      </c>
      <c r="B470" t="s">
        <v>2283</v>
      </c>
      <c r="C470">
        <v>272159.2</v>
      </c>
      <c r="D470">
        <v>213819.9</v>
      </c>
    </row>
    <row r="471" spans="1:4" x14ac:dyDescent="0.25">
      <c r="A471" t="s">
        <v>2284</v>
      </c>
      <c r="B471" t="s">
        <v>2285</v>
      </c>
      <c r="C471">
        <v>1620.5</v>
      </c>
      <c r="D471">
        <v>21507.200000000001</v>
      </c>
    </row>
    <row r="472" spans="1:4" x14ac:dyDescent="0.25">
      <c r="A472" t="s">
        <v>2286</v>
      </c>
      <c r="B472" t="s">
        <v>2287</v>
      </c>
      <c r="C472">
        <v>19963.8</v>
      </c>
      <c r="D472">
        <v>299045.7</v>
      </c>
    </row>
    <row r="473" spans="1:4" x14ac:dyDescent="0.25">
      <c r="A473" t="s">
        <v>2288</v>
      </c>
      <c r="B473" t="s">
        <v>2289</v>
      </c>
      <c r="C473">
        <v>420.4</v>
      </c>
      <c r="D473">
        <v>1832.2</v>
      </c>
    </row>
    <row r="474" spans="1:4" x14ac:dyDescent="0.25">
      <c r="A474" t="s">
        <v>2290</v>
      </c>
      <c r="B474" t="s">
        <v>2291</v>
      </c>
      <c r="C474">
        <v>462.4</v>
      </c>
      <c r="D474">
        <v>2845.5</v>
      </c>
    </row>
    <row r="475" spans="1:4" x14ac:dyDescent="0.25">
      <c r="A475" t="s">
        <v>2292</v>
      </c>
      <c r="B475" t="s">
        <v>2293</v>
      </c>
      <c r="C475">
        <v>121321.1</v>
      </c>
      <c r="D475">
        <v>143692</v>
      </c>
    </row>
    <row r="476" spans="1:4" x14ac:dyDescent="0.25">
      <c r="A476" t="s">
        <v>2294</v>
      </c>
      <c r="B476" t="s">
        <v>2295</v>
      </c>
      <c r="C476">
        <v>0</v>
      </c>
      <c r="D476">
        <v>0</v>
      </c>
    </row>
    <row r="477" spans="1:4" x14ac:dyDescent="0.25">
      <c r="A477" t="s">
        <v>2296</v>
      </c>
      <c r="B477" t="s">
        <v>2297</v>
      </c>
      <c r="C477">
        <v>0.2</v>
      </c>
      <c r="D477">
        <v>20.100000000000001</v>
      </c>
    </row>
    <row r="478" spans="1:4" x14ac:dyDescent="0.25">
      <c r="A478" t="s">
        <v>2298</v>
      </c>
      <c r="B478" t="s">
        <v>2299</v>
      </c>
      <c r="C478">
        <v>27.2</v>
      </c>
      <c r="D478">
        <v>24.7</v>
      </c>
    </row>
    <row r="479" spans="1:4" x14ac:dyDescent="0.25">
      <c r="A479" t="s">
        <v>2300</v>
      </c>
      <c r="B479" t="s">
        <v>2301</v>
      </c>
      <c r="C479">
        <v>127.7</v>
      </c>
      <c r="D479">
        <v>3.5</v>
      </c>
    </row>
    <row r="480" spans="1:4" x14ac:dyDescent="0.25">
      <c r="A480" t="s">
        <v>2302</v>
      </c>
      <c r="B480" t="s">
        <v>2303</v>
      </c>
      <c r="C480">
        <v>197.6</v>
      </c>
      <c r="D480">
        <v>131718.79999999999</v>
      </c>
    </row>
    <row r="481" spans="1:4" x14ac:dyDescent="0.25">
      <c r="A481" t="s">
        <v>2304</v>
      </c>
      <c r="B481" t="s">
        <v>2305</v>
      </c>
      <c r="C481">
        <v>1225.0999999999999</v>
      </c>
      <c r="D481">
        <v>1715</v>
      </c>
    </row>
    <row r="482" spans="1:4" x14ac:dyDescent="0.25">
      <c r="A482" t="s">
        <v>2306</v>
      </c>
      <c r="B482" t="s">
        <v>2307</v>
      </c>
      <c r="C482">
        <v>1059.9000000000001</v>
      </c>
      <c r="D482">
        <v>17957.900000000001</v>
      </c>
    </row>
    <row r="483" spans="1:4" x14ac:dyDescent="0.25">
      <c r="A483" t="s">
        <v>2308</v>
      </c>
      <c r="B483" t="s">
        <v>2309</v>
      </c>
      <c r="C483">
        <v>49.7</v>
      </c>
      <c r="D483">
        <v>394.4</v>
      </c>
    </row>
    <row r="484" spans="1:4" x14ac:dyDescent="0.25">
      <c r="A484" t="s">
        <v>2310</v>
      </c>
      <c r="B484" t="s">
        <v>2311</v>
      </c>
      <c r="C484">
        <v>399.7</v>
      </c>
      <c r="D484">
        <v>929.2</v>
      </c>
    </row>
    <row r="485" spans="1:4" x14ac:dyDescent="0.25">
      <c r="A485" t="s">
        <v>2312</v>
      </c>
      <c r="B485" t="s">
        <v>2313</v>
      </c>
      <c r="C485">
        <v>13.3</v>
      </c>
      <c r="D485">
        <v>23144.2</v>
      </c>
    </row>
    <row r="486" spans="1:4" x14ac:dyDescent="0.25">
      <c r="A486" t="s">
        <v>2314</v>
      </c>
      <c r="B486" t="s">
        <v>2315</v>
      </c>
      <c r="C486">
        <v>286.60000000000002</v>
      </c>
      <c r="D486">
        <v>302.7</v>
      </c>
    </row>
    <row r="487" spans="1:4" x14ac:dyDescent="0.25">
      <c r="A487" t="s">
        <v>2316</v>
      </c>
      <c r="B487" t="s">
        <v>2317</v>
      </c>
      <c r="C487">
        <v>16147.8</v>
      </c>
      <c r="D487">
        <v>53505.3</v>
      </c>
    </row>
    <row r="488" spans="1:4" x14ac:dyDescent="0.25">
      <c r="A488" t="s">
        <v>2318</v>
      </c>
      <c r="B488" t="s">
        <v>2319</v>
      </c>
      <c r="C488">
        <v>0</v>
      </c>
      <c r="D488">
        <v>109974.1</v>
      </c>
    </row>
    <row r="489" spans="1:4" x14ac:dyDescent="0.25">
      <c r="A489" t="s">
        <v>2320</v>
      </c>
      <c r="B489" t="s">
        <v>2321</v>
      </c>
      <c r="C489">
        <v>0</v>
      </c>
      <c r="D489">
        <v>0</v>
      </c>
    </row>
    <row r="490" spans="1:4" x14ac:dyDescent="0.25">
      <c r="A490" t="s">
        <v>2322</v>
      </c>
      <c r="B490" t="s">
        <v>2323</v>
      </c>
      <c r="C490">
        <v>837.1</v>
      </c>
      <c r="D490">
        <v>25384.1</v>
      </c>
    </row>
    <row r="491" spans="1:4" x14ac:dyDescent="0.25">
      <c r="A491" t="s">
        <v>2324</v>
      </c>
      <c r="B491" t="s">
        <v>2325</v>
      </c>
      <c r="C491">
        <v>1</v>
      </c>
      <c r="D491">
        <v>989.6</v>
      </c>
    </row>
    <row r="492" spans="1:4" x14ac:dyDescent="0.25">
      <c r="A492" t="s">
        <v>2326</v>
      </c>
      <c r="B492" t="s">
        <v>2327</v>
      </c>
      <c r="C492">
        <v>3215.3</v>
      </c>
      <c r="D492">
        <v>8615.2999999999993</v>
      </c>
    </row>
    <row r="493" spans="1:4" x14ac:dyDescent="0.25">
      <c r="A493" t="s">
        <v>2328</v>
      </c>
      <c r="B493" t="s">
        <v>2329</v>
      </c>
      <c r="C493">
        <v>0</v>
      </c>
      <c r="D493">
        <v>125979</v>
      </c>
    </row>
    <row r="494" spans="1:4" x14ac:dyDescent="0.25">
      <c r="A494" t="s">
        <v>2330</v>
      </c>
      <c r="B494" t="s">
        <v>2331</v>
      </c>
      <c r="C494">
        <v>0</v>
      </c>
      <c r="D494">
        <v>0.5</v>
      </c>
    </row>
    <row r="495" spans="1:4" x14ac:dyDescent="0.25">
      <c r="A495" t="s">
        <v>2332</v>
      </c>
      <c r="B495" t="s">
        <v>2333</v>
      </c>
      <c r="C495">
        <v>24787.599999999999</v>
      </c>
      <c r="D495">
        <v>8490.7000000000007</v>
      </c>
    </row>
    <row r="496" spans="1:4" x14ac:dyDescent="0.25">
      <c r="A496" t="s">
        <v>2334</v>
      </c>
      <c r="B496" t="s">
        <v>2335</v>
      </c>
      <c r="C496">
        <v>98189.8</v>
      </c>
      <c r="D496">
        <v>82261.600000000006</v>
      </c>
    </row>
    <row r="497" spans="1:4" x14ac:dyDescent="0.25">
      <c r="A497" t="s">
        <v>2336</v>
      </c>
      <c r="B497" t="s">
        <v>2337</v>
      </c>
      <c r="C497">
        <v>355124.6</v>
      </c>
      <c r="D497">
        <v>167550.70000000001</v>
      </c>
    </row>
    <row r="498" spans="1:4" x14ac:dyDescent="0.25">
      <c r="A498" t="s">
        <v>2338</v>
      </c>
      <c r="B498" t="s">
        <v>2339</v>
      </c>
      <c r="C498">
        <v>53285.2</v>
      </c>
      <c r="D498">
        <v>3200.1</v>
      </c>
    </row>
    <row r="499" spans="1:4" x14ac:dyDescent="0.25">
      <c r="A499" t="s">
        <v>2340</v>
      </c>
      <c r="B499" t="s">
        <v>2341</v>
      </c>
      <c r="C499">
        <v>521215.4</v>
      </c>
      <c r="D499">
        <v>81549.399999999994</v>
      </c>
    </row>
    <row r="500" spans="1:4" x14ac:dyDescent="0.25">
      <c r="A500" t="s">
        <v>2342</v>
      </c>
      <c r="B500" t="s">
        <v>2343</v>
      </c>
      <c r="C500">
        <v>20959</v>
      </c>
      <c r="D500">
        <v>39232.9</v>
      </c>
    </row>
    <row r="501" spans="1:4" x14ac:dyDescent="0.25">
      <c r="A501" t="s">
        <v>2344</v>
      </c>
      <c r="B501" t="s">
        <v>2345</v>
      </c>
      <c r="C501">
        <v>5415.5</v>
      </c>
      <c r="D501">
        <v>16650.7</v>
      </c>
    </row>
    <row r="502" spans="1:4" x14ac:dyDescent="0.25">
      <c r="A502" t="s">
        <v>2346</v>
      </c>
      <c r="B502" t="s">
        <v>2347</v>
      </c>
      <c r="C502">
        <v>142.80000000000001</v>
      </c>
      <c r="D502">
        <v>1208</v>
      </c>
    </row>
    <row r="503" spans="1:4" x14ac:dyDescent="0.25">
      <c r="A503" t="s">
        <v>2348</v>
      </c>
      <c r="B503" t="s">
        <v>2349</v>
      </c>
      <c r="C503">
        <v>24982.799999999999</v>
      </c>
      <c r="D503">
        <v>3307.5</v>
      </c>
    </row>
    <row r="504" spans="1:4" x14ac:dyDescent="0.25">
      <c r="A504" t="s">
        <v>2350</v>
      </c>
      <c r="B504" t="s">
        <v>2351</v>
      </c>
      <c r="C504">
        <v>4953.5</v>
      </c>
      <c r="D504">
        <v>11493.9</v>
      </c>
    </row>
    <row r="505" spans="1:4" x14ac:dyDescent="0.25">
      <c r="A505" t="s">
        <v>2352</v>
      </c>
      <c r="B505" t="s">
        <v>2353</v>
      </c>
      <c r="C505">
        <v>3273.2</v>
      </c>
      <c r="D505">
        <v>5584.8</v>
      </c>
    </row>
    <row r="506" spans="1:4" x14ac:dyDescent="0.25">
      <c r="A506" t="s">
        <v>2354</v>
      </c>
      <c r="B506" t="s">
        <v>2355</v>
      </c>
      <c r="C506">
        <v>2218.6999999999998</v>
      </c>
      <c r="D506">
        <v>9525.1</v>
      </c>
    </row>
    <row r="507" spans="1:4" x14ac:dyDescent="0.25">
      <c r="A507" t="s">
        <v>2356</v>
      </c>
      <c r="B507" t="s">
        <v>2357</v>
      </c>
      <c r="C507">
        <v>147.19999999999999</v>
      </c>
      <c r="D507">
        <v>303.5</v>
      </c>
    </row>
    <row r="508" spans="1:4" x14ac:dyDescent="0.25">
      <c r="A508" t="s">
        <v>2358</v>
      </c>
      <c r="B508" t="s">
        <v>2359</v>
      </c>
      <c r="C508">
        <v>565.79999999999995</v>
      </c>
      <c r="D508">
        <v>1124.8</v>
      </c>
    </row>
    <row r="509" spans="1:4" x14ac:dyDescent="0.25">
      <c r="A509" t="s">
        <v>2360</v>
      </c>
      <c r="B509" t="s">
        <v>2361</v>
      </c>
      <c r="C509">
        <v>0</v>
      </c>
      <c r="D509">
        <v>3.4</v>
      </c>
    </row>
    <row r="510" spans="1:4" x14ac:dyDescent="0.25">
      <c r="A510" t="s">
        <v>2362</v>
      </c>
      <c r="B510" t="s">
        <v>2363</v>
      </c>
      <c r="C510">
        <v>618.29999999999995</v>
      </c>
      <c r="D510">
        <v>17294.400000000001</v>
      </c>
    </row>
    <row r="511" spans="1:4" x14ac:dyDescent="0.25">
      <c r="A511" t="s">
        <v>2364</v>
      </c>
      <c r="B511" t="s">
        <v>2365</v>
      </c>
      <c r="C511">
        <v>5.0999999999999996</v>
      </c>
      <c r="D511">
        <v>64.599999999999994</v>
      </c>
    </row>
    <row r="512" spans="1:4" x14ac:dyDescent="0.25">
      <c r="A512" t="s">
        <v>2366</v>
      </c>
      <c r="B512" t="s">
        <v>2367</v>
      </c>
      <c r="C512">
        <v>12139.6</v>
      </c>
      <c r="D512">
        <v>67025.7</v>
      </c>
    </row>
    <row r="513" spans="1:4" x14ac:dyDescent="0.25">
      <c r="A513" t="s">
        <v>2368</v>
      </c>
      <c r="B513" t="s">
        <v>2369</v>
      </c>
      <c r="C513">
        <v>0</v>
      </c>
      <c r="D513">
        <v>0</v>
      </c>
    </row>
    <row r="514" spans="1:4" x14ac:dyDescent="0.25">
      <c r="A514" t="s">
        <v>2370</v>
      </c>
      <c r="B514" t="s">
        <v>2371</v>
      </c>
      <c r="C514">
        <v>89</v>
      </c>
      <c r="D514">
        <v>4.3</v>
      </c>
    </row>
    <row r="515" spans="1:4" x14ac:dyDescent="0.25">
      <c r="A515" t="s">
        <v>2372</v>
      </c>
      <c r="B515" t="s">
        <v>2373</v>
      </c>
      <c r="C515">
        <v>664.9</v>
      </c>
      <c r="D515">
        <v>974.5</v>
      </c>
    </row>
    <row r="516" spans="1:4" x14ac:dyDescent="0.25">
      <c r="A516" t="s">
        <v>2374</v>
      </c>
      <c r="B516" t="s">
        <v>2375</v>
      </c>
      <c r="C516">
        <v>41</v>
      </c>
      <c r="D516">
        <v>38.200000000000003</v>
      </c>
    </row>
    <row r="517" spans="1:4" x14ac:dyDescent="0.25">
      <c r="A517" t="s">
        <v>2376</v>
      </c>
      <c r="B517" t="s">
        <v>2377</v>
      </c>
      <c r="C517">
        <v>1552</v>
      </c>
      <c r="D517">
        <v>2159.4</v>
      </c>
    </row>
    <row r="518" spans="1:4" x14ac:dyDescent="0.25">
      <c r="A518" t="s">
        <v>2378</v>
      </c>
      <c r="B518" t="s">
        <v>2379</v>
      </c>
      <c r="C518">
        <v>0</v>
      </c>
      <c r="D518">
        <v>4.8</v>
      </c>
    </row>
    <row r="519" spans="1:4" x14ac:dyDescent="0.25">
      <c r="A519" t="s">
        <v>2380</v>
      </c>
      <c r="B519" t="s">
        <v>2381</v>
      </c>
      <c r="C519">
        <v>2.1</v>
      </c>
      <c r="D519">
        <v>8.1</v>
      </c>
    </row>
    <row r="520" spans="1:4" x14ac:dyDescent="0.25">
      <c r="A520" t="s">
        <v>2382</v>
      </c>
      <c r="B520" t="s">
        <v>2383</v>
      </c>
      <c r="C520">
        <v>31.9</v>
      </c>
      <c r="D520">
        <v>31.4</v>
      </c>
    </row>
    <row r="521" spans="1:4" x14ac:dyDescent="0.25">
      <c r="A521" t="s">
        <v>2384</v>
      </c>
      <c r="B521" t="s">
        <v>2385</v>
      </c>
      <c r="C521">
        <v>0.5</v>
      </c>
      <c r="D521">
        <v>0.7</v>
      </c>
    </row>
    <row r="522" spans="1:4" x14ac:dyDescent="0.25">
      <c r="A522" t="s">
        <v>2386</v>
      </c>
      <c r="B522" t="s">
        <v>2387</v>
      </c>
      <c r="C522">
        <v>2.2000000000000002</v>
      </c>
      <c r="D522">
        <v>35.200000000000003</v>
      </c>
    </row>
    <row r="523" spans="1:4" x14ac:dyDescent="0.25">
      <c r="A523" t="s">
        <v>2388</v>
      </c>
      <c r="B523" t="s">
        <v>2389</v>
      </c>
      <c r="C523">
        <v>98.9</v>
      </c>
      <c r="D523">
        <v>26.5</v>
      </c>
    </row>
    <row r="524" spans="1:4" x14ac:dyDescent="0.25">
      <c r="A524" t="s">
        <v>2390</v>
      </c>
      <c r="B524" t="s">
        <v>2391</v>
      </c>
      <c r="C524">
        <v>838.8</v>
      </c>
      <c r="D524">
        <v>1522.4</v>
      </c>
    </row>
    <row r="525" spans="1:4" x14ac:dyDescent="0.25">
      <c r="A525" t="s">
        <v>2392</v>
      </c>
      <c r="B525" t="s">
        <v>2393</v>
      </c>
      <c r="C525">
        <v>0</v>
      </c>
      <c r="D525">
        <v>0</v>
      </c>
    </row>
    <row r="526" spans="1:4" x14ac:dyDescent="0.25">
      <c r="A526" t="s">
        <v>2394</v>
      </c>
      <c r="B526" t="s">
        <v>2395</v>
      </c>
      <c r="C526">
        <v>0</v>
      </c>
      <c r="D526">
        <v>43.7</v>
      </c>
    </row>
    <row r="527" spans="1:4" x14ac:dyDescent="0.25">
      <c r="A527" t="s">
        <v>2396</v>
      </c>
      <c r="B527" t="s">
        <v>2397</v>
      </c>
      <c r="C527">
        <v>0</v>
      </c>
      <c r="D527">
        <v>9.5</v>
      </c>
    </row>
    <row r="528" spans="1:4" x14ac:dyDescent="0.25">
      <c r="A528" t="s">
        <v>2398</v>
      </c>
      <c r="B528" t="s">
        <v>2399</v>
      </c>
      <c r="C528">
        <v>0.2</v>
      </c>
      <c r="D528">
        <v>0</v>
      </c>
    </row>
    <row r="529" spans="1:4" x14ac:dyDescent="0.25">
      <c r="A529" t="s">
        <v>2400</v>
      </c>
      <c r="B529" t="s">
        <v>2401</v>
      </c>
      <c r="C529">
        <v>9.1999999999999993</v>
      </c>
      <c r="D529">
        <v>919.7</v>
      </c>
    </row>
    <row r="530" spans="1:4" x14ac:dyDescent="0.25">
      <c r="A530" t="s">
        <v>2402</v>
      </c>
      <c r="B530" t="s">
        <v>2403</v>
      </c>
      <c r="C530">
        <v>215.3</v>
      </c>
      <c r="D530">
        <v>293.7</v>
      </c>
    </row>
    <row r="531" spans="1:4" x14ac:dyDescent="0.25">
      <c r="A531" t="s">
        <v>2404</v>
      </c>
      <c r="B531" t="s">
        <v>2405</v>
      </c>
      <c r="C531">
        <v>41.7</v>
      </c>
      <c r="D531">
        <v>111.9</v>
      </c>
    </row>
    <row r="532" spans="1:4" x14ac:dyDescent="0.25">
      <c r="A532" t="s">
        <v>2406</v>
      </c>
      <c r="B532" t="s">
        <v>2407</v>
      </c>
      <c r="C532">
        <v>1698.6</v>
      </c>
      <c r="D532">
        <v>3927.5</v>
      </c>
    </row>
    <row r="533" spans="1:4" x14ac:dyDescent="0.25">
      <c r="A533" t="s">
        <v>2408</v>
      </c>
      <c r="B533" t="s">
        <v>2409</v>
      </c>
      <c r="C533">
        <v>2251.4</v>
      </c>
      <c r="D533">
        <v>1081.2</v>
      </c>
    </row>
    <row r="534" spans="1:4" x14ac:dyDescent="0.25">
      <c r="A534" t="s">
        <v>2410</v>
      </c>
      <c r="B534" t="s">
        <v>2411</v>
      </c>
      <c r="C534">
        <v>39</v>
      </c>
      <c r="D534">
        <v>236.3</v>
      </c>
    </row>
    <row r="535" spans="1:4" x14ac:dyDescent="0.25">
      <c r="A535" t="s">
        <v>2412</v>
      </c>
      <c r="B535" t="s">
        <v>2413</v>
      </c>
      <c r="C535">
        <v>4294.8</v>
      </c>
      <c r="D535">
        <v>10545.6</v>
      </c>
    </row>
    <row r="536" spans="1:4" x14ac:dyDescent="0.25">
      <c r="A536" t="s">
        <v>2414</v>
      </c>
      <c r="B536" t="s">
        <v>2415</v>
      </c>
      <c r="C536">
        <v>46.3</v>
      </c>
      <c r="D536">
        <v>232.1</v>
      </c>
    </row>
    <row r="537" spans="1:4" x14ac:dyDescent="0.25">
      <c r="A537" t="s">
        <v>2418</v>
      </c>
      <c r="B537" t="s">
        <v>2419</v>
      </c>
      <c r="C537">
        <v>2546.9</v>
      </c>
      <c r="D537">
        <v>2423.9</v>
      </c>
    </row>
    <row r="538" spans="1:4" x14ac:dyDescent="0.25">
      <c r="A538" t="s">
        <v>2421</v>
      </c>
      <c r="B538" t="s">
        <v>2422</v>
      </c>
      <c r="C538">
        <v>1183.2</v>
      </c>
      <c r="D538">
        <v>7301.7</v>
      </c>
    </row>
    <row r="539" spans="1:4" x14ac:dyDescent="0.25">
      <c r="A539" t="s">
        <v>2423</v>
      </c>
      <c r="B539" t="s">
        <v>2424</v>
      </c>
      <c r="C539">
        <v>234.8</v>
      </c>
      <c r="D539">
        <v>3109.2</v>
      </c>
    </row>
    <row r="540" spans="1:4" x14ac:dyDescent="0.25">
      <c r="A540" t="s">
        <v>2425</v>
      </c>
      <c r="B540" t="s">
        <v>2426</v>
      </c>
      <c r="C540">
        <v>8072</v>
      </c>
      <c r="D540">
        <v>3383.2</v>
      </c>
    </row>
    <row r="541" spans="1:4" x14ac:dyDescent="0.25">
      <c r="A541" t="s">
        <v>2427</v>
      </c>
      <c r="B541" t="s">
        <v>2428</v>
      </c>
      <c r="C541">
        <v>62218.3</v>
      </c>
      <c r="D541">
        <v>32510.799999999999</v>
      </c>
    </row>
    <row r="542" spans="1:4" x14ac:dyDescent="0.25">
      <c r="A542" t="s">
        <v>2429</v>
      </c>
      <c r="B542" t="s">
        <v>2430</v>
      </c>
      <c r="C542">
        <v>57834</v>
      </c>
      <c r="D542">
        <v>46165.4</v>
      </c>
    </row>
    <row r="543" spans="1:4" x14ac:dyDescent="0.25">
      <c r="A543" t="s">
        <v>2431</v>
      </c>
      <c r="B543" t="s">
        <v>2432</v>
      </c>
      <c r="C543">
        <v>0</v>
      </c>
      <c r="D543">
        <v>0.4</v>
      </c>
    </row>
    <row r="544" spans="1:4" x14ac:dyDescent="0.25">
      <c r="A544" t="s">
        <v>2433</v>
      </c>
      <c r="B544" t="s">
        <v>2434</v>
      </c>
      <c r="C544">
        <v>7</v>
      </c>
      <c r="D544">
        <v>78.2</v>
      </c>
    </row>
    <row r="545" spans="1:4" x14ac:dyDescent="0.25">
      <c r="A545" t="s">
        <v>2435</v>
      </c>
      <c r="B545" t="s">
        <v>2436</v>
      </c>
      <c r="C545">
        <v>120.3</v>
      </c>
      <c r="D545">
        <v>2104.1</v>
      </c>
    </row>
    <row r="546" spans="1:4" x14ac:dyDescent="0.25">
      <c r="A546" t="s">
        <v>2437</v>
      </c>
      <c r="B546" t="s">
        <v>2438</v>
      </c>
      <c r="C546">
        <v>93770.1</v>
      </c>
      <c r="D546">
        <v>52583.7</v>
      </c>
    </row>
    <row r="547" spans="1:4" x14ac:dyDescent="0.25">
      <c r="A547" t="s">
        <v>2439</v>
      </c>
      <c r="B547" t="s">
        <v>2440</v>
      </c>
      <c r="C547">
        <v>271.2</v>
      </c>
      <c r="D547">
        <v>1028.7</v>
      </c>
    </row>
    <row r="548" spans="1:4" x14ac:dyDescent="0.25">
      <c r="A548" t="s">
        <v>2442</v>
      </c>
      <c r="B548" t="s">
        <v>2443</v>
      </c>
      <c r="C548">
        <v>59658.400000000001</v>
      </c>
      <c r="D548">
        <v>38376</v>
      </c>
    </row>
    <row r="549" spans="1:4" x14ac:dyDescent="0.25">
      <c r="A549" t="s">
        <v>2444</v>
      </c>
      <c r="B549" t="s">
        <v>2445</v>
      </c>
      <c r="C549">
        <v>11291.7</v>
      </c>
      <c r="D549">
        <v>2833.4</v>
      </c>
    </row>
    <row r="550" spans="1:4" x14ac:dyDescent="0.25">
      <c r="A550" t="s">
        <v>2448</v>
      </c>
      <c r="B550" t="s">
        <v>2449</v>
      </c>
      <c r="C550">
        <v>130457</v>
      </c>
      <c r="D550">
        <v>106429.6</v>
      </c>
    </row>
    <row r="551" spans="1:4" x14ac:dyDescent="0.25">
      <c r="A551" t="s">
        <v>2451</v>
      </c>
      <c r="B551" t="s">
        <v>2452</v>
      </c>
      <c r="C551">
        <v>2.5</v>
      </c>
      <c r="D551">
        <v>1.5</v>
      </c>
    </row>
    <row r="552" spans="1:4" x14ac:dyDescent="0.25">
      <c r="A552" t="s">
        <v>2454</v>
      </c>
      <c r="B552" t="s">
        <v>2455</v>
      </c>
      <c r="C552">
        <v>6229.7</v>
      </c>
      <c r="D552">
        <v>9826.5</v>
      </c>
    </row>
    <row r="553" spans="1:4" x14ac:dyDescent="0.25">
      <c r="A553" t="s">
        <v>2456</v>
      </c>
      <c r="B553" t="s">
        <v>2457</v>
      </c>
      <c r="C553">
        <v>5498.8</v>
      </c>
      <c r="D553">
        <v>168272</v>
      </c>
    </row>
    <row r="554" spans="1:4" x14ac:dyDescent="0.25">
      <c r="A554" t="s">
        <v>2458</v>
      </c>
      <c r="B554" t="s">
        <v>2459</v>
      </c>
      <c r="C554">
        <v>46497.2</v>
      </c>
      <c r="D554">
        <v>11612.5</v>
      </c>
    </row>
    <row r="555" spans="1:4" x14ac:dyDescent="0.25">
      <c r="A555" t="s">
        <v>2460</v>
      </c>
      <c r="B555" t="s">
        <v>2461</v>
      </c>
      <c r="C555">
        <v>158334.70000000001</v>
      </c>
      <c r="D555">
        <v>390614.9</v>
      </c>
    </row>
    <row r="556" spans="1:4" x14ac:dyDescent="0.25">
      <c r="A556" t="s">
        <v>2462</v>
      </c>
      <c r="B556" t="s">
        <v>2463</v>
      </c>
      <c r="C556">
        <v>2528.5</v>
      </c>
      <c r="D556">
        <v>30725.3</v>
      </c>
    </row>
    <row r="557" spans="1:4" x14ac:dyDescent="0.25">
      <c r="A557" t="s">
        <v>2464</v>
      </c>
      <c r="B557" t="s">
        <v>2465</v>
      </c>
      <c r="C557">
        <v>208883.6</v>
      </c>
      <c r="D557">
        <v>135131.79999999999</v>
      </c>
    </row>
    <row r="558" spans="1:4" x14ac:dyDescent="0.25">
      <c r="A558" t="s">
        <v>2466</v>
      </c>
      <c r="B558" t="s">
        <v>2467</v>
      </c>
      <c r="C558">
        <v>1432.3</v>
      </c>
      <c r="D558">
        <v>4990.7</v>
      </c>
    </row>
    <row r="559" spans="1:4" x14ac:dyDescent="0.25">
      <c r="A559" t="s">
        <v>2468</v>
      </c>
      <c r="B559" t="s">
        <v>2469</v>
      </c>
      <c r="C559">
        <v>0</v>
      </c>
      <c r="D559">
        <v>0</v>
      </c>
    </row>
    <row r="560" spans="1:4" x14ac:dyDescent="0.25">
      <c r="A560" t="s">
        <v>2470</v>
      </c>
      <c r="B560" t="s">
        <v>2471</v>
      </c>
      <c r="C560">
        <v>58.8</v>
      </c>
      <c r="D560">
        <v>2083.6</v>
      </c>
    </row>
    <row r="561" spans="1:4" x14ac:dyDescent="0.25">
      <c r="A561" t="s">
        <v>2472</v>
      </c>
      <c r="B561" t="s">
        <v>2473</v>
      </c>
      <c r="C561">
        <v>2001.3</v>
      </c>
      <c r="D561">
        <v>4788.8999999999996</v>
      </c>
    </row>
    <row r="562" spans="1:4" x14ac:dyDescent="0.25">
      <c r="A562" t="s">
        <v>2474</v>
      </c>
      <c r="B562" t="s">
        <v>2475</v>
      </c>
      <c r="C562">
        <v>0</v>
      </c>
      <c r="D562">
        <v>0</v>
      </c>
    </row>
    <row r="563" spans="1:4" x14ac:dyDescent="0.25">
      <c r="A563" t="s">
        <v>2476</v>
      </c>
      <c r="B563" t="s">
        <v>2477</v>
      </c>
      <c r="C563">
        <v>38.9</v>
      </c>
      <c r="D563">
        <v>0</v>
      </c>
    </row>
    <row r="564" spans="1:4" x14ac:dyDescent="0.25">
      <c r="A564" t="s">
        <v>2478</v>
      </c>
      <c r="B564" t="s">
        <v>2479</v>
      </c>
      <c r="C564">
        <v>235.2</v>
      </c>
      <c r="D564">
        <v>26.7</v>
      </c>
    </row>
    <row r="565" spans="1:4" x14ac:dyDescent="0.25">
      <c r="A565" t="s">
        <v>2480</v>
      </c>
      <c r="B565" t="s">
        <v>2481</v>
      </c>
      <c r="C565">
        <v>1373.7</v>
      </c>
      <c r="D565">
        <v>3852.5</v>
      </c>
    </row>
    <row r="566" spans="1:4" x14ac:dyDescent="0.25">
      <c r="A566" t="s">
        <v>2482</v>
      </c>
      <c r="B566" t="s">
        <v>2483</v>
      </c>
      <c r="C566">
        <v>24584.3</v>
      </c>
      <c r="D566">
        <v>639.70000000000005</v>
      </c>
    </row>
    <row r="567" spans="1:4" x14ac:dyDescent="0.25">
      <c r="A567" t="s">
        <v>2484</v>
      </c>
      <c r="B567" t="s">
        <v>2485</v>
      </c>
      <c r="C567">
        <v>28260.799999999999</v>
      </c>
      <c r="D567">
        <v>55183.1</v>
      </c>
    </row>
    <row r="568" spans="1:4" x14ac:dyDescent="0.25">
      <c r="A568" t="s">
        <v>2486</v>
      </c>
      <c r="B568" t="s">
        <v>2487</v>
      </c>
      <c r="C568">
        <v>14808.7</v>
      </c>
      <c r="D568">
        <v>49416.1</v>
      </c>
    </row>
    <row r="569" spans="1:4" x14ac:dyDescent="0.25">
      <c r="A569" t="s">
        <v>2488</v>
      </c>
      <c r="B569" t="s">
        <v>2489</v>
      </c>
      <c r="C569">
        <v>0</v>
      </c>
      <c r="D569">
        <v>5.9</v>
      </c>
    </row>
    <row r="570" spans="1:4" x14ac:dyDescent="0.25">
      <c r="A570" t="s">
        <v>2491</v>
      </c>
      <c r="B570" t="s">
        <v>2492</v>
      </c>
      <c r="C570">
        <v>0</v>
      </c>
      <c r="D570">
        <v>0</v>
      </c>
    </row>
    <row r="571" spans="1:4" x14ac:dyDescent="0.25">
      <c r="A571" t="s">
        <v>382</v>
      </c>
      <c r="B571" t="s">
        <v>383</v>
      </c>
      <c r="C571">
        <v>1944.9</v>
      </c>
      <c r="D571">
        <v>712</v>
      </c>
    </row>
    <row r="572" spans="1:4" x14ac:dyDescent="0.25">
      <c r="A572" t="s">
        <v>480</v>
      </c>
      <c r="B572" t="s">
        <v>481</v>
      </c>
      <c r="C572">
        <v>47338.2</v>
      </c>
      <c r="D572">
        <v>43346.6</v>
      </c>
    </row>
    <row r="573" spans="1:4" x14ac:dyDescent="0.25">
      <c r="A573" t="s">
        <v>482</v>
      </c>
      <c r="B573" t="s">
        <v>483</v>
      </c>
      <c r="C573">
        <v>116036.9</v>
      </c>
      <c r="D573">
        <v>80194.5</v>
      </c>
    </row>
    <row r="574" spans="1:4" x14ac:dyDescent="0.25">
      <c r="A574" t="s">
        <v>468</v>
      </c>
      <c r="B574" t="s">
        <v>469</v>
      </c>
      <c r="C574">
        <v>1093.8</v>
      </c>
      <c r="D574">
        <v>682.9</v>
      </c>
    </row>
    <row r="575" spans="1:4" x14ac:dyDescent="0.25">
      <c r="A575" t="s">
        <v>248</v>
      </c>
      <c r="B575" t="s">
        <v>249</v>
      </c>
      <c r="C575">
        <v>42.1</v>
      </c>
      <c r="D575">
        <v>82.8</v>
      </c>
    </row>
    <row r="576" spans="1:4" x14ac:dyDescent="0.25">
      <c r="A576" t="s">
        <v>1513</v>
      </c>
      <c r="B576" t="s">
        <v>1514</v>
      </c>
      <c r="C576">
        <v>0</v>
      </c>
      <c r="D576">
        <v>0</v>
      </c>
    </row>
    <row r="577" spans="1:4" x14ac:dyDescent="0.25">
      <c r="A577" t="s">
        <v>1516</v>
      </c>
      <c r="B577" t="s">
        <v>1517</v>
      </c>
      <c r="C577">
        <v>0</v>
      </c>
      <c r="D577">
        <v>0</v>
      </c>
    </row>
    <row r="578" spans="1:4" x14ac:dyDescent="0.25">
      <c r="A578" t="s">
        <v>385</v>
      </c>
      <c r="B578" t="s">
        <v>386</v>
      </c>
      <c r="C578">
        <v>562.5</v>
      </c>
      <c r="D578">
        <v>2474.3000000000002</v>
      </c>
    </row>
    <row r="579" spans="1:4" x14ac:dyDescent="0.25">
      <c r="A579" t="s">
        <v>376</v>
      </c>
      <c r="B579" t="s">
        <v>377</v>
      </c>
      <c r="C579">
        <v>4706.1000000000004</v>
      </c>
      <c r="D579">
        <v>1880.6</v>
      </c>
    </row>
    <row r="580" spans="1:4" x14ac:dyDescent="0.25">
      <c r="A580" t="s">
        <v>378</v>
      </c>
      <c r="B580" t="s">
        <v>379</v>
      </c>
      <c r="C580">
        <v>7694.2</v>
      </c>
      <c r="D580">
        <v>4523.1000000000004</v>
      </c>
    </row>
    <row r="581" spans="1:4" x14ac:dyDescent="0.25">
      <c r="A581" t="s">
        <v>1525</v>
      </c>
      <c r="B581" t="s">
        <v>1526</v>
      </c>
      <c r="C581">
        <v>0</v>
      </c>
      <c r="D581">
        <v>0</v>
      </c>
    </row>
    <row r="582" spans="1:4" x14ac:dyDescent="0.25">
      <c r="A582" t="s">
        <v>380</v>
      </c>
      <c r="B582" t="s">
        <v>381</v>
      </c>
      <c r="C582">
        <v>4423.2</v>
      </c>
      <c r="D582">
        <v>480.4</v>
      </c>
    </row>
    <row r="583" spans="1:4" x14ac:dyDescent="0.25">
      <c r="A583" t="s">
        <v>1530</v>
      </c>
      <c r="B583" t="s">
        <v>1531</v>
      </c>
      <c r="C583">
        <v>0</v>
      </c>
      <c r="D583">
        <v>0</v>
      </c>
    </row>
    <row r="584" spans="1:4" x14ac:dyDescent="0.25">
      <c r="A584" t="s">
        <v>300</v>
      </c>
      <c r="B584" t="s">
        <v>301</v>
      </c>
      <c r="C584">
        <v>49586.2</v>
      </c>
      <c r="D584">
        <v>17920.8</v>
      </c>
    </row>
    <row r="585" spans="1:4" x14ac:dyDescent="0.25">
      <c r="A585" t="s">
        <v>302</v>
      </c>
      <c r="B585" t="s">
        <v>303</v>
      </c>
      <c r="C585">
        <v>104083.2</v>
      </c>
      <c r="D585">
        <v>76526.7</v>
      </c>
    </row>
    <row r="586" spans="1:4" x14ac:dyDescent="0.25">
      <c r="A586" t="s">
        <v>304</v>
      </c>
      <c r="B586" t="s">
        <v>305</v>
      </c>
      <c r="C586">
        <v>41485.9</v>
      </c>
      <c r="D586">
        <v>31213.599999999999</v>
      </c>
    </row>
    <row r="587" spans="1:4" x14ac:dyDescent="0.25">
      <c r="A587" t="s">
        <v>306</v>
      </c>
      <c r="B587" t="s">
        <v>307</v>
      </c>
      <c r="C587">
        <v>7217.6</v>
      </c>
      <c r="D587">
        <v>5548.4</v>
      </c>
    </row>
    <row r="588" spans="1:4" x14ac:dyDescent="0.25">
      <c r="A588" t="s">
        <v>133</v>
      </c>
      <c r="B588" t="s">
        <v>134</v>
      </c>
      <c r="C588">
        <v>1543.7</v>
      </c>
      <c r="D588">
        <v>391</v>
      </c>
    </row>
    <row r="589" spans="1:4" x14ac:dyDescent="0.25">
      <c r="A589" t="s">
        <v>136</v>
      </c>
      <c r="B589" t="s">
        <v>137</v>
      </c>
      <c r="C589">
        <v>3436</v>
      </c>
      <c r="D589">
        <v>11401.8</v>
      </c>
    </row>
    <row r="590" spans="1:4" x14ac:dyDescent="0.25">
      <c r="A590" t="s">
        <v>1542</v>
      </c>
      <c r="B590" t="s">
        <v>1543</v>
      </c>
      <c r="C590">
        <v>0</v>
      </c>
      <c r="D590">
        <v>0</v>
      </c>
    </row>
    <row r="591" spans="1:4" x14ac:dyDescent="0.25">
      <c r="A591" t="s">
        <v>1545</v>
      </c>
      <c r="B591" t="s">
        <v>1546</v>
      </c>
      <c r="C591">
        <v>0</v>
      </c>
      <c r="D591">
        <v>0</v>
      </c>
    </row>
    <row r="592" spans="1:4" x14ac:dyDescent="0.25">
      <c r="A592" t="s">
        <v>138</v>
      </c>
      <c r="B592" t="s">
        <v>139</v>
      </c>
      <c r="C592">
        <v>2898.7</v>
      </c>
      <c r="D592">
        <v>577.5</v>
      </c>
    </row>
    <row r="593" spans="1:4" x14ac:dyDescent="0.25">
      <c r="A593" t="s">
        <v>616</v>
      </c>
      <c r="B593" t="s">
        <v>617</v>
      </c>
      <c r="C593">
        <v>46501.8</v>
      </c>
      <c r="D593">
        <v>16662.400000000001</v>
      </c>
    </row>
    <row r="594" spans="1:4" x14ac:dyDescent="0.25">
      <c r="A594" t="s">
        <v>679</v>
      </c>
      <c r="B594" t="s">
        <v>680</v>
      </c>
      <c r="C594">
        <v>15.8</v>
      </c>
      <c r="D594">
        <v>577.20000000000005</v>
      </c>
    </row>
    <row r="595" spans="1:4" x14ac:dyDescent="0.25">
      <c r="A595" t="s">
        <v>618</v>
      </c>
      <c r="B595" t="s">
        <v>619</v>
      </c>
      <c r="C595">
        <v>1905</v>
      </c>
      <c r="D595">
        <v>4265.1000000000004</v>
      </c>
    </row>
    <row r="596" spans="1:4" x14ac:dyDescent="0.25">
      <c r="A596" t="s">
        <v>681</v>
      </c>
      <c r="B596" t="s">
        <v>682</v>
      </c>
      <c r="C596">
        <v>1.4</v>
      </c>
      <c r="D596">
        <v>113.7</v>
      </c>
    </row>
    <row r="597" spans="1:4" x14ac:dyDescent="0.25">
      <c r="A597" t="s">
        <v>620</v>
      </c>
      <c r="B597" t="s">
        <v>621</v>
      </c>
      <c r="C597">
        <v>5683.9</v>
      </c>
      <c r="D597">
        <v>1496.8</v>
      </c>
    </row>
    <row r="598" spans="1:4" x14ac:dyDescent="0.25">
      <c r="A598" t="s">
        <v>622</v>
      </c>
      <c r="B598" t="s">
        <v>623</v>
      </c>
      <c r="C598">
        <v>3049.3</v>
      </c>
      <c r="D598">
        <v>319.8</v>
      </c>
    </row>
    <row r="599" spans="1:4" x14ac:dyDescent="0.25">
      <c r="A599" t="s">
        <v>624</v>
      </c>
      <c r="B599" t="s">
        <v>625</v>
      </c>
      <c r="C599">
        <v>6405.4</v>
      </c>
      <c r="D599">
        <v>1075.7</v>
      </c>
    </row>
    <row r="600" spans="1:4" x14ac:dyDescent="0.25">
      <c r="A600" t="s">
        <v>626</v>
      </c>
      <c r="B600" t="s">
        <v>627</v>
      </c>
      <c r="C600">
        <v>13005.8</v>
      </c>
      <c r="D600">
        <v>14544</v>
      </c>
    </row>
    <row r="601" spans="1:4" x14ac:dyDescent="0.25">
      <c r="A601" t="s">
        <v>628</v>
      </c>
      <c r="B601" t="s">
        <v>629</v>
      </c>
      <c r="C601">
        <v>16322.9</v>
      </c>
      <c r="D601">
        <v>10601.3</v>
      </c>
    </row>
    <row r="602" spans="1:4" x14ac:dyDescent="0.25">
      <c r="A602" t="s">
        <v>630</v>
      </c>
      <c r="B602" t="s">
        <v>631</v>
      </c>
      <c r="C602">
        <v>5428.8</v>
      </c>
      <c r="D602">
        <v>4728.1000000000004</v>
      </c>
    </row>
    <row r="603" spans="1:4" x14ac:dyDescent="0.25">
      <c r="A603" t="s">
        <v>683</v>
      </c>
      <c r="B603" t="s">
        <v>684</v>
      </c>
      <c r="C603">
        <v>26.9</v>
      </c>
      <c r="D603">
        <v>125.1</v>
      </c>
    </row>
    <row r="604" spans="1:4" x14ac:dyDescent="0.25">
      <c r="A604" t="s">
        <v>470</v>
      </c>
      <c r="B604" t="s">
        <v>471</v>
      </c>
      <c r="C604">
        <v>25534.5</v>
      </c>
      <c r="D604">
        <v>4796.8</v>
      </c>
    </row>
    <row r="605" spans="1:4" x14ac:dyDescent="0.25">
      <c r="A605" t="s">
        <v>472</v>
      </c>
      <c r="B605" t="s">
        <v>473</v>
      </c>
      <c r="C605">
        <v>508.1</v>
      </c>
      <c r="D605">
        <v>2514.6</v>
      </c>
    </row>
    <row r="606" spans="1:4" x14ac:dyDescent="0.25">
      <c r="A606" t="s">
        <v>1568</v>
      </c>
      <c r="B606" t="s">
        <v>1569</v>
      </c>
      <c r="C606">
        <v>0</v>
      </c>
      <c r="D606">
        <v>0</v>
      </c>
    </row>
    <row r="607" spans="1:4" x14ac:dyDescent="0.25">
      <c r="A607" t="s">
        <v>1571</v>
      </c>
      <c r="B607" t="s">
        <v>1572</v>
      </c>
      <c r="C607">
        <v>0</v>
      </c>
      <c r="D607">
        <v>0</v>
      </c>
    </row>
    <row r="608" spans="1:4" x14ac:dyDescent="0.25">
      <c r="A608" t="s">
        <v>474</v>
      </c>
      <c r="B608" t="s">
        <v>475</v>
      </c>
      <c r="C608">
        <v>13298.2</v>
      </c>
      <c r="D608">
        <v>17458.599999999999</v>
      </c>
    </row>
    <row r="609" spans="1:4" x14ac:dyDescent="0.25">
      <c r="A609" t="s">
        <v>387</v>
      </c>
      <c r="B609" t="s">
        <v>388</v>
      </c>
      <c r="C609">
        <v>9.1</v>
      </c>
      <c r="D609">
        <v>15.3</v>
      </c>
    </row>
    <row r="610" spans="1:4" x14ac:dyDescent="0.25">
      <c r="A610" t="s">
        <v>697</v>
      </c>
      <c r="B610" t="s">
        <v>698</v>
      </c>
      <c r="C610">
        <v>67.400000000000006</v>
      </c>
      <c r="D610">
        <v>482.1</v>
      </c>
    </row>
    <row r="611" spans="1:4" x14ac:dyDescent="0.25">
      <c r="A611" t="s">
        <v>1579</v>
      </c>
      <c r="B611" t="s">
        <v>1580</v>
      </c>
      <c r="C611">
        <v>0</v>
      </c>
      <c r="D611">
        <v>0</v>
      </c>
    </row>
    <row r="612" spans="1:4" x14ac:dyDescent="0.25">
      <c r="A612" t="s">
        <v>632</v>
      </c>
      <c r="B612" t="s">
        <v>633</v>
      </c>
      <c r="C612">
        <v>127.4</v>
      </c>
      <c r="D612">
        <v>153.1</v>
      </c>
    </row>
    <row r="613" spans="1:4" x14ac:dyDescent="0.25">
      <c r="A613" t="s">
        <v>476</v>
      </c>
      <c r="B613" t="s">
        <v>477</v>
      </c>
      <c r="C613">
        <v>11.2</v>
      </c>
      <c r="D613">
        <v>171</v>
      </c>
    </row>
    <row r="614" spans="1:4" x14ac:dyDescent="0.25">
      <c r="A614" t="s">
        <v>478</v>
      </c>
      <c r="B614" t="s">
        <v>479</v>
      </c>
      <c r="C614">
        <v>132.6</v>
      </c>
      <c r="D614">
        <v>122.3</v>
      </c>
    </row>
    <row r="615" spans="1:4" x14ac:dyDescent="0.25">
      <c r="A615" t="s">
        <v>1586</v>
      </c>
      <c r="B615" t="s">
        <v>1587</v>
      </c>
      <c r="C615">
        <v>0</v>
      </c>
      <c r="D615">
        <v>0</v>
      </c>
    </row>
    <row r="616" spans="1:4" x14ac:dyDescent="0.25">
      <c r="A616" t="s">
        <v>1589</v>
      </c>
      <c r="B616" t="s">
        <v>1590</v>
      </c>
      <c r="C616">
        <v>0</v>
      </c>
      <c r="D616">
        <v>0</v>
      </c>
    </row>
    <row r="617" spans="1:4" x14ac:dyDescent="0.25">
      <c r="A617" t="s">
        <v>1592</v>
      </c>
      <c r="B617" t="s">
        <v>1593</v>
      </c>
      <c r="C617">
        <v>0</v>
      </c>
      <c r="D617">
        <v>0</v>
      </c>
    </row>
    <row r="618" spans="1:4" x14ac:dyDescent="0.25">
      <c r="A618" t="s">
        <v>1595</v>
      </c>
      <c r="B618" t="s">
        <v>1596</v>
      </c>
      <c r="C618">
        <v>0</v>
      </c>
      <c r="D618">
        <v>0</v>
      </c>
    </row>
    <row r="619" spans="1:4" x14ac:dyDescent="0.25">
      <c r="A619" t="s">
        <v>489</v>
      </c>
      <c r="B619" t="s">
        <v>490</v>
      </c>
      <c r="C619">
        <v>129.9</v>
      </c>
      <c r="D619">
        <v>245.5</v>
      </c>
    </row>
    <row r="620" spans="1:4" x14ac:dyDescent="0.25">
      <c r="A620" t="s">
        <v>491</v>
      </c>
      <c r="B620" t="s">
        <v>492</v>
      </c>
      <c r="C620">
        <v>4.2</v>
      </c>
      <c r="D620">
        <v>4.5</v>
      </c>
    </row>
    <row r="621" spans="1:4" x14ac:dyDescent="0.25">
      <c r="A621" t="s">
        <v>1600</v>
      </c>
      <c r="B621" t="s">
        <v>1601</v>
      </c>
      <c r="C621">
        <v>0</v>
      </c>
      <c r="D621">
        <v>0</v>
      </c>
    </row>
    <row r="622" spans="1:4" x14ac:dyDescent="0.25">
      <c r="A622" t="s">
        <v>699</v>
      </c>
      <c r="B622" t="s">
        <v>700</v>
      </c>
      <c r="C622">
        <v>127</v>
      </c>
      <c r="D622">
        <v>526.29999999999995</v>
      </c>
    </row>
    <row r="623" spans="1:4" x14ac:dyDescent="0.25">
      <c r="A623" t="s">
        <v>1604</v>
      </c>
      <c r="B623" t="s">
        <v>1605</v>
      </c>
      <c r="C623">
        <v>3.5</v>
      </c>
      <c r="D623">
        <v>291</v>
      </c>
    </row>
    <row r="624" spans="1:4" x14ac:dyDescent="0.25">
      <c r="A624" t="s">
        <v>1608</v>
      </c>
      <c r="B624" t="s">
        <v>1609</v>
      </c>
      <c r="C624">
        <v>248.8</v>
      </c>
      <c r="D624">
        <v>752.1</v>
      </c>
    </row>
    <row r="625" spans="1:4" x14ac:dyDescent="0.25">
      <c r="A625" t="s">
        <v>1610</v>
      </c>
      <c r="B625" t="s">
        <v>1611</v>
      </c>
      <c r="C625">
        <v>5042.8</v>
      </c>
      <c r="D625">
        <v>20658.3</v>
      </c>
    </row>
    <row r="626" spans="1:4" x14ac:dyDescent="0.25">
      <c r="A626" t="s">
        <v>1612</v>
      </c>
      <c r="B626" t="s">
        <v>1613</v>
      </c>
      <c r="C626">
        <v>11.4</v>
      </c>
      <c r="D626">
        <v>545.9</v>
      </c>
    </row>
    <row r="627" spans="1:4" x14ac:dyDescent="0.25">
      <c r="A627" t="s">
        <v>1614</v>
      </c>
      <c r="B627" t="s">
        <v>1615</v>
      </c>
      <c r="C627">
        <v>8973.7000000000007</v>
      </c>
      <c r="D627">
        <v>26994.7</v>
      </c>
    </row>
    <row r="628" spans="1:4" x14ac:dyDescent="0.25">
      <c r="A628" t="s">
        <v>1616</v>
      </c>
      <c r="B628" t="s">
        <v>1617</v>
      </c>
      <c r="C628">
        <v>2361.1999999999998</v>
      </c>
      <c r="D628">
        <v>19619.8</v>
      </c>
    </row>
    <row r="629" spans="1:4" x14ac:dyDescent="0.25">
      <c r="A629" t="s">
        <v>1618</v>
      </c>
      <c r="B629" t="s">
        <v>1619</v>
      </c>
      <c r="C629">
        <v>37.4</v>
      </c>
      <c r="D629">
        <v>392.5</v>
      </c>
    </row>
    <row r="630" spans="1:4" x14ac:dyDescent="0.25">
      <c r="A630" t="s">
        <v>1620</v>
      </c>
      <c r="B630" t="s">
        <v>1621</v>
      </c>
      <c r="C630">
        <v>1486.1</v>
      </c>
      <c r="D630">
        <v>6702.5</v>
      </c>
    </row>
    <row r="631" spans="1:4" x14ac:dyDescent="0.25">
      <c r="A631" t="s">
        <v>1622</v>
      </c>
      <c r="B631" t="s">
        <v>1623</v>
      </c>
      <c r="C631">
        <v>90</v>
      </c>
      <c r="D631">
        <v>1305.9000000000001</v>
      </c>
    </row>
    <row r="632" spans="1:4" x14ac:dyDescent="0.25">
      <c r="A632" t="s">
        <v>1624</v>
      </c>
      <c r="B632" t="s">
        <v>1625</v>
      </c>
      <c r="C632">
        <v>0</v>
      </c>
      <c r="D632">
        <v>0</v>
      </c>
    </row>
    <row r="633" spans="1:4" x14ac:dyDescent="0.25">
      <c r="A633" t="s">
        <v>1626</v>
      </c>
      <c r="B633" t="s">
        <v>1627</v>
      </c>
      <c r="C633">
        <v>0</v>
      </c>
      <c r="D633">
        <v>0</v>
      </c>
    </row>
    <row r="634" spans="1:4" x14ac:dyDescent="0.25">
      <c r="A634" t="s">
        <v>1628</v>
      </c>
      <c r="B634" t="s">
        <v>1629</v>
      </c>
      <c r="C634">
        <v>0</v>
      </c>
      <c r="D634">
        <v>0</v>
      </c>
    </row>
    <row r="635" spans="1:4" x14ac:dyDescent="0.25">
      <c r="A635" t="s">
        <v>1630</v>
      </c>
      <c r="B635" t="s">
        <v>1631</v>
      </c>
      <c r="C635">
        <v>7731.2</v>
      </c>
      <c r="D635">
        <v>47127.6</v>
      </c>
    </row>
    <row r="636" spans="1:4" x14ac:dyDescent="0.25">
      <c r="A636" t="s">
        <v>1632</v>
      </c>
      <c r="B636" t="s">
        <v>1633</v>
      </c>
      <c r="C636">
        <v>20.6</v>
      </c>
      <c r="D636">
        <v>2470.1999999999998</v>
      </c>
    </row>
    <row r="637" spans="1:4" x14ac:dyDescent="0.25">
      <c r="A637" t="s">
        <v>1634</v>
      </c>
      <c r="B637" t="s">
        <v>1635</v>
      </c>
      <c r="C637">
        <v>6160</v>
      </c>
      <c r="D637">
        <v>43383.199999999997</v>
      </c>
    </row>
    <row r="638" spans="1:4" x14ac:dyDescent="0.25">
      <c r="A638" t="s">
        <v>1636</v>
      </c>
      <c r="B638" t="s">
        <v>1637</v>
      </c>
      <c r="C638">
        <v>36.700000000000003</v>
      </c>
      <c r="D638">
        <v>495.1</v>
      </c>
    </row>
    <row r="639" spans="1:4" x14ac:dyDescent="0.25">
      <c r="A639" t="s">
        <v>1638</v>
      </c>
      <c r="B639" t="s">
        <v>1639</v>
      </c>
      <c r="C639">
        <v>1.6</v>
      </c>
      <c r="D639">
        <v>19.3</v>
      </c>
    </row>
    <row r="640" spans="1:4" x14ac:dyDescent="0.25">
      <c r="A640" t="s">
        <v>1640</v>
      </c>
      <c r="B640" t="s">
        <v>1641</v>
      </c>
      <c r="C640">
        <v>76.400000000000006</v>
      </c>
      <c r="D640">
        <v>356.8</v>
      </c>
    </row>
    <row r="641" spans="1:4" x14ac:dyDescent="0.25">
      <c r="A641" t="s">
        <v>1642</v>
      </c>
      <c r="B641" t="s">
        <v>1643</v>
      </c>
      <c r="C641">
        <v>291.3</v>
      </c>
      <c r="D641">
        <v>628.1</v>
      </c>
    </row>
    <row r="642" spans="1:4" x14ac:dyDescent="0.25">
      <c r="A642" t="s">
        <v>1644</v>
      </c>
      <c r="B642" t="s">
        <v>1645</v>
      </c>
      <c r="C642">
        <v>294.10000000000002</v>
      </c>
      <c r="D642">
        <v>96.2</v>
      </c>
    </row>
    <row r="643" spans="1:4" x14ac:dyDescent="0.25">
      <c r="A643" t="s">
        <v>1646</v>
      </c>
      <c r="B643" t="s">
        <v>1647</v>
      </c>
      <c r="C643">
        <v>156.80000000000001</v>
      </c>
      <c r="D643">
        <v>234.4</v>
      </c>
    </row>
    <row r="644" spans="1:4" x14ac:dyDescent="0.25">
      <c r="A644" t="s">
        <v>1648</v>
      </c>
      <c r="B644" t="s">
        <v>1649</v>
      </c>
      <c r="C644">
        <v>40.700000000000003</v>
      </c>
      <c r="D644">
        <v>55.2</v>
      </c>
    </row>
    <row r="645" spans="1:4" x14ac:dyDescent="0.25">
      <c r="A645" t="s">
        <v>1650</v>
      </c>
      <c r="B645" t="s">
        <v>1651</v>
      </c>
      <c r="C645">
        <v>220.7</v>
      </c>
      <c r="D645">
        <v>1522.9</v>
      </c>
    </row>
    <row r="646" spans="1:4" x14ac:dyDescent="0.25">
      <c r="A646" t="s">
        <v>1652</v>
      </c>
      <c r="B646" t="s">
        <v>1653</v>
      </c>
      <c r="C646">
        <v>72.099999999999994</v>
      </c>
      <c r="D646">
        <v>352.6</v>
      </c>
    </row>
    <row r="647" spans="1:4" x14ac:dyDescent="0.25">
      <c r="A647" t="s">
        <v>1654</v>
      </c>
      <c r="B647" t="s">
        <v>1655</v>
      </c>
      <c r="C647">
        <v>1.9</v>
      </c>
      <c r="D647">
        <v>1.8</v>
      </c>
    </row>
    <row r="648" spans="1:4" x14ac:dyDescent="0.25">
      <c r="A648" t="s">
        <v>1656</v>
      </c>
      <c r="B648" t="s">
        <v>1657</v>
      </c>
      <c r="C648">
        <v>232.1</v>
      </c>
      <c r="D648">
        <v>1063.5999999999999</v>
      </c>
    </row>
    <row r="649" spans="1:4" x14ac:dyDescent="0.25">
      <c r="A649" t="s">
        <v>1658</v>
      </c>
      <c r="B649" t="s">
        <v>1659</v>
      </c>
      <c r="C649">
        <v>162.9</v>
      </c>
      <c r="D649">
        <v>325.89999999999998</v>
      </c>
    </row>
    <row r="650" spans="1:4" x14ac:dyDescent="0.25">
      <c r="A650" t="s">
        <v>1660</v>
      </c>
      <c r="B650" t="s">
        <v>1661</v>
      </c>
      <c r="C650">
        <v>0</v>
      </c>
      <c r="D650">
        <v>0</v>
      </c>
    </row>
    <row r="651" spans="1:4" x14ac:dyDescent="0.25">
      <c r="A651" t="s">
        <v>1662</v>
      </c>
      <c r="B651" t="s">
        <v>1663</v>
      </c>
      <c r="C651">
        <v>498.7</v>
      </c>
      <c r="D651">
        <v>607.4</v>
      </c>
    </row>
    <row r="652" spans="1:4" x14ac:dyDescent="0.25">
      <c r="A652" t="s">
        <v>1664</v>
      </c>
      <c r="B652" t="s">
        <v>1665</v>
      </c>
      <c r="C652">
        <v>1.3</v>
      </c>
      <c r="D652">
        <v>2</v>
      </c>
    </row>
    <row r="653" spans="1:4" x14ac:dyDescent="0.25">
      <c r="A653" t="s">
        <v>1666</v>
      </c>
      <c r="B653" t="s">
        <v>1667</v>
      </c>
      <c r="C653">
        <v>0.3</v>
      </c>
      <c r="D653">
        <v>0.5</v>
      </c>
    </row>
    <row r="654" spans="1:4" x14ac:dyDescent="0.25">
      <c r="A654" t="s">
        <v>1668</v>
      </c>
      <c r="B654" t="s">
        <v>1669</v>
      </c>
      <c r="C654">
        <v>3.9</v>
      </c>
      <c r="D654">
        <v>2.7</v>
      </c>
    </row>
    <row r="655" spans="1:4" x14ac:dyDescent="0.25">
      <c r="A655" t="s">
        <v>1670</v>
      </c>
      <c r="B655" t="s">
        <v>1671</v>
      </c>
      <c r="C655">
        <v>66980.3</v>
      </c>
      <c r="D655">
        <v>19144</v>
      </c>
    </row>
    <row r="656" spans="1:4" x14ac:dyDescent="0.25">
      <c r="A656" t="s">
        <v>1672</v>
      </c>
      <c r="B656" t="s">
        <v>1673</v>
      </c>
      <c r="C656">
        <v>4035.5</v>
      </c>
      <c r="D656">
        <v>1957</v>
      </c>
    </row>
    <row r="657" spans="1:4" x14ac:dyDescent="0.25">
      <c r="A657" t="s">
        <v>1674</v>
      </c>
      <c r="B657" t="s">
        <v>1675</v>
      </c>
      <c r="C657">
        <v>47.8</v>
      </c>
      <c r="D657">
        <v>259.3</v>
      </c>
    </row>
    <row r="658" spans="1:4" x14ac:dyDescent="0.25">
      <c r="A658" t="s">
        <v>1676</v>
      </c>
      <c r="B658" t="s">
        <v>1677</v>
      </c>
      <c r="C658">
        <v>525.6</v>
      </c>
      <c r="D658">
        <v>459.1</v>
      </c>
    </row>
    <row r="659" spans="1:4" x14ac:dyDescent="0.25">
      <c r="A659" t="s">
        <v>1678</v>
      </c>
      <c r="B659" t="s">
        <v>1679</v>
      </c>
      <c r="C659">
        <v>26157.5</v>
      </c>
      <c r="D659">
        <v>20419.5</v>
      </c>
    </row>
    <row r="660" spans="1:4" x14ac:dyDescent="0.25">
      <c r="A660" t="s">
        <v>1680</v>
      </c>
      <c r="B660" t="s">
        <v>1681</v>
      </c>
      <c r="C660">
        <v>1386.5</v>
      </c>
      <c r="D660">
        <v>3121.6</v>
      </c>
    </row>
    <row r="661" spans="1:4" x14ac:dyDescent="0.25">
      <c r="A661" t="s">
        <v>1682</v>
      </c>
      <c r="B661" t="s">
        <v>1683</v>
      </c>
      <c r="C661">
        <v>0</v>
      </c>
      <c r="D661">
        <v>0</v>
      </c>
    </row>
    <row r="662" spans="1:4" x14ac:dyDescent="0.25">
      <c r="A662" t="s">
        <v>1684</v>
      </c>
      <c r="B662" t="s">
        <v>1685</v>
      </c>
      <c r="C662">
        <v>1604.8</v>
      </c>
      <c r="D662">
        <v>6929.8</v>
      </c>
    </row>
    <row r="663" spans="1:4" x14ac:dyDescent="0.25">
      <c r="A663" t="s">
        <v>1686</v>
      </c>
      <c r="B663" t="s">
        <v>1687</v>
      </c>
      <c r="C663">
        <v>556.5</v>
      </c>
      <c r="D663">
        <v>1148.5999999999999</v>
      </c>
    </row>
    <row r="664" spans="1:4" x14ac:dyDescent="0.25">
      <c r="A664" t="s">
        <v>1688</v>
      </c>
      <c r="B664" t="s">
        <v>1689</v>
      </c>
      <c r="C664">
        <v>7.5</v>
      </c>
      <c r="D664">
        <v>1.4</v>
      </c>
    </row>
    <row r="665" spans="1:4" x14ac:dyDescent="0.25">
      <c r="A665" t="s">
        <v>1690</v>
      </c>
      <c r="B665" t="s">
        <v>1691</v>
      </c>
      <c r="C665">
        <v>11.6</v>
      </c>
      <c r="D665">
        <v>161.9</v>
      </c>
    </row>
    <row r="666" spans="1:4" x14ac:dyDescent="0.25">
      <c r="A666" t="s">
        <v>1692</v>
      </c>
      <c r="B666" t="s">
        <v>1693</v>
      </c>
      <c r="C666">
        <v>63.8</v>
      </c>
      <c r="D666">
        <v>87.7</v>
      </c>
    </row>
    <row r="667" spans="1:4" x14ac:dyDescent="0.25">
      <c r="A667" t="s">
        <v>1694</v>
      </c>
      <c r="B667" t="s">
        <v>1695</v>
      </c>
      <c r="C667">
        <v>2055.4</v>
      </c>
      <c r="D667">
        <v>2086.6</v>
      </c>
    </row>
    <row r="668" spans="1:4" x14ac:dyDescent="0.25">
      <c r="A668" t="s">
        <v>1696</v>
      </c>
      <c r="B668" t="s">
        <v>1697</v>
      </c>
      <c r="C668">
        <v>16606.900000000001</v>
      </c>
      <c r="D668">
        <v>3230.3</v>
      </c>
    </row>
    <row r="669" spans="1:4" x14ac:dyDescent="0.25">
      <c r="A669" t="s">
        <v>1698</v>
      </c>
      <c r="B669" t="s">
        <v>1699</v>
      </c>
      <c r="C669">
        <v>0</v>
      </c>
      <c r="D669">
        <v>0</v>
      </c>
    </row>
    <row r="670" spans="1:4" x14ac:dyDescent="0.25">
      <c r="A670" t="s">
        <v>1700</v>
      </c>
      <c r="B670" t="s">
        <v>1701</v>
      </c>
      <c r="C670">
        <v>0</v>
      </c>
      <c r="D670">
        <v>0</v>
      </c>
    </row>
    <row r="671" spans="1:4" x14ac:dyDescent="0.25">
      <c r="A671" t="s">
        <v>1702</v>
      </c>
      <c r="B671" t="s">
        <v>1703</v>
      </c>
      <c r="C671">
        <v>29.8</v>
      </c>
      <c r="D671">
        <v>32.1</v>
      </c>
    </row>
    <row r="672" spans="1:4" x14ac:dyDescent="0.25">
      <c r="A672" t="s">
        <v>1704</v>
      </c>
      <c r="B672" t="s">
        <v>1705</v>
      </c>
      <c r="C672">
        <v>1837.7</v>
      </c>
      <c r="D672">
        <v>1515.7</v>
      </c>
    </row>
    <row r="673" spans="1:4" x14ac:dyDescent="0.25">
      <c r="A673" t="s">
        <v>1706</v>
      </c>
      <c r="B673" t="s">
        <v>1707</v>
      </c>
      <c r="C673">
        <v>253.4</v>
      </c>
      <c r="D673">
        <v>756.6</v>
      </c>
    </row>
    <row r="674" spans="1:4" x14ac:dyDescent="0.25">
      <c r="A674" t="s">
        <v>1708</v>
      </c>
      <c r="B674" t="s">
        <v>1709</v>
      </c>
      <c r="C674">
        <v>0</v>
      </c>
      <c r="D674">
        <v>0</v>
      </c>
    </row>
    <row r="675" spans="1:4" x14ac:dyDescent="0.25">
      <c r="A675" t="s">
        <v>1710</v>
      </c>
      <c r="B675" t="s">
        <v>1711</v>
      </c>
      <c r="C675">
        <v>0</v>
      </c>
      <c r="D675">
        <v>0</v>
      </c>
    </row>
    <row r="676" spans="1:4" x14ac:dyDescent="0.25">
      <c r="A676" t="s">
        <v>1712</v>
      </c>
      <c r="B676" t="s">
        <v>1713</v>
      </c>
      <c r="C676">
        <v>0</v>
      </c>
      <c r="D676">
        <v>0</v>
      </c>
    </row>
    <row r="677" spans="1:4" x14ac:dyDescent="0.25">
      <c r="A677" t="s">
        <v>1714</v>
      </c>
      <c r="B677" t="s">
        <v>1715</v>
      </c>
      <c r="C677">
        <v>1055.9000000000001</v>
      </c>
      <c r="D677">
        <v>5719.4</v>
      </c>
    </row>
    <row r="678" spans="1:4" x14ac:dyDescent="0.25">
      <c r="A678" t="s">
        <v>1716</v>
      </c>
      <c r="B678" t="s">
        <v>1717</v>
      </c>
      <c r="C678">
        <v>366.9</v>
      </c>
      <c r="D678">
        <v>3833.6</v>
      </c>
    </row>
    <row r="679" spans="1:4" x14ac:dyDescent="0.25">
      <c r="A679" t="s">
        <v>1718</v>
      </c>
      <c r="B679" t="s">
        <v>1719</v>
      </c>
      <c r="C679">
        <v>4178.6000000000004</v>
      </c>
      <c r="D679">
        <v>19804</v>
      </c>
    </row>
    <row r="680" spans="1:4" x14ac:dyDescent="0.25">
      <c r="A680" t="s">
        <v>1720</v>
      </c>
      <c r="B680" t="s">
        <v>1721</v>
      </c>
      <c r="C680">
        <v>2.8</v>
      </c>
      <c r="D680">
        <v>22.5</v>
      </c>
    </row>
    <row r="681" spans="1:4" x14ac:dyDescent="0.25">
      <c r="A681" t="s">
        <v>1722</v>
      </c>
      <c r="B681" t="s">
        <v>1723</v>
      </c>
      <c r="C681">
        <v>6.5</v>
      </c>
      <c r="D681">
        <v>27.7</v>
      </c>
    </row>
    <row r="682" spans="1:4" x14ac:dyDescent="0.25">
      <c r="A682" t="s">
        <v>1724</v>
      </c>
      <c r="B682" t="s">
        <v>1725</v>
      </c>
      <c r="C682">
        <v>108.8</v>
      </c>
      <c r="D682">
        <v>2515.3000000000002</v>
      </c>
    </row>
    <row r="683" spans="1:4" x14ac:dyDescent="0.25">
      <c r="A683" t="s">
        <v>1726</v>
      </c>
      <c r="B683" t="s">
        <v>1727</v>
      </c>
      <c r="C683">
        <v>0.1</v>
      </c>
      <c r="D683">
        <v>12.4</v>
      </c>
    </row>
    <row r="684" spans="1:4" x14ac:dyDescent="0.25">
      <c r="A684" t="s">
        <v>1728</v>
      </c>
      <c r="B684" t="s">
        <v>1729</v>
      </c>
      <c r="C684">
        <v>21.2</v>
      </c>
      <c r="D684">
        <v>296.7</v>
      </c>
    </row>
    <row r="685" spans="1:4" x14ac:dyDescent="0.25">
      <c r="A685" t="s">
        <v>1730</v>
      </c>
      <c r="B685" t="s">
        <v>1731</v>
      </c>
      <c r="C685">
        <v>572</v>
      </c>
      <c r="D685">
        <v>1211.4000000000001</v>
      </c>
    </row>
    <row r="686" spans="1:4" x14ac:dyDescent="0.25">
      <c r="A686" t="s">
        <v>1732</v>
      </c>
      <c r="B686" t="s">
        <v>1733</v>
      </c>
      <c r="C686">
        <v>165.5</v>
      </c>
      <c r="D686">
        <v>1285.4000000000001</v>
      </c>
    </row>
    <row r="687" spans="1:4" x14ac:dyDescent="0.25">
      <c r="A687" t="s">
        <v>1734</v>
      </c>
      <c r="B687" t="s">
        <v>1735</v>
      </c>
      <c r="C687">
        <v>905</v>
      </c>
      <c r="D687">
        <v>6715.9</v>
      </c>
    </row>
    <row r="688" spans="1:4" x14ac:dyDescent="0.25">
      <c r="A688" t="s">
        <v>1736</v>
      </c>
      <c r="B688" t="s">
        <v>1737</v>
      </c>
      <c r="C688">
        <v>52.3</v>
      </c>
      <c r="D688">
        <v>866.4</v>
      </c>
    </row>
    <row r="689" spans="1:4" x14ac:dyDescent="0.25">
      <c r="A689" t="s">
        <v>1738</v>
      </c>
      <c r="B689" t="s">
        <v>1739</v>
      </c>
      <c r="C689">
        <v>58.1</v>
      </c>
      <c r="D689">
        <v>525.5</v>
      </c>
    </row>
    <row r="690" spans="1:4" x14ac:dyDescent="0.25">
      <c r="A690" t="s">
        <v>1740</v>
      </c>
      <c r="B690" t="s">
        <v>1741</v>
      </c>
      <c r="C690">
        <v>0</v>
      </c>
      <c r="D690">
        <v>0</v>
      </c>
    </row>
    <row r="691" spans="1:4" x14ac:dyDescent="0.25">
      <c r="A691" t="s">
        <v>1742</v>
      </c>
      <c r="B691" t="s">
        <v>1743</v>
      </c>
      <c r="C691">
        <v>21.5</v>
      </c>
      <c r="D691">
        <v>120.3</v>
      </c>
    </row>
    <row r="692" spans="1:4" x14ac:dyDescent="0.25">
      <c r="A692" t="s">
        <v>1744</v>
      </c>
      <c r="B692" t="s">
        <v>1745</v>
      </c>
      <c r="C692">
        <v>43.1</v>
      </c>
      <c r="D692">
        <v>630.70000000000005</v>
      </c>
    </row>
    <row r="693" spans="1:4" x14ac:dyDescent="0.25">
      <c r="A693" t="s">
        <v>1746</v>
      </c>
      <c r="B693" t="s">
        <v>1747</v>
      </c>
      <c r="C693">
        <v>0</v>
      </c>
      <c r="D693">
        <v>1.1000000000000001</v>
      </c>
    </row>
    <row r="694" spans="1:4" x14ac:dyDescent="0.25">
      <c r="A694" t="s">
        <v>1748</v>
      </c>
      <c r="B694" t="s">
        <v>1749</v>
      </c>
      <c r="C694">
        <v>1.3</v>
      </c>
      <c r="D694">
        <v>0.2</v>
      </c>
    </row>
    <row r="695" spans="1:4" x14ac:dyDescent="0.25">
      <c r="A695" t="s">
        <v>1750</v>
      </c>
      <c r="B695" t="s">
        <v>1751</v>
      </c>
      <c r="C695">
        <v>0</v>
      </c>
      <c r="D695">
        <v>0.9</v>
      </c>
    </row>
    <row r="696" spans="1:4" x14ac:dyDescent="0.25">
      <c r="A696" t="s">
        <v>1752</v>
      </c>
      <c r="B696" t="s">
        <v>1753</v>
      </c>
      <c r="C696">
        <v>9</v>
      </c>
      <c r="D696">
        <v>334</v>
      </c>
    </row>
    <row r="697" spans="1:4" x14ac:dyDescent="0.25">
      <c r="A697" t="s">
        <v>1754</v>
      </c>
      <c r="B697" t="s">
        <v>1755</v>
      </c>
      <c r="C697">
        <v>0</v>
      </c>
      <c r="D697">
        <v>0</v>
      </c>
    </row>
    <row r="698" spans="1:4" x14ac:dyDescent="0.25">
      <c r="A698" t="s">
        <v>1756</v>
      </c>
      <c r="B698" t="s">
        <v>1757</v>
      </c>
      <c r="C698">
        <v>0</v>
      </c>
      <c r="D698">
        <v>0</v>
      </c>
    </row>
    <row r="699" spans="1:4" x14ac:dyDescent="0.25">
      <c r="A699" t="s">
        <v>1758</v>
      </c>
      <c r="B699" t="s">
        <v>1759</v>
      </c>
      <c r="C699">
        <v>0</v>
      </c>
      <c r="D699">
        <v>0</v>
      </c>
    </row>
    <row r="700" spans="1:4" x14ac:dyDescent="0.25">
      <c r="A700" t="s">
        <v>1760</v>
      </c>
      <c r="B700" t="s">
        <v>1761</v>
      </c>
      <c r="C700">
        <v>0</v>
      </c>
      <c r="D700">
        <v>0</v>
      </c>
    </row>
    <row r="701" spans="1:4" x14ac:dyDescent="0.25">
      <c r="A701" t="s">
        <v>1762</v>
      </c>
      <c r="B701" t="s">
        <v>1763</v>
      </c>
      <c r="C701">
        <v>9521.7000000000007</v>
      </c>
      <c r="D701">
        <v>10777</v>
      </c>
    </row>
    <row r="702" spans="1:4" x14ac:dyDescent="0.25">
      <c r="A702" t="s">
        <v>1764</v>
      </c>
      <c r="B702" t="s">
        <v>1765</v>
      </c>
      <c r="C702">
        <v>4989.1000000000004</v>
      </c>
      <c r="D702">
        <v>11259.9</v>
      </c>
    </row>
    <row r="703" spans="1:4" x14ac:dyDescent="0.25">
      <c r="A703" t="s">
        <v>2581</v>
      </c>
      <c r="B703" t="s">
        <v>2580</v>
      </c>
      <c r="C703">
        <v>0</v>
      </c>
      <c r="D703">
        <v>0.3</v>
      </c>
    </row>
    <row r="704" spans="1:4" x14ac:dyDescent="0.25">
      <c r="A704" t="s">
        <v>1766</v>
      </c>
      <c r="B704" t="s">
        <v>1767</v>
      </c>
      <c r="C704">
        <v>0</v>
      </c>
      <c r="D704">
        <v>0</v>
      </c>
    </row>
    <row r="705" spans="1:4" x14ac:dyDescent="0.25">
      <c r="A705" t="s">
        <v>1900</v>
      </c>
      <c r="B705" t="s">
        <v>1901</v>
      </c>
      <c r="C705">
        <v>63963.5</v>
      </c>
      <c r="D705">
        <v>36909.5</v>
      </c>
    </row>
    <row r="706" spans="1:4" x14ac:dyDescent="0.25">
      <c r="A706" t="s">
        <v>1902</v>
      </c>
      <c r="B706" t="s">
        <v>1903</v>
      </c>
      <c r="C706">
        <v>0</v>
      </c>
      <c r="D706">
        <v>0</v>
      </c>
    </row>
    <row r="707" spans="1:4" x14ac:dyDescent="0.25">
      <c r="A707" t="s">
        <v>1904</v>
      </c>
      <c r="B707" t="s">
        <v>1905</v>
      </c>
      <c r="C707">
        <v>0</v>
      </c>
      <c r="D707">
        <v>0</v>
      </c>
    </row>
    <row r="708" spans="1:4" x14ac:dyDescent="0.25">
      <c r="A708" t="s">
        <v>1906</v>
      </c>
      <c r="B708" t="s">
        <v>1907</v>
      </c>
      <c r="C708">
        <v>19506.400000000001</v>
      </c>
      <c r="D708">
        <v>21420.400000000001</v>
      </c>
    </row>
    <row r="709" spans="1:4" x14ac:dyDescent="0.25">
      <c r="A709" t="s">
        <v>1908</v>
      </c>
      <c r="B709" t="s">
        <v>1909</v>
      </c>
      <c r="C709">
        <v>541.4</v>
      </c>
      <c r="D709">
        <v>646.1</v>
      </c>
    </row>
    <row r="710" spans="1:4" x14ac:dyDescent="0.25">
      <c r="A710" t="s">
        <v>1910</v>
      </c>
      <c r="B710" t="s">
        <v>1911</v>
      </c>
      <c r="C710">
        <v>779.1</v>
      </c>
      <c r="D710">
        <v>2233.5</v>
      </c>
    </row>
    <row r="711" spans="1:4" x14ac:dyDescent="0.25">
      <c r="A711" t="s">
        <v>1912</v>
      </c>
      <c r="B711" t="s">
        <v>1913</v>
      </c>
      <c r="C711">
        <v>12991.7</v>
      </c>
      <c r="D711">
        <v>9188.7000000000007</v>
      </c>
    </row>
    <row r="712" spans="1:4" x14ac:dyDescent="0.25">
      <c r="A712" t="s">
        <v>1914</v>
      </c>
      <c r="B712" t="s">
        <v>1915</v>
      </c>
      <c r="C712">
        <v>3003.2</v>
      </c>
      <c r="D712">
        <v>503.8</v>
      </c>
    </row>
    <row r="713" spans="1:4" x14ac:dyDescent="0.25">
      <c r="A713" t="s">
        <v>1916</v>
      </c>
      <c r="B713" t="s">
        <v>1917</v>
      </c>
      <c r="C713">
        <v>134.9</v>
      </c>
      <c r="D713">
        <v>454.3</v>
      </c>
    </row>
    <row r="714" spans="1:4" x14ac:dyDescent="0.25">
      <c r="A714" t="s">
        <v>1918</v>
      </c>
      <c r="B714" t="s">
        <v>1919</v>
      </c>
      <c r="C714">
        <v>33.4</v>
      </c>
      <c r="D714">
        <v>62.2</v>
      </c>
    </row>
    <row r="715" spans="1:4" x14ac:dyDescent="0.25">
      <c r="A715" t="s">
        <v>1920</v>
      </c>
      <c r="B715" t="s">
        <v>1921</v>
      </c>
      <c r="C715">
        <v>437.3</v>
      </c>
      <c r="D715">
        <v>1546.2</v>
      </c>
    </row>
    <row r="716" spans="1:4" x14ac:dyDescent="0.25">
      <c r="A716" t="s">
        <v>1922</v>
      </c>
      <c r="B716" t="s">
        <v>1923</v>
      </c>
      <c r="C716">
        <v>400.3</v>
      </c>
      <c r="D716">
        <v>811.6</v>
      </c>
    </row>
    <row r="717" spans="1:4" x14ac:dyDescent="0.25">
      <c r="A717" t="s">
        <v>1924</v>
      </c>
      <c r="B717" t="s">
        <v>1925</v>
      </c>
      <c r="C717">
        <v>280.10000000000002</v>
      </c>
      <c r="D717">
        <v>177.2</v>
      </c>
    </row>
    <row r="718" spans="1:4" x14ac:dyDescent="0.25">
      <c r="A718" t="s">
        <v>1926</v>
      </c>
      <c r="B718" t="s">
        <v>1927</v>
      </c>
      <c r="C718">
        <v>2112.1</v>
      </c>
      <c r="D718">
        <v>5257.6</v>
      </c>
    </row>
    <row r="719" spans="1:4" x14ac:dyDescent="0.25">
      <c r="A719" t="s">
        <v>1928</v>
      </c>
      <c r="B719" t="s">
        <v>1929</v>
      </c>
      <c r="C719">
        <v>62863.1</v>
      </c>
      <c r="D719">
        <v>30881.1</v>
      </c>
    </row>
    <row r="720" spans="1:4" x14ac:dyDescent="0.25">
      <c r="A720" t="s">
        <v>1930</v>
      </c>
      <c r="B720" t="s">
        <v>1931</v>
      </c>
      <c r="C720">
        <v>1683.4</v>
      </c>
      <c r="D720">
        <v>2634.2</v>
      </c>
    </row>
    <row r="721" spans="1:4" x14ac:dyDescent="0.25">
      <c r="A721" t="s">
        <v>1932</v>
      </c>
      <c r="B721" t="s">
        <v>1933</v>
      </c>
      <c r="C721">
        <v>157.69999999999999</v>
      </c>
      <c r="D721">
        <v>68.599999999999994</v>
      </c>
    </row>
    <row r="722" spans="1:4" x14ac:dyDescent="0.25">
      <c r="A722" t="s">
        <v>1934</v>
      </c>
      <c r="B722" t="s">
        <v>1935</v>
      </c>
      <c r="C722">
        <v>21013</v>
      </c>
      <c r="D722">
        <v>87596.9</v>
      </c>
    </row>
    <row r="723" spans="1:4" x14ac:dyDescent="0.25">
      <c r="A723" t="s">
        <v>1936</v>
      </c>
      <c r="B723" t="s">
        <v>1937</v>
      </c>
      <c r="C723">
        <v>395.1</v>
      </c>
      <c r="D723">
        <v>2257.6</v>
      </c>
    </row>
    <row r="724" spans="1:4" x14ac:dyDescent="0.25">
      <c r="A724" t="s">
        <v>1938</v>
      </c>
      <c r="B724" t="s">
        <v>1939</v>
      </c>
      <c r="C724">
        <v>3916.9</v>
      </c>
      <c r="D724">
        <v>1413.9</v>
      </c>
    </row>
    <row r="725" spans="1:4" x14ac:dyDescent="0.25">
      <c r="A725" t="s">
        <v>1940</v>
      </c>
      <c r="B725" t="s">
        <v>1941</v>
      </c>
      <c r="C725">
        <v>5225</v>
      </c>
      <c r="D725">
        <v>23628</v>
      </c>
    </row>
    <row r="726" spans="1:4" x14ac:dyDescent="0.25">
      <c r="A726" t="s">
        <v>1942</v>
      </c>
      <c r="B726" t="s">
        <v>1943</v>
      </c>
      <c r="C726">
        <v>60406.1</v>
      </c>
      <c r="D726">
        <v>147642.70000000001</v>
      </c>
    </row>
    <row r="727" spans="1:4" x14ac:dyDescent="0.25">
      <c r="A727" t="s">
        <v>1944</v>
      </c>
      <c r="B727" t="s">
        <v>1945</v>
      </c>
      <c r="C727">
        <v>579.29999999999995</v>
      </c>
      <c r="D727">
        <v>581.70000000000005</v>
      </c>
    </row>
    <row r="728" spans="1:4" x14ac:dyDescent="0.25">
      <c r="A728" t="s">
        <v>1946</v>
      </c>
      <c r="B728" t="s">
        <v>1947</v>
      </c>
      <c r="C728">
        <v>22598.7</v>
      </c>
      <c r="D728">
        <v>6407.4</v>
      </c>
    </row>
    <row r="729" spans="1:4" x14ac:dyDescent="0.25">
      <c r="A729" t="s">
        <v>1948</v>
      </c>
      <c r="B729" t="s">
        <v>1949</v>
      </c>
      <c r="C729">
        <v>149.6</v>
      </c>
      <c r="D729">
        <v>403.7</v>
      </c>
    </row>
    <row r="730" spans="1:4" x14ac:dyDescent="0.25">
      <c r="A730" t="s">
        <v>1950</v>
      </c>
      <c r="B730" t="s">
        <v>1951</v>
      </c>
      <c r="C730">
        <v>6</v>
      </c>
      <c r="D730">
        <v>39.9</v>
      </c>
    </row>
    <row r="731" spans="1:4" x14ac:dyDescent="0.25">
      <c r="A731" t="s">
        <v>1952</v>
      </c>
      <c r="B731" t="s">
        <v>1953</v>
      </c>
      <c r="C731">
        <v>263597.59999999998</v>
      </c>
      <c r="D731">
        <v>215022.2</v>
      </c>
    </row>
    <row r="732" spans="1:4" x14ac:dyDescent="0.25">
      <c r="A732" t="s">
        <v>1954</v>
      </c>
      <c r="B732" t="s">
        <v>1955</v>
      </c>
      <c r="C732">
        <v>39533.300000000003</v>
      </c>
      <c r="D732">
        <v>53206.5</v>
      </c>
    </row>
    <row r="733" spans="1:4" x14ac:dyDescent="0.25">
      <c r="A733" t="s">
        <v>1956</v>
      </c>
      <c r="B733" t="s">
        <v>1957</v>
      </c>
      <c r="C733">
        <v>0</v>
      </c>
      <c r="D733">
        <v>0</v>
      </c>
    </row>
    <row r="734" spans="1:4" x14ac:dyDescent="0.25">
      <c r="A734" t="s">
        <v>1958</v>
      </c>
      <c r="B734" t="s">
        <v>1959</v>
      </c>
      <c r="C734">
        <v>0</v>
      </c>
      <c r="D734">
        <v>0</v>
      </c>
    </row>
    <row r="735" spans="1:4" x14ac:dyDescent="0.25">
      <c r="A735" t="s">
        <v>1960</v>
      </c>
      <c r="B735" t="s">
        <v>1961</v>
      </c>
      <c r="C735">
        <v>14333.3</v>
      </c>
      <c r="D735">
        <v>17379.5</v>
      </c>
    </row>
    <row r="736" spans="1:4" x14ac:dyDescent="0.25">
      <c r="A736" t="s">
        <v>1963</v>
      </c>
      <c r="B736" t="s">
        <v>1964</v>
      </c>
      <c r="C736">
        <v>152830.29999999999</v>
      </c>
      <c r="D736">
        <v>105658.4</v>
      </c>
    </row>
    <row r="737" spans="1:4" x14ac:dyDescent="0.25">
      <c r="A737" t="s">
        <v>1965</v>
      </c>
      <c r="B737" t="s">
        <v>1966</v>
      </c>
      <c r="C737">
        <v>21783.4</v>
      </c>
      <c r="D737">
        <v>16937.3</v>
      </c>
    </row>
    <row r="738" spans="1:4" x14ac:dyDescent="0.25">
      <c r="A738" t="s">
        <v>1967</v>
      </c>
      <c r="B738" t="s">
        <v>1968</v>
      </c>
      <c r="C738">
        <v>27156.6</v>
      </c>
      <c r="D738">
        <v>36656</v>
      </c>
    </row>
    <row r="739" spans="1:4" x14ac:dyDescent="0.25">
      <c r="A739" t="s">
        <v>1969</v>
      </c>
      <c r="B739" t="s">
        <v>1970</v>
      </c>
      <c r="C739">
        <v>5990.1</v>
      </c>
      <c r="D739">
        <v>17089.8</v>
      </c>
    </row>
    <row r="740" spans="1:4" x14ac:dyDescent="0.25">
      <c r="A740" t="s">
        <v>1971</v>
      </c>
      <c r="B740" t="s">
        <v>1972</v>
      </c>
      <c r="C740">
        <v>7598.1</v>
      </c>
      <c r="D740">
        <v>10661</v>
      </c>
    </row>
    <row r="741" spans="1:4" x14ac:dyDescent="0.25">
      <c r="A741" t="s">
        <v>1973</v>
      </c>
      <c r="B741" t="s">
        <v>1974</v>
      </c>
      <c r="C741">
        <v>0</v>
      </c>
      <c r="D741">
        <v>0</v>
      </c>
    </row>
    <row r="742" spans="1:4" x14ac:dyDescent="0.25">
      <c r="A742" t="s">
        <v>1975</v>
      </c>
      <c r="B742" t="s">
        <v>1976</v>
      </c>
      <c r="C742">
        <v>18311.099999999999</v>
      </c>
      <c r="D742">
        <v>3717.5</v>
      </c>
    </row>
    <row r="743" spans="1:4" x14ac:dyDescent="0.25">
      <c r="A743" t="s">
        <v>1977</v>
      </c>
      <c r="B743" t="s">
        <v>1978</v>
      </c>
      <c r="C743">
        <v>2325.3000000000002</v>
      </c>
      <c r="D743">
        <v>1843.3</v>
      </c>
    </row>
    <row r="744" spans="1:4" x14ac:dyDescent="0.25">
      <c r="A744" t="s">
        <v>1979</v>
      </c>
      <c r="B744" t="s">
        <v>1980</v>
      </c>
      <c r="C744">
        <v>4.7</v>
      </c>
      <c r="D744">
        <v>0.6</v>
      </c>
    </row>
    <row r="745" spans="1:4" x14ac:dyDescent="0.25">
      <c r="A745" t="s">
        <v>1981</v>
      </c>
      <c r="B745" t="s">
        <v>1982</v>
      </c>
      <c r="C745">
        <v>168</v>
      </c>
      <c r="D745">
        <v>898.7</v>
      </c>
    </row>
    <row r="746" spans="1:4" x14ac:dyDescent="0.25">
      <c r="A746" t="s">
        <v>1983</v>
      </c>
      <c r="B746" t="s">
        <v>1984</v>
      </c>
      <c r="C746">
        <v>3174.3</v>
      </c>
      <c r="D746">
        <v>28023.7</v>
      </c>
    </row>
    <row r="747" spans="1:4" x14ac:dyDescent="0.25">
      <c r="A747" t="s">
        <v>1985</v>
      </c>
      <c r="B747" t="s">
        <v>1986</v>
      </c>
      <c r="C747">
        <v>228235.5</v>
      </c>
      <c r="D747">
        <v>198459.9</v>
      </c>
    </row>
    <row r="748" spans="1:4" x14ac:dyDescent="0.25">
      <c r="A748" t="s">
        <v>1987</v>
      </c>
      <c r="B748" t="s">
        <v>1988</v>
      </c>
      <c r="C748">
        <v>538245.5</v>
      </c>
      <c r="D748">
        <v>269761.7</v>
      </c>
    </row>
    <row r="749" spans="1:4" x14ac:dyDescent="0.25">
      <c r="A749" t="s">
        <v>1989</v>
      </c>
      <c r="B749" t="s">
        <v>1990</v>
      </c>
      <c r="C749">
        <v>17465.3</v>
      </c>
      <c r="D749">
        <v>21009.9</v>
      </c>
    </row>
    <row r="750" spans="1:4" x14ac:dyDescent="0.25">
      <c r="A750" t="s">
        <v>1991</v>
      </c>
      <c r="B750" t="s">
        <v>1992</v>
      </c>
      <c r="C750">
        <v>8354.4</v>
      </c>
      <c r="D750">
        <v>27711.599999999999</v>
      </c>
    </row>
    <row r="751" spans="1:4" x14ac:dyDescent="0.25">
      <c r="A751" t="s">
        <v>2579</v>
      </c>
      <c r="B751" t="s">
        <v>2578</v>
      </c>
      <c r="C751">
        <v>0</v>
      </c>
      <c r="D751">
        <v>104.6</v>
      </c>
    </row>
    <row r="752" spans="1:4" x14ac:dyDescent="0.25">
      <c r="A752" t="s">
        <v>1993</v>
      </c>
      <c r="B752" t="s">
        <v>1994</v>
      </c>
      <c r="C752">
        <v>0</v>
      </c>
      <c r="D752">
        <v>0</v>
      </c>
    </row>
    <row r="753" spans="1:4" x14ac:dyDescent="0.25">
      <c r="A753" t="s">
        <v>1995</v>
      </c>
      <c r="B753" t="s">
        <v>1996</v>
      </c>
      <c r="C753">
        <v>359564.1</v>
      </c>
      <c r="D753">
        <v>169329.5</v>
      </c>
    </row>
    <row r="754" spans="1:4" x14ac:dyDescent="0.25">
      <c r="A754" t="s">
        <v>1999</v>
      </c>
      <c r="B754" t="s">
        <v>2000</v>
      </c>
      <c r="C754">
        <v>89492.9</v>
      </c>
      <c r="D754">
        <v>87090.9</v>
      </c>
    </row>
    <row r="755" spans="1:4" x14ac:dyDescent="0.25">
      <c r="A755" t="s">
        <v>2001</v>
      </c>
      <c r="B755" t="s">
        <v>2002</v>
      </c>
      <c r="C755">
        <v>9767.2000000000007</v>
      </c>
      <c r="D755">
        <v>4607</v>
      </c>
    </row>
    <row r="756" spans="1:4" x14ac:dyDescent="0.25">
      <c r="A756" t="s">
        <v>2003</v>
      </c>
      <c r="B756" t="s">
        <v>2004</v>
      </c>
      <c r="C756">
        <v>160526</v>
      </c>
      <c r="D756">
        <v>146749</v>
      </c>
    </row>
    <row r="757" spans="1:4" x14ac:dyDescent="0.25">
      <c r="A757" t="s">
        <v>2005</v>
      </c>
      <c r="B757" t="s">
        <v>2006</v>
      </c>
      <c r="C757">
        <v>0</v>
      </c>
      <c r="D757">
        <v>0</v>
      </c>
    </row>
    <row r="758" spans="1:4" x14ac:dyDescent="0.25">
      <c r="A758" t="s">
        <v>2007</v>
      </c>
      <c r="B758" t="s">
        <v>2008</v>
      </c>
      <c r="C758">
        <v>0</v>
      </c>
      <c r="D758">
        <v>0</v>
      </c>
    </row>
    <row r="759" spans="1:4" x14ac:dyDescent="0.25">
      <c r="A759" t="s">
        <v>2009</v>
      </c>
      <c r="B759" t="s">
        <v>2010</v>
      </c>
      <c r="C759">
        <v>491648.8</v>
      </c>
      <c r="D759">
        <v>302975.3</v>
      </c>
    </row>
    <row r="760" spans="1:4" x14ac:dyDescent="0.25">
      <c r="A760" t="s">
        <v>2011</v>
      </c>
      <c r="B760" t="s">
        <v>2012</v>
      </c>
      <c r="C760">
        <v>108360.8</v>
      </c>
      <c r="D760">
        <v>177037.6</v>
      </c>
    </row>
    <row r="761" spans="1:4" x14ac:dyDescent="0.25">
      <c r="A761" t="s">
        <v>2013</v>
      </c>
      <c r="B761" t="s">
        <v>2014</v>
      </c>
      <c r="C761">
        <v>2742.5</v>
      </c>
      <c r="D761">
        <v>1712.9</v>
      </c>
    </row>
    <row r="762" spans="1:4" x14ac:dyDescent="0.25">
      <c r="A762" t="s">
        <v>2015</v>
      </c>
      <c r="B762" t="s">
        <v>2016</v>
      </c>
      <c r="C762">
        <v>871.7</v>
      </c>
      <c r="D762">
        <v>15545.2</v>
      </c>
    </row>
    <row r="763" spans="1:4" x14ac:dyDescent="0.25">
      <c r="A763" t="s">
        <v>2017</v>
      </c>
      <c r="B763" t="s">
        <v>2018</v>
      </c>
      <c r="C763">
        <v>50327.5</v>
      </c>
      <c r="D763">
        <v>8488.2000000000007</v>
      </c>
    </row>
    <row r="764" spans="1:4" x14ac:dyDescent="0.25">
      <c r="A764" t="s">
        <v>2019</v>
      </c>
      <c r="B764" t="s">
        <v>2020</v>
      </c>
      <c r="C764">
        <v>137884.29999999999</v>
      </c>
      <c r="D764">
        <v>102640.2</v>
      </c>
    </row>
    <row r="765" spans="1:4" x14ac:dyDescent="0.25">
      <c r="A765" t="s">
        <v>2021</v>
      </c>
      <c r="B765" t="s">
        <v>2022</v>
      </c>
      <c r="C765">
        <v>13151.8</v>
      </c>
      <c r="D765">
        <v>7343.6</v>
      </c>
    </row>
    <row r="766" spans="1:4" x14ac:dyDescent="0.25">
      <c r="A766" t="s">
        <v>2023</v>
      </c>
      <c r="B766" t="s">
        <v>2024</v>
      </c>
      <c r="C766">
        <v>11782.8</v>
      </c>
      <c r="D766">
        <v>18535</v>
      </c>
    </row>
    <row r="767" spans="1:4" x14ac:dyDescent="0.25">
      <c r="A767" t="s">
        <v>2025</v>
      </c>
      <c r="B767" t="s">
        <v>2026</v>
      </c>
      <c r="C767">
        <v>28086.799999999999</v>
      </c>
      <c r="D767">
        <v>149682.70000000001</v>
      </c>
    </row>
    <row r="768" spans="1:4" x14ac:dyDescent="0.25">
      <c r="A768" t="s">
        <v>2027</v>
      </c>
      <c r="B768" t="s">
        <v>2028</v>
      </c>
      <c r="C768">
        <v>897709.2</v>
      </c>
      <c r="D768">
        <v>365098.7</v>
      </c>
    </row>
    <row r="769" spans="1:4" x14ac:dyDescent="0.25">
      <c r="A769" t="s">
        <v>2029</v>
      </c>
      <c r="B769" t="s">
        <v>2030</v>
      </c>
      <c r="C769">
        <v>115933.5</v>
      </c>
      <c r="D769">
        <v>35900.400000000001</v>
      </c>
    </row>
    <row r="770" spans="1:4" x14ac:dyDescent="0.25">
      <c r="A770" t="s">
        <v>2031</v>
      </c>
      <c r="B770" t="s">
        <v>2032</v>
      </c>
      <c r="C770">
        <v>26075.7</v>
      </c>
      <c r="D770">
        <v>44734.5</v>
      </c>
    </row>
    <row r="771" spans="1:4" x14ac:dyDescent="0.25">
      <c r="A771" t="s">
        <v>2033</v>
      </c>
      <c r="B771" t="s">
        <v>2034</v>
      </c>
      <c r="C771">
        <v>511776.3</v>
      </c>
      <c r="D771">
        <v>221321.4</v>
      </c>
    </row>
    <row r="772" spans="1:4" x14ac:dyDescent="0.25">
      <c r="A772" t="s">
        <v>2035</v>
      </c>
      <c r="B772" t="s">
        <v>2036</v>
      </c>
      <c r="C772">
        <v>1749326.8</v>
      </c>
      <c r="D772">
        <v>2335852</v>
      </c>
    </row>
    <row r="773" spans="1:4" x14ac:dyDescent="0.25">
      <c r="A773" t="s">
        <v>2037</v>
      </c>
      <c r="B773" t="s">
        <v>2038</v>
      </c>
      <c r="C773">
        <v>35.6</v>
      </c>
      <c r="D773">
        <v>340.6</v>
      </c>
    </row>
    <row r="774" spans="1:4" x14ac:dyDescent="0.25">
      <c r="A774" t="s">
        <v>2039</v>
      </c>
      <c r="B774" t="s">
        <v>2040</v>
      </c>
      <c r="C774">
        <v>32.799999999999997</v>
      </c>
      <c r="D774">
        <v>732.2</v>
      </c>
    </row>
    <row r="775" spans="1:4" x14ac:dyDescent="0.25">
      <c r="A775" t="s">
        <v>2041</v>
      </c>
      <c r="B775" t="s">
        <v>2042</v>
      </c>
      <c r="C775">
        <v>7111.7</v>
      </c>
      <c r="D775">
        <v>4573.1000000000004</v>
      </c>
    </row>
    <row r="776" spans="1:4" x14ac:dyDescent="0.25">
      <c r="A776" t="s">
        <v>2043</v>
      </c>
      <c r="B776" t="s">
        <v>2044</v>
      </c>
      <c r="C776">
        <v>136290.29999999999</v>
      </c>
      <c r="D776">
        <v>481457.5</v>
      </c>
    </row>
    <row r="777" spans="1:4" x14ac:dyDescent="0.25">
      <c r="A777" t="s">
        <v>2045</v>
      </c>
      <c r="B777" t="s">
        <v>2046</v>
      </c>
      <c r="C777">
        <v>1466891.3</v>
      </c>
      <c r="D777">
        <v>514934.1</v>
      </c>
    </row>
    <row r="778" spans="1:4" x14ac:dyDescent="0.25">
      <c r="A778" t="s">
        <v>2047</v>
      </c>
      <c r="B778" t="s">
        <v>2048</v>
      </c>
      <c r="C778">
        <v>36966.199999999997</v>
      </c>
      <c r="D778">
        <v>53835.6</v>
      </c>
    </row>
    <row r="779" spans="1:4" x14ac:dyDescent="0.25">
      <c r="A779" t="s">
        <v>2049</v>
      </c>
      <c r="B779" t="s">
        <v>2050</v>
      </c>
      <c r="C779">
        <v>235.9</v>
      </c>
      <c r="D779">
        <v>252.5</v>
      </c>
    </row>
    <row r="780" spans="1:4" x14ac:dyDescent="0.25">
      <c r="A780" t="s">
        <v>2051</v>
      </c>
      <c r="B780" t="s">
        <v>2052</v>
      </c>
      <c r="C780">
        <v>15434.3</v>
      </c>
      <c r="D780">
        <v>194447.5</v>
      </c>
    </row>
    <row r="781" spans="1:4" x14ac:dyDescent="0.25">
      <c r="A781" t="s">
        <v>2053</v>
      </c>
      <c r="B781" t="s">
        <v>2054</v>
      </c>
      <c r="C781">
        <v>0</v>
      </c>
      <c r="D781">
        <v>0</v>
      </c>
    </row>
    <row r="782" spans="1:4" x14ac:dyDescent="0.25">
      <c r="A782" t="s">
        <v>2055</v>
      </c>
      <c r="B782" t="s">
        <v>2056</v>
      </c>
      <c r="C782">
        <v>0</v>
      </c>
      <c r="D782">
        <v>502.2</v>
      </c>
    </row>
    <row r="783" spans="1:4" x14ac:dyDescent="0.25">
      <c r="A783" t="s">
        <v>2057</v>
      </c>
      <c r="B783" t="s">
        <v>2058</v>
      </c>
      <c r="C783">
        <v>0</v>
      </c>
      <c r="D783">
        <v>370.3</v>
      </c>
    </row>
    <row r="784" spans="1:4" x14ac:dyDescent="0.25">
      <c r="A784" t="s">
        <v>2059</v>
      </c>
      <c r="B784" t="s">
        <v>2060</v>
      </c>
      <c r="C784">
        <v>1.8</v>
      </c>
      <c r="D784">
        <v>887.3</v>
      </c>
    </row>
    <row r="785" spans="1:4" x14ac:dyDescent="0.25">
      <c r="A785" t="s">
        <v>2061</v>
      </c>
      <c r="B785" t="s">
        <v>2062</v>
      </c>
      <c r="C785">
        <v>2228.8000000000002</v>
      </c>
      <c r="D785">
        <v>7860.5</v>
      </c>
    </row>
    <row r="786" spans="1:4" x14ac:dyDescent="0.25">
      <c r="A786" t="s">
        <v>2063</v>
      </c>
      <c r="B786" t="s">
        <v>2064</v>
      </c>
      <c r="C786">
        <v>40</v>
      </c>
      <c r="D786">
        <v>0</v>
      </c>
    </row>
    <row r="787" spans="1:4" x14ac:dyDescent="0.25">
      <c r="A787" t="s">
        <v>2065</v>
      </c>
      <c r="B787" t="s">
        <v>2066</v>
      </c>
      <c r="C787">
        <v>4374.3</v>
      </c>
      <c r="D787">
        <v>0.8</v>
      </c>
    </row>
    <row r="788" spans="1:4" x14ac:dyDescent="0.25">
      <c r="A788" t="s">
        <v>2067</v>
      </c>
      <c r="B788" t="s">
        <v>2068</v>
      </c>
      <c r="C788">
        <v>458.4</v>
      </c>
      <c r="D788">
        <v>0.7</v>
      </c>
    </row>
    <row r="789" spans="1:4" x14ac:dyDescent="0.25">
      <c r="A789" t="s">
        <v>2069</v>
      </c>
      <c r="B789" t="s">
        <v>2070</v>
      </c>
      <c r="C789">
        <v>76.5</v>
      </c>
      <c r="D789">
        <v>77.3</v>
      </c>
    </row>
    <row r="790" spans="1:4" x14ac:dyDescent="0.25">
      <c r="A790" t="s">
        <v>2071</v>
      </c>
      <c r="B790" t="s">
        <v>2072</v>
      </c>
      <c r="C790">
        <v>1.9</v>
      </c>
      <c r="D790">
        <v>97.6</v>
      </c>
    </row>
    <row r="791" spans="1:4" x14ac:dyDescent="0.25">
      <c r="A791" t="s">
        <v>2073</v>
      </c>
      <c r="B791" t="s">
        <v>2074</v>
      </c>
      <c r="C791">
        <v>11787.7</v>
      </c>
      <c r="D791">
        <v>66539.199999999997</v>
      </c>
    </row>
    <row r="792" spans="1:4" x14ac:dyDescent="0.25">
      <c r="A792" t="s">
        <v>2075</v>
      </c>
      <c r="B792" t="s">
        <v>2076</v>
      </c>
      <c r="C792">
        <v>77318</v>
      </c>
      <c r="D792">
        <v>362376.6</v>
      </c>
    </row>
    <row r="793" spans="1:4" x14ac:dyDescent="0.25">
      <c r="A793" t="s">
        <v>2077</v>
      </c>
      <c r="B793" t="s">
        <v>2078</v>
      </c>
      <c r="C793">
        <v>321405.2</v>
      </c>
      <c r="D793">
        <v>465082.8</v>
      </c>
    </row>
    <row r="794" spans="1:4" x14ac:dyDescent="0.25">
      <c r="A794" t="s">
        <v>2081</v>
      </c>
      <c r="B794" t="s">
        <v>2082</v>
      </c>
      <c r="C794">
        <v>2271</v>
      </c>
      <c r="D794">
        <v>938.9</v>
      </c>
    </row>
    <row r="795" spans="1:4" x14ac:dyDescent="0.25">
      <c r="A795" t="s">
        <v>2084</v>
      </c>
      <c r="B795" t="s">
        <v>2085</v>
      </c>
      <c r="C795">
        <v>694.9</v>
      </c>
      <c r="D795">
        <v>4.9000000000000004</v>
      </c>
    </row>
    <row r="796" spans="1:4" x14ac:dyDescent="0.25">
      <c r="A796" t="s">
        <v>2087</v>
      </c>
      <c r="B796" t="s">
        <v>2088</v>
      </c>
      <c r="C796">
        <v>3935.3</v>
      </c>
      <c r="D796">
        <v>1718.6</v>
      </c>
    </row>
    <row r="797" spans="1:4" x14ac:dyDescent="0.25">
      <c r="A797" t="s">
        <v>2090</v>
      </c>
      <c r="B797" t="s">
        <v>2091</v>
      </c>
      <c r="C797">
        <v>187244.6</v>
      </c>
      <c r="D797">
        <v>116668.7</v>
      </c>
    </row>
    <row r="798" spans="1:4" x14ac:dyDescent="0.25">
      <c r="A798" t="s">
        <v>2093</v>
      </c>
      <c r="B798" t="s">
        <v>2094</v>
      </c>
      <c r="C798">
        <v>103.1</v>
      </c>
      <c r="D798">
        <v>103.7</v>
      </c>
    </row>
    <row r="799" spans="1:4" x14ac:dyDescent="0.25">
      <c r="A799" t="s">
        <v>2096</v>
      </c>
      <c r="B799" t="s">
        <v>2097</v>
      </c>
      <c r="C799">
        <v>0</v>
      </c>
      <c r="D799">
        <v>1</v>
      </c>
    </row>
    <row r="800" spans="1:4" x14ac:dyDescent="0.25">
      <c r="A800" t="s">
        <v>2099</v>
      </c>
      <c r="B800" t="s">
        <v>2100</v>
      </c>
      <c r="C800">
        <v>421398.4</v>
      </c>
      <c r="D800">
        <v>111472.8</v>
      </c>
    </row>
    <row r="801" spans="1:4" x14ac:dyDescent="0.25">
      <c r="A801" t="s">
        <v>2102</v>
      </c>
      <c r="B801" t="s">
        <v>2103</v>
      </c>
      <c r="C801">
        <v>165.6</v>
      </c>
      <c r="D801">
        <v>0.4</v>
      </c>
    </row>
    <row r="802" spans="1:4" x14ac:dyDescent="0.25">
      <c r="A802" t="s">
        <v>2105</v>
      </c>
      <c r="B802" t="s">
        <v>2106</v>
      </c>
      <c r="C802">
        <v>2.7</v>
      </c>
      <c r="D802">
        <v>60.5</v>
      </c>
    </row>
    <row r="803" spans="1:4" x14ac:dyDescent="0.25">
      <c r="A803" t="s">
        <v>2108</v>
      </c>
      <c r="B803" t="s">
        <v>2109</v>
      </c>
      <c r="C803">
        <v>3665.2</v>
      </c>
      <c r="D803">
        <v>1044.0999999999999</v>
      </c>
    </row>
    <row r="804" spans="1:4" x14ac:dyDescent="0.25">
      <c r="A804" t="s">
        <v>2111</v>
      </c>
      <c r="B804" t="s">
        <v>2112</v>
      </c>
      <c r="C804">
        <v>192165.7</v>
      </c>
      <c r="D804">
        <v>146395.20000000001</v>
      </c>
    </row>
    <row r="805" spans="1:4" x14ac:dyDescent="0.25">
      <c r="A805" t="s">
        <v>2114</v>
      </c>
      <c r="B805" t="s">
        <v>2115</v>
      </c>
      <c r="C805">
        <v>5929.1</v>
      </c>
      <c r="D805">
        <v>2374.1</v>
      </c>
    </row>
    <row r="806" spans="1:4" x14ac:dyDescent="0.25">
      <c r="A806" t="s">
        <v>2116</v>
      </c>
      <c r="B806" t="s">
        <v>2117</v>
      </c>
      <c r="C806">
        <v>22318.9</v>
      </c>
      <c r="D806">
        <v>2231.5</v>
      </c>
    </row>
    <row r="807" spans="1:4" x14ac:dyDescent="0.25">
      <c r="A807" t="s">
        <v>2118</v>
      </c>
      <c r="B807" t="s">
        <v>2119</v>
      </c>
      <c r="C807">
        <v>234469.3</v>
      </c>
      <c r="D807">
        <v>137332.5</v>
      </c>
    </row>
    <row r="808" spans="1:4" x14ac:dyDescent="0.25">
      <c r="A808" t="s">
        <v>2120</v>
      </c>
      <c r="B808" t="s">
        <v>2121</v>
      </c>
      <c r="C808">
        <v>15110.9</v>
      </c>
      <c r="D808">
        <v>6497.2</v>
      </c>
    </row>
    <row r="809" spans="1:4" x14ac:dyDescent="0.25">
      <c r="A809" t="s">
        <v>2122</v>
      </c>
      <c r="B809" t="s">
        <v>2123</v>
      </c>
      <c r="C809">
        <v>22985.3</v>
      </c>
      <c r="D809">
        <v>49133.7</v>
      </c>
    </row>
    <row r="810" spans="1:4" x14ac:dyDescent="0.25">
      <c r="A810" t="s">
        <v>2124</v>
      </c>
      <c r="B810" t="s">
        <v>2125</v>
      </c>
      <c r="C810">
        <v>14858.1</v>
      </c>
      <c r="D810">
        <v>20320.5</v>
      </c>
    </row>
    <row r="811" spans="1:4" x14ac:dyDescent="0.25">
      <c r="A811" t="s">
        <v>2126</v>
      </c>
      <c r="B811" t="s">
        <v>2127</v>
      </c>
      <c r="C811">
        <v>222785.3</v>
      </c>
      <c r="D811">
        <v>188763.7</v>
      </c>
    </row>
    <row r="812" spans="1:4" x14ac:dyDescent="0.25">
      <c r="A812" t="s">
        <v>2128</v>
      </c>
      <c r="B812" t="s">
        <v>2129</v>
      </c>
      <c r="C812">
        <v>4274.7</v>
      </c>
      <c r="D812">
        <v>3102.8</v>
      </c>
    </row>
    <row r="813" spans="1:4" x14ac:dyDescent="0.25">
      <c r="A813" t="s">
        <v>2130</v>
      </c>
      <c r="B813" t="s">
        <v>2131</v>
      </c>
      <c r="C813">
        <v>67.5</v>
      </c>
      <c r="D813">
        <v>474.5</v>
      </c>
    </row>
    <row r="814" spans="1:4" x14ac:dyDescent="0.25">
      <c r="A814" t="s">
        <v>2132</v>
      </c>
      <c r="B814" t="s">
        <v>2133</v>
      </c>
      <c r="C814">
        <v>396480.3</v>
      </c>
      <c r="D814">
        <v>308606.2</v>
      </c>
    </row>
    <row r="815" spans="1:4" x14ac:dyDescent="0.25">
      <c r="A815" t="s">
        <v>2134</v>
      </c>
      <c r="B815" t="s">
        <v>2135</v>
      </c>
      <c r="C815">
        <v>1593.6</v>
      </c>
      <c r="D815">
        <v>482.9</v>
      </c>
    </row>
    <row r="816" spans="1:4" x14ac:dyDescent="0.25">
      <c r="A816" t="s">
        <v>2136</v>
      </c>
      <c r="B816" t="s">
        <v>2137</v>
      </c>
      <c r="C816">
        <v>59.8</v>
      </c>
      <c r="D816">
        <v>2.2999999999999998</v>
      </c>
    </row>
    <row r="817" spans="1:4" x14ac:dyDescent="0.25">
      <c r="A817" t="s">
        <v>2138</v>
      </c>
      <c r="B817" t="s">
        <v>2139</v>
      </c>
      <c r="C817">
        <v>87344.1</v>
      </c>
      <c r="D817">
        <v>30576.9</v>
      </c>
    </row>
    <row r="818" spans="1:4" x14ac:dyDescent="0.25">
      <c r="A818" t="s">
        <v>2140</v>
      </c>
      <c r="B818" t="s">
        <v>2141</v>
      </c>
      <c r="C818">
        <v>714925.6</v>
      </c>
      <c r="D818">
        <v>25378.5</v>
      </c>
    </row>
    <row r="819" spans="1:4" x14ac:dyDescent="0.25">
      <c r="A819" t="s">
        <v>2142</v>
      </c>
      <c r="B819" t="s">
        <v>2143</v>
      </c>
      <c r="C819">
        <v>0</v>
      </c>
      <c r="D819">
        <v>0</v>
      </c>
    </row>
    <row r="820" spans="1:4" x14ac:dyDescent="0.25">
      <c r="A820" t="s">
        <v>2144</v>
      </c>
      <c r="B820" t="s">
        <v>2145</v>
      </c>
      <c r="C820">
        <v>450804</v>
      </c>
      <c r="D820">
        <v>532439.5</v>
      </c>
    </row>
    <row r="821" spans="1:4" x14ac:dyDescent="0.25">
      <c r="A821" t="s">
        <v>2146</v>
      </c>
      <c r="B821" t="s">
        <v>2147</v>
      </c>
      <c r="C821">
        <v>0</v>
      </c>
      <c r="D821">
        <v>0</v>
      </c>
    </row>
    <row r="822" spans="1:4" x14ac:dyDescent="0.25">
      <c r="A822" t="s">
        <v>2148</v>
      </c>
      <c r="B822" t="s">
        <v>2149</v>
      </c>
      <c r="C822">
        <v>108972.2</v>
      </c>
      <c r="D822">
        <v>117636.8</v>
      </c>
    </row>
    <row r="823" spans="1:4" x14ac:dyDescent="0.25">
      <c r="A823" t="s">
        <v>2150</v>
      </c>
      <c r="B823" t="s">
        <v>2151</v>
      </c>
      <c r="C823">
        <v>66528.600000000006</v>
      </c>
      <c r="D823">
        <v>185183.2</v>
      </c>
    </row>
    <row r="824" spans="1:4" x14ac:dyDescent="0.25">
      <c r="A824" t="s">
        <v>2577</v>
      </c>
      <c r="B824" t="s">
        <v>2576</v>
      </c>
      <c r="C824">
        <v>0</v>
      </c>
      <c r="D824">
        <v>6.1</v>
      </c>
    </row>
    <row r="825" spans="1:4" x14ac:dyDescent="0.25">
      <c r="A825" t="s">
        <v>2152</v>
      </c>
      <c r="B825" t="s">
        <v>2153</v>
      </c>
      <c r="C825">
        <v>0</v>
      </c>
      <c r="D825">
        <v>0</v>
      </c>
    </row>
    <row r="827" spans="1:4" x14ac:dyDescent="0.25">
      <c r="A827" s="131" t="s">
        <v>2591</v>
      </c>
    </row>
  </sheetData>
  <pageMargins left="0.7" right="0.7" top="0.78740157499999996" bottom="0.78740157499999996"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9</vt:i4>
      </vt:variant>
    </vt:vector>
  </HeadingPairs>
  <TitlesOfParts>
    <vt:vector size="9" baseType="lpstr">
      <vt:lpstr>Zuvor verwendete Bil.Fak.</vt:lpstr>
      <vt:lpstr>Herleitung aktuelle Bil.Fak.</vt:lpstr>
      <vt:lpstr>Aktuelle Bil.Fak.</vt:lpstr>
      <vt:lpstr>Gegenüberstellung Kapitel</vt:lpstr>
      <vt:lpstr>Gegenüberstellung Schwein</vt:lpstr>
      <vt:lpstr>Gegenüberstellung Rind</vt:lpstr>
      <vt:lpstr>Gegenüberstellung Geflügel</vt:lpstr>
      <vt:lpstr>Gegenüberstellung Innereien</vt:lpstr>
      <vt:lpstr>51000-0013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2024-04-22T08:25:10Z</dcterms:modified>
</cp:coreProperties>
</file>