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tables/table9.xml" ContentType="application/vnd.openxmlformats-officedocument.spreadsheetml.table+xml"/>
  <Override PartName="/xl/drawings/drawing6.xml" ContentType="application/vnd.openxmlformats-officedocument.drawing+xml"/>
  <Override PartName="/xl/tables/table10.xml" ContentType="application/vnd.openxmlformats-officedocument.spreadsheetml.table+xml"/>
  <Override PartName="/xl/drawings/drawing7.xml" ContentType="application/vnd.openxmlformats-officedocument.drawing+xml"/>
  <Override PartName="/xl/tables/table11.xml" ContentType="application/vnd.openxmlformats-officedocument.spreadsheetml.table+xml"/>
  <Override PartName="/xl/drawings/drawing8.xml" ContentType="application/vnd.openxmlformats-officedocument.drawing+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10.xml" ContentType="application/vnd.openxmlformats-officedocument.drawing+xml"/>
  <Override PartName="/xl/tables/table1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3.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4.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5.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6.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7.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8.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1.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5.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6.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7.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8.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9.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0.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6.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3.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4.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5.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6.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17.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8.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9.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0.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1.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2.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3.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4.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5.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tables/table18.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19.xml" ContentType="application/vnd.openxmlformats-officedocument.spreadsheetml.tab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0.xml" ContentType="application/vnd.openxmlformats-officedocument.drawingml.chartshapes+xml"/>
  <Override PartName="/xl/tables/table20.xml" ContentType="application/vnd.openxmlformats-officedocument.spreadsheetml.table+xml"/>
  <Override PartName="/xl/drawings/drawing91.xml" ContentType="application/vnd.openxmlformats-officedocument.drawing+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K:\Referat 624\60 Monatsbericht\000 Neuer Monatsbericht ab 2024\2025\12_Dezember_2025\"/>
    </mc:Choice>
  </mc:AlternateContent>
  <xr:revisionPtr revIDLastSave="0" documentId="13_ncr:1_{0884B90F-7F75-4AEE-8381-47B7CBD84D7A}" xr6:coauthVersionLast="47" xr6:coauthVersionMax="47" xr10:uidLastSave="{00000000-0000-0000-0000-000000000000}"/>
  <bookViews>
    <workbookView xWindow="-120" yWindow="-120" windowWidth="29040" windowHeight="15120" tabRatio="1000" xr2:uid="{374F7D90-13D1-4078-88B2-A16FF2F2F64C}"/>
  </bookViews>
  <sheets>
    <sheet name="Titelblatt" sheetId="1" r:id="rId1"/>
    <sheet name="Herausgeber-Redaktion" sheetId="2" r:id="rId2"/>
    <sheet name="0111130 " sheetId="6" state="hidden" r:id="rId3"/>
    <sheet name="Zeichenerklärung" sheetId="4" r:id="rId4"/>
    <sheet name="Inhaltsverzeichnis " sheetId="3" r:id="rId5"/>
    <sheet name="0103190" sheetId="8" r:id="rId6"/>
    <sheet name="0104090" sheetId="36" r:id="rId7"/>
    <sheet name="0106430" sheetId="77" r:id="rId8"/>
    <sheet name="0106460" sheetId="78" r:id="rId9"/>
    <sheet name="0112330" sheetId="37" r:id="rId10"/>
    <sheet name="0112260" sheetId="38" r:id="rId11"/>
    <sheet name="0112390" sheetId="39" r:id="rId12"/>
    <sheet name="0117095" sheetId="9" r:id="rId13"/>
    <sheet name="0117135" sheetId="10" r:id="rId14"/>
    <sheet name="0117235" sheetId="12" r:id="rId15"/>
    <sheet name="0117265" sheetId="13" r:id="rId16"/>
    <sheet name="0117295" sheetId="14" r:id="rId17"/>
    <sheet name="0117315" sheetId="18" r:id="rId18"/>
    <sheet name="0117335" sheetId="16" r:id="rId19"/>
    <sheet name="0117395" sheetId="19" r:id="rId20"/>
    <sheet name="0117445" sheetId="20" r:id="rId21"/>
    <sheet name="0117495" sheetId="21" r:id="rId22"/>
    <sheet name="0117615" sheetId="22" r:id="rId23"/>
    <sheet name="0117660" sheetId="79" r:id="rId24"/>
    <sheet name="0117690" sheetId="23" r:id="rId25"/>
    <sheet name="0201_Vorbemerkung" sheetId="85" r:id="rId26"/>
    <sheet name="0201060" sheetId="24" r:id="rId27"/>
    <sheet name="0201190-Deutschland" sheetId="25" r:id="rId28"/>
    <sheet name="0201330" sheetId="26" r:id="rId29"/>
    <sheet name="0201360" sheetId="27" r:id="rId30"/>
    <sheet name="0201490" sheetId="28" r:id="rId31"/>
    <sheet name="0203160" sheetId="29" r:id="rId32"/>
    <sheet name="0203190" sheetId="30" r:id="rId33"/>
    <sheet name="0203230" sheetId="31" r:id="rId34"/>
    <sheet name="0204035(1)" sheetId="64" r:id="rId35"/>
    <sheet name="02054035(2)" sheetId="65" r:id="rId36"/>
    <sheet name="0204035(3)" sheetId="66" r:id="rId37"/>
    <sheet name="0204035(4)" sheetId="67" r:id="rId38"/>
    <sheet name="0204035(5)" sheetId="68" r:id="rId39"/>
    <sheet name="0204035(6)" sheetId="69" r:id="rId40"/>
    <sheet name="0204035(7)" sheetId="70" r:id="rId41"/>
    <sheet name="0204035(8)" sheetId="71" r:id="rId42"/>
    <sheet name="0204035(9)" sheetId="72" r:id="rId43"/>
    <sheet name="0204035(10)" sheetId="73" r:id="rId44"/>
    <sheet name="0204040(1)" sheetId="74" r:id="rId45"/>
    <sheet name="0204040(2)" sheetId="75" r:id="rId46"/>
    <sheet name="0204047" sheetId="76" r:id="rId47"/>
    <sheet name="0204050" sheetId="61" r:id="rId48"/>
    <sheet name="0204090" sheetId="62" r:id="rId49"/>
    <sheet name="0204130" sheetId="32" r:id="rId50"/>
    <sheet name="0204290" sheetId="33" r:id="rId51"/>
    <sheet name="0204340" sheetId="63" r:id="rId52"/>
    <sheet name="0301030_2025-09" sheetId="48" r:id="rId53"/>
    <sheet name="0301030_2025-08" sheetId="49" r:id="rId54"/>
    <sheet name="0301030_2025-07" sheetId="50" r:id="rId55"/>
    <sheet name="0301030_2025-06" sheetId="51" r:id="rId56"/>
    <sheet name="0301030_2025-05" sheetId="52" r:id="rId57"/>
    <sheet name="0301030_2025-04" sheetId="53" r:id="rId58"/>
    <sheet name="0301030_2025-03" sheetId="54" r:id="rId59"/>
    <sheet name="0301030_2025-02" sheetId="55" r:id="rId60"/>
    <sheet name="0301030_2025-01" sheetId="56" r:id="rId61"/>
    <sheet name="0301090" sheetId="40" r:id="rId62"/>
    <sheet name="0301435" sheetId="57" r:id="rId63"/>
    <sheet name="0301440" sheetId="58" r:id="rId64"/>
    <sheet name="0301445" sheetId="59" r:id="rId65"/>
    <sheet name="0301450" sheetId="60" r:id="rId66"/>
    <sheet name="0301460" sheetId="80" r:id="rId67"/>
    <sheet name="0301530" sheetId="81" r:id="rId68"/>
    <sheet name="0302030" sheetId="34" r:id="rId69"/>
    <sheet name="0302060" sheetId="35" r:id="rId70"/>
    <sheet name="0304030" sheetId="82" r:id="rId71"/>
    <sheet name="0401030 (1)" sheetId="41" r:id="rId72"/>
    <sheet name="0401030(2)" sheetId="42" r:id="rId73"/>
    <sheet name="0401030(3)" sheetId="43" r:id="rId74"/>
    <sheet name="0401030(4)" sheetId="44" r:id="rId75"/>
    <sheet name="0401060 (1)" sheetId="46" r:id="rId76"/>
    <sheet name="0401060(2)" sheetId="47" r:id="rId77"/>
    <sheet name="0505030-0000" sheetId="83"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25">#REF!</definedName>
    <definedName name="\A" localSheetId="70">#REF!</definedName>
    <definedName name="\A" localSheetId="77">#REF!</definedName>
    <definedName name="\A" localSheetId="4">#REF!</definedName>
    <definedName name="\A">#REF!</definedName>
    <definedName name="\B" localSheetId="25">#REF!</definedName>
    <definedName name="\B" localSheetId="70">#REF!</definedName>
    <definedName name="\B" localSheetId="77">#REF!</definedName>
    <definedName name="\B" localSheetId="4">#REF!</definedName>
    <definedName name="\B">#REF!</definedName>
    <definedName name="\C" localSheetId="25">#REF!</definedName>
    <definedName name="\C" localSheetId="70">#REF!</definedName>
    <definedName name="\C" localSheetId="77">#REF!</definedName>
    <definedName name="\C" localSheetId="4">#REF!</definedName>
    <definedName name="\C">#REF!</definedName>
    <definedName name="\D" localSheetId="25">#REF!</definedName>
    <definedName name="\D" localSheetId="4">#REF!</definedName>
    <definedName name="\D">#REF!</definedName>
    <definedName name="\E" localSheetId="25">#REF!</definedName>
    <definedName name="\E" localSheetId="4">#REF!</definedName>
    <definedName name="\E">#REF!</definedName>
    <definedName name="\F" localSheetId="25">#REF!</definedName>
    <definedName name="\F" localSheetId="4">#REF!</definedName>
    <definedName name="\F">#REF!</definedName>
    <definedName name="\G" localSheetId="25">#REF!</definedName>
    <definedName name="\G" localSheetId="4">#REF!</definedName>
    <definedName name="\G">#REF!</definedName>
    <definedName name="\H" localSheetId="25">#REF!</definedName>
    <definedName name="\H" localSheetId="4">#REF!</definedName>
    <definedName name="\H">#REF!</definedName>
    <definedName name="\I" localSheetId="25">#REF!</definedName>
    <definedName name="\I" localSheetId="4">#REF!</definedName>
    <definedName name="\I">#REF!</definedName>
    <definedName name="\J" localSheetId="25">#REF!</definedName>
    <definedName name="\J" localSheetId="4">#REF!</definedName>
    <definedName name="\J">#REF!</definedName>
    <definedName name="\K" localSheetId="25">#REF!</definedName>
    <definedName name="\K" localSheetId="4">#REF!</definedName>
    <definedName name="\K">#REF!</definedName>
    <definedName name="\L" localSheetId="25">#REF!</definedName>
    <definedName name="\L" localSheetId="4">#REF!</definedName>
    <definedName name="\L">#REF!</definedName>
    <definedName name="\M" localSheetId="25">#REF!</definedName>
    <definedName name="\M" localSheetId="4">#REF!</definedName>
    <definedName name="\M">#REF!</definedName>
    <definedName name="\N" localSheetId="25">#REF!</definedName>
    <definedName name="\N" localSheetId="4">#REF!</definedName>
    <definedName name="\N">#REF!</definedName>
    <definedName name="\O" localSheetId="25">#REF!</definedName>
    <definedName name="\O" localSheetId="4">#REF!</definedName>
    <definedName name="\O">#REF!</definedName>
    <definedName name="\P" localSheetId="25">#REF!</definedName>
    <definedName name="\P" localSheetId="4">#REF!</definedName>
    <definedName name="\P">#REF!</definedName>
    <definedName name="\Q" localSheetId="25">#REF!</definedName>
    <definedName name="\Q" localSheetId="4">#REF!</definedName>
    <definedName name="\Q">#REF!</definedName>
    <definedName name="\R" localSheetId="25">#REF!</definedName>
    <definedName name="\R" localSheetId="4">#REF!</definedName>
    <definedName name="\R">#REF!</definedName>
    <definedName name="\S" localSheetId="25">#REF!</definedName>
    <definedName name="\S" localSheetId="4">#REF!</definedName>
    <definedName name="\S">#REF!</definedName>
    <definedName name="\T" localSheetId="25">#REF!</definedName>
    <definedName name="\T" localSheetId="4">#REF!</definedName>
    <definedName name="\T">#REF!</definedName>
    <definedName name="\U" localSheetId="25">#REF!</definedName>
    <definedName name="\U" localSheetId="4">#REF!</definedName>
    <definedName name="\U">#REF!</definedName>
    <definedName name="\W" localSheetId="25">#REF!</definedName>
    <definedName name="\W" localSheetId="4">#REF!</definedName>
    <definedName name="\W">#REF!</definedName>
    <definedName name="\Y" localSheetId="25">#REF!</definedName>
    <definedName name="\Y" localSheetId="4">#REF!</definedName>
    <definedName name="\Y">#REF!</definedName>
    <definedName name="\Z" localSheetId="25">#REF!</definedName>
    <definedName name="\Z" localSheetId="4">#REF!</definedName>
    <definedName name="\Z">#REF!</definedName>
    <definedName name="_0117660" localSheetId="25">'[1]3720.0'!#REF!</definedName>
    <definedName name="_0117660" localSheetId="4">'[1]3720.0'!#REF!</definedName>
    <definedName name="_0117660" localSheetId="3">'[1]3720.0'!#REF!</definedName>
    <definedName name="_0117660">'[1]3720.0'!#REF!</definedName>
    <definedName name="_Fill" localSheetId="25" hidden="1">#REF!</definedName>
    <definedName name="_Fill" localSheetId="70" hidden="1">#REF!</definedName>
    <definedName name="_Fill" localSheetId="77" hidden="1">#REF!</definedName>
    <definedName name="_Fill" localSheetId="1" hidden="1">#REF!</definedName>
    <definedName name="_Fill" localSheetId="4" hidden="1">#REF!</definedName>
    <definedName name="_Fill" localSheetId="0" hidden="1">#REF!</definedName>
    <definedName name="_Fill" hidden="1">#REF!</definedName>
    <definedName name="_xlnm._FilterDatabase" localSheetId="12" hidden="1">'0117095'!$A$5:$L$5</definedName>
    <definedName name="_xlnm._FilterDatabase" localSheetId="13" hidden="1">'0117135'!#REF!</definedName>
    <definedName name="_xlnm._FilterDatabase" localSheetId="14" hidden="1">'0117235'!#REF!</definedName>
    <definedName name="_xlnm._FilterDatabase" localSheetId="15" hidden="1">'0117265'!$A$5:$H$5</definedName>
    <definedName name="_xlnm._FilterDatabase" localSheetId="16" hidden="1">'0117295'!$A$5:$K$5</definedName>
    <definedName name="_xlnm._FilterDatabase" localSheetId="17" hidden="1">'0117315'!#REF!</definedName>
    <definedName name="_s" localSheetId="7">#REF!</definedName>
    <definedName name="_s" localSheetId="8">#REF!</definedName>
    <definedName name="_s" localSheetId="23">#REF!</definedName>
    <definedName name="_s" localSheetId="25">#REF!</definedName>
    <definedName name="_s" localSheetId="26">#REF!</definedName>
    <definedName name="_s" localSheetId="28">#REF!</definedName>
    <definedName name="_s" localSheetId="29">#REF!</definedName>
    <definedName name="_s" localSheetId="30">#REF!</definedName>
    <definedName name="_s" localSheetId="66">#REF!</definedName>
    <definedName name="_s" localSheetId="70">#REF!</definedName>
    <definedName name="_s" localSheetId="77">#REF!</definedName>
    <definedName name="_s" localSheetId="4">#REF!</definedName>
    <definedName name="_s" localSheetId="3">#REF!</definedName>
    <definedName name="_s">#REF!</definedName>
    <definedName name="_TAB18" localSheetId="25">#REF!</definedName>
    <definedName name="_TAB18" localSheetId="70">#REF!</definedName>
    <definedName name="_TAB18" localSheetId="77">#REF!</definedName>
    <definedName name="_TAB18" localSheetId="4">#REF!</definedName>
    <definedName name="_TAB18">#REF!</definedName>
    <definedName name="_TAB19">#N/A</definedName>
    <definedName name="_Tab23" localSheetId="25">#REF!</definedName>
    <definedName name="_Tab23" localSheetId="70">#REF!</definedName>
    <definedName name="_Tab23" localSheetId="77">#REF!</definedName>
    <definedName name="_Tab23" localSheetId="4">#REF!</definedName>
    <definedName name="_Tab23">#REF!</definedName>
    <definedName name="_TAB92" localSheetId="7">#REF!</definedName>
    <definedName name="_TAB92" localSheetId="8">#REF!</definedName>
    <definedName name="_TAB92" localSheetId="23">#REF!</definedName>
    <definedName name="_TAB92" localSheetId="25">#REF!</definedName>
    <definedName name="_TAB92" localSheetId="26">#REF!</definedName>
    <definedName name="_TAB92" localSheetId="28">#REF!</definedName>
    <definedName name="_TAB92" localSheetId="29">#REF!</definedName>
    <definedName name="_TAB92" localSheetId="30">#REF!</definedName>
    <definedName name="_TAB92" localSheetId="31">#REF!</definedName>
    <definedName name="_TAB92" localSheetId="33">#REF!</definedName>
    <definedName name="_TAB92" localSheetId="47">'0204050'!#REF!</definedName>
    <definedName name="_TAB92" localSheetId="51">'0204340'!#REF!</definedName>
    <definedName name="_TAB92" localSheetId="66">#REF!</definedName>
    <definedName name="_TAB92" localSheetId="70">#REF!</definedName>
    <definedName name="_TAB92" localSheetId="77">#REF!</definedName>
    <definedName name="_TAB92" localSheetId="4">#REF!</definedName>
    <definedName name="_TAB92" localSheetId="3">#REF!</definedName>
    <definedName name="_TAB92">#REF!</definedName>
    <definedName name="_TAB93" localSheetId="7">#REF!</definedName>
    <definedName name="_TAB93" localSheetId="8">#REF!</definedName>
    <definedName name="_TAB93" localSheetId="23">#REF!</definedName>
    <definedName name="_TAB93" localSheetId="25">#REF!</definedName>
    <definedName name="_TAB93" localSheetId="26">#REF!</definedName>
    <definedName name="_TAB93" localSheetId="28">#REF!</definedName>
    <definedName name="_TAB93" localSheetId="29">#REF!</definedName>
    <definedName name="_TAB93" localSheetId="30">#REF!</definedName>
    <definedName name="_TAB93" localSheetId="31">#REF!</definedName>
    <definedName name="_TAB93" localSheetId="33">#REF!</definedName>
    <definedName name="_TAB93" localSheetId="47">'0204050'!$GX$7536</definedName>
    <definedName name="_TAB93" localSheetId="51">'0204340'!$GX$7562</definedName>
    <definedName name="_TAB93" localSheetId="66">#REF!</definedName>
    <definedName name="_TAB93" localSheetId="70">#REF!</definedName>
    <definedName name="_TAB93" localSheetId="77">#REF!</definedName>
    <definedName name="_TAB93" localSheetId="4">#REF!</definedName>
    <definedName name="_TAB93" localSheetId="3">#REF!</definedName>
    <definedName name="_TAB93">#REF!</definedName>
    <definedName name="_TBL1" localSheetId="25">#REF!</definedName>
    <definedName name="_TBL1">#REF!</definedName>
    <definedName name="_TBL10" localSheetId="25">#REF!</definedName>
    <definedName name="_TBL10">#REF!</definedName>
    <definedName name="_TBL11" localSheetId="25">#REF!</definedName>
    <definedName name="_TBL11">#REF!</definedName>
    <definedName name="_TBL12" localSheetId="25">#REF!</definedName>
    <definedName name="_TBL12">#REF!</definedName>
    <definedName name="_TBL13" localSheetId="25">#REF!</definedName>
    <definedName name="_TBL13">#REF!</definedName>
    <definedName name="_TBL14" localSheetId="25">#REF!</definedName>
    <definedName name="_TBL14">#REF!</definedName>
    <definedName name="_TBL15" localSheetId="25">#REF!</definedName>
    <definedName name="_TBL15">#REF!</definedName>
    <definedName name="_TBL16" localSheetId="25">#REF!</definedName>
    <definedName name="_TBL16">#REF!</definedName>
    <definedName name="_TBL17" localSheetId="25">#REF!</definedName>
    <definedName name="_TBL17">#REF!</definedName>
    <definedName name="_TBL18" localSheetId="25">#REF!</definedName>
    <definedName name="_TBL18">#REF!</definedName>
    <definedName name="_TBL19" localSheetId="25">#REF!</definedName>
    <definedName name="_TBL19">#REF!</definedName>
    <definedName name="_TBL2" localSheetId="25">#REF!</definedName>
    <definedName name="_TBL2">#REF!</definedName>
    <definedName name="_TBL20" localSheetId="25">#REF!</definedName>
    <definedName name="_TBL20">#REF!</definedName>
    <definedName name="_TBL21" localSheetId="25">#REF!</definedName>
    <definedName name="_TBL21">#REF!</definedName>
    <definedName name="_TBL22" localSheetId="25">#REF!</definedName>
    <definedName name="_TBL22">#REF!</definedName>
    <definedName name="_TBL23" localSheetId="25">#REF!</definedName>
    <definedName name="_TBL23">#REF!</definedName>
    <definedName name="_TBL24" localSheetId="25">#REF!</definedName>
    <definedName name="_TBL24">#REF!</definedName>
    <definedName name="_TBL25" localSheetId="25">#REF!</definedName>
    <definedName name="_TBL25">#REF!</definedName>
    <definedName name="_TBL26" localSheetId="25">#REF!</definedName>
    <definedName name="_TBL26">#REF!</definedName>
    <definedName name="_TBL27" localSheetId="25">#REF!</definedName>
    <definedName name="_TBL27">#REF!</definedName>
    <definedName name="_TBL28" localSheetId="25">#REF!</definedName>
    <definedName name="_TBL28">#REF!</definedName>
    <definedName name="_TBL3" localSheetId="25">#REF!</definedName>
    <definedName name="_TBL3">#REF!</definedName>
    <definedName name="_TBL4" localSheetId="25">#REF!</definedName>
    <definedName name="_TBL4">#REF!</definedName>
    <definedName name="_TBL5" localSheetId="25">#REF!</definedName>
    <definedName name="_TBL5">#REF!</definedName>
    <definedName name="_TBL6" localSheetId="25">#REF!</definedName>
    <definedName name="_TBL6">#REF!</definedName>
    <definedName name="_TBL7" localSheetId="25">#REF!</definedName>
    <definedName name="_TBL7">#REF!</definedName>
    <definedName name="_TBL8" localSheetId="25">#REF!</definedName>
    <definedName name="_TBL8">#REF!</definedName>
    <definedName name="_TBL9" localSheetId="25">#REF!</definedName>
    <definedName name="_TBL9">#REF!</definedName>
    <definedName name="A" localSheetId="25">#REF!</definedName>
    <definedName name="A" localSheetId="4">#REF!</definedName>
    <definedName name="A">#REF!</definedName>
    <definedName name="AFebruar" localSheetId="25">'[2]Eintrag Gesamtentwicklung'!#REF!</definedName>
    <definedName name="AFebruar" localSheetId="4">'[2]Eintrag Gesamtentwicklung'!#REF!</definedName>
    <definedName name="AFebruar">'[2]Eintrag Gesamtentwicklung'!#REF!</definedName>
    <definedName name="AJanuar" localSheetId="25">'[2]Eintrag Gesamtentwicklung'!#REF!</definedName>
    <definedName name="AJanuar" localSheetId="4">'[2]Eintrag Gesamtentwicklung'!#REF!</definedName>
    <definedName name="AJanuar">'[2]Eintrag Gesamtentwicklung'!#REF!</definedName>
    <definedName name="Alten.Monat.2.kopieren" localSheetId="25">#REF!</definedName>
    <definedName name="Alten.Monat.2.kopieren" localSheetId="70">#REF!</definedName>
    <definedName name="Alten.Monat.2.kopieren" localSheetId="77">#REF!</definedName>
    <definedName name="Alten.Monat.2.kopieren" localSheetId="4">#REF!</definedName>
    <definedName name="Alten.Monat.2.kopieren">#REF!</definedName>
    <definedName name="AMärz" localSheetId="25">#REF!</definedName>
    <definedName name="AMärz" localSheetId="70">#REF!</definedName>
    <definedName name="AMärz" localSheetId="77">#REF!</definedName>
    <definedName name="AMärz" localSheetId="4">#REF!</definedName>
    <definedName name="AMärz">#REF!</definedName>
    <definedName name="Anh" localSheetId="25">#REF!</definedName>
    <definedName name="Anh" localSheetId="70">#REF!</definedName>
    <definedName name="Anh" localSheetId="77">#REF!</definedName>
    <definedName name="Anh" localSheetId="4">#REF!</definedName>
    <definedName name="Anh">#REF!</definedName>
    <definedName name="April" localSheetId="25">#REF!</definedName>
    <definedName name="April" localSheetId="4">#REF!</definedName>
    <definedName name="April">#REF!</definedName>
    <definedName name="asd" localSheetId="25">#REF!</definedName>
    <definedName name="asd" localSheetId="4">#REF!</definedName>
    <definedName name="asd">#REF!</definedName>
    <definedName name="AugBMtAHA1">'[3]1'!$B$31</definedName>
    <definedName name="AugBMtAHE1">'[3]1'!$C$31</definedName>
    <definedName name="AusfÜbertrag" localSheetId="25">#REF!</definedName>
    <definedName name="AusfÜbertrag" localSheetId="70">#REF!</definedName>
    <definedName name="AusfÜbertrag" localSheetId="77">#REF!</definedName>
    <definedName name="AusfÜbertrag" localSheetId="4">#REF!</definedName>
    <definedName name="AusfÜbertrag">#REF!</definedName>
    <definedName name="AusfVolÜbertrag" localSheetId="25">#REF!</definedName>
    <definedName name="AusfVolÜbertrag" localSheetId="70">#REF!</definedName>
    <definedName name="AusfVolÜbertrag" localSheetId="77">#REF!</definedName>
    <definedName name="AusfVolÜbertrag" localSheetId="4">#REF!</definedName>
    <definedName name="AusfVolÜbertrag">#REF!</definedName>
    <definedName name="BAprA" localSheetId="25">#REF!</definedName>
    <definedName name="BAprA" localSheetId="70">#REF!</definedName>
    <definedName name="BAprA" localSheetId="77">#REF!</definedName>
    <definedName name="BAprA" localSheetId="4">#REF!</definedName>
    <definedName name="BAprA">#REF!</definedName>
    <definedName name="BAprE" localSheetId="25">#REF!</definedName>
    <definedName name="BAprE" localSheetId="4">#REF!</definedName>
    <definedName name="BAprE">#REF!</definedName>
    <definedName name="BAprS" localSheetId="25">#REF!</definedName>
    <definedName name="BAprS" localSheetId="4">#REF!</definedName>
    <definedName name="BAprS">#REF!</definedName>
    <definedName name="BAugA" localSheetId="25">#REF!</definedName>
    <definedName name="BAugA" localSheetId="4">#REF!</definedName>
    <definedName name="BAugA">#REF!</definedName>
    <definedName name="BAugE" localSheetId="25">#REF!</definedName>
    <definedName name="BAugE" localSheetId="4">#REF!</definedName>
    <definedName name="BAugE">#REF!</definedName>
    <definedName name="BAugS" localSheetId="25">#REF!</definedName>
    <definedName name="BAugS" localSheetId="4">#REF!</definedName>
    <definedName name="BAugS">#REF!</definedName>
    <definedName name="BDezA" localSheetId="25">#REF!</definedName>
    <definedName name="BDezA" localSheetId="4">#REF!</definedName>
    <definedName name="BDezA">#REF!</definedName>
    <definedName name="BDezE" localSheetId="25">#REF!</definedName>
    <definedName name="BDezE" localSheetId="4">#REF!</definedName>
    <definedName name="BDezE">#REF!</definedName>
    <definedName name="BDezS" localSheetId="25">#REF!</definedName>
    <definedName name="BDezS" localSheetId="4">#REF!</definedName>
    <definedName name="BDezS">#REF!</definedName>
    <definedName name="BET">#REF!</definedName>
    <definedName name="BETAPR">#REF!</definedName>
    <definedName name="BETJUN">#REF!</definedName>
    <definedName name="BETMAI">#REF!</definedName>
    <definedName name="BFebA" localSheetId="25">'[2]Eintrag Gesamtentwicklung'!#REF!</definedName>
    <definedName name="BFebA" localSheetId="4">'[2]Eintrag Gesamtentwicklung'!#REF!</definedName>
    <definedName name="BFebA">'[2]Eintrag Gesamtentwicklung'!#REF!</definedName>
    <definedName name="BFebE" localSheetId="25">'[2]Eintrag Gesamtentwicklung'!#REF!</definedName>
    <definedName name="BFebE" localSheetId="4">'[2]Eintrag Gesamtentwicklung'!#REF!</definedName>
    <definedName name="BFebE">'[2]Eintrag Gesamtentwicklung'!#REF!</definedName>
    <definedName name="BFebruar" localSheetId="25">'[2]Eintrag Gesamtentwicklung'!#REF!</definedName>
    <definedName name="BFebruar" localSheetId="4">'[2]Eintrag Gesamtentwicklung'!#REF!</definedName>
    <definedName name="BFebruar">'[2]Eintrag Gesamtentwicklung'!#REF!</definedName>
    <definedName name="BFebS" localSheetId="25">'[2]Eintrag Gesamtentwicklung'!#REF!</definedName>
    <definedName name="BFebS" localSheetId="4">'[2]Eintrag Gesamtentwicklung'!#REF!</definedName>
    <definedName name="BFebS">'[2]Eintrag Gesamtentwicklung'!#REF!</definedName>
    <definedName name="BJanA" localSheetId="25">'[2]Eintrag Gesamtentwicklung'!#REF!</definedName>
    <definedName name="BJanA">'[2]Eintrag Gesamtentwicklung'!#REF!</definedName>
    <definedName name="BJanE" localSheetId="25">'[2]Eintrag Gesamtentwicklung'!#REF!</definedName>
    <definedName name="BJanE">'[2]Eintrag Gesamtentwicklung'!#REF!</definedName>
    <definedName name="BJanS" localSheetId="25">'[2]Eintrag Gesamtentwicklung'!#REF!</definedName>
    <definedName name="BJanS">'[2]Eintrag Gesamtentwicklung'!#REF!</definedName>
    <definedName name="BJanuar" localSheetId="25">'[2]Eintrag Gesamtentwicklung'!#REF!</definedName>
    <definedName name="BJanuar">'[2]Eintrag Gesamtentwicklung'!#REF!</definedName>
    <definedName name="BJulA" localSheetId="25">#REF!</definedName>
    <definedName name="BJulA" localSheetId="70">#REF!</definedName>
    <definedName name="BJulA" localSheetId="77">#REF!</definedName>
    <definedName name="BJulA" localSheetId="4">#REF!</definedName>
    <definedName name="BJulA">#REF!</definedName>
    <definedName name="BJulE" localSheetId="25">#REF!</definedName>
    <definedName name="BJulE" localSheetId="70">#REF!</definedName>
    <definedName name="BJulE" localSheetId="77">#REF!</definedName>
    <definedName name="BJulE" localSheetId="4">#REF!</definedName>
    <definedName name="BJulE">#REF!</definedName>
    <definedName name="BJulS" localSheetId="25">#REF!</definedName>
    <definedName name="BJulS" localSheetId="70">#REF!</definedName>
    <definedName name="BJulS" localSheetId="77">#REF!</definedName>
    <definedName name="BJulS" localSheetId="4">#REF!</definedName>
    <definedName name="BJulS">#REF!</definedName>
    <definedName name="BJunA" localSheetId="25">#REF!</definedName>
    <definedName name="BJunA" localSheetId="4">#REF!</definedName>
    <definedName name="BJunA">#REF!</definedName>
    <definedName name="BJunE" localSheetId="25">#REF!</definedName>
    <definedName name="BJunE" localSheetId="4">#REF!</definedName>
    <definedName name="BJunE">#REF!</definedName>
    <definedName name="BJunS" localSheetId="25">#REF!</definedName>
    <definedName name="BJunS" localSheetId="4">#REF!</definedName>
    <definedName name="BJunS">#REF!</definedName>
    <definedName name="BMaiA" localSheetId="25">#REF!</definedName>
    <definedName name="BMaiA" localSheetId="4">#REF!</definedName>
    <definedName name="BMaiA">#REF!</definedName>
    <definedName name="BMaiE" localSheetId="25">#REF!</definedName>
    <definedName name="BMaiE" localSheetId="4">#REF!</definedName>
    <definedName name="BMaiE">#REF!</definedName>
    <definedName name="BMaiS" localSheetId="25">#REF!</definedName>
    <definedName name="BMaiS" localSheetId="4">#REF!</definedName>
    <definedName name="BMaiS">#REF!</definedName>
    <definedName name="BMrzA" localSheetId="25">#REF!</definedName>
    <definedName name="BMrzA" localSheetId="4">#REF!</definedName>
    <definedName name="BMrzA">#REF!</definedName>
    <definedName name="BMrzE" localSheetId="25">#REF!</definedName>
    <definedName name="BMrzE" localSheetId="4">#REF!</definedName>
    <definedName name="BMrzE">#REF!</definedName>
    <definedName name="BMrzS" localSheetId="25">#REF!</definedName>
    <definedName name="BMrzS" localSheetId="4">#REF!</definedName>
    <definedName name="BMrzS">#REF!</definedName>
    <definedName name="BNovA" localSheetId="25">#REF!</definedName>
    <definedName name="BNovA" localSheetId="4">#REF!</definedName>
    <definedName name="BNovA">#REF!</definedName>
    <definedName name="BNovE" localSheetId="25">#REF!</definedName>
    <definedName name="BNovE" localSheetId="4">#REF!</definedName>
    <definedName name="BNovE">#REF!</definedName>
    <definedName name="BNovS" localSheetId="25">#REF!</definedName>
    <definedName name="BNovS" localSheetId="4">#REF!</definedName>
    <definedName name="BNovS">#REF!</definedName>
    <definedName name="BOktA" localSheetId="25">#REF!</definedName>
    <definedName name="BOktA" localSheetId="4">#REF!</definedName>
    <definedName name="BOktA">#REF!</definedName>
    <definedName name="BOktE" localSheetId="25">#REF!</definedName>
    <definedName name="BOktE" localSheetId="4">#REF!</definedName>
    <definedName name="BOktE">#REF!</definedName>
    <definedName name="BOktS" localSheetId="25">#REF!</definedName>
    <definedName name="BOktS" localSheetId="4">#REF!</definedName>
    <definedName name="BOktS">#REF!</definedName>
    <definedName name="BSepA" localSheetId="25">#REF!</definedName>
    <definedName name="BSepA" localSheetId="4">#REF!</definedName>
    <definedName name="BSepA">#REF!</definedName>
    <definedName name="BSepE" localSheetId="25">#REF!</definedName>
    <definedName name="BSepE" localSheetId="4">#REF!</definedName>
    <definedName name="BSepE">#REF!</definedName>
    <definedName name="BSepS" localSheetId="25">#REF!</definedName>
    <definedName name="BSepS" localSheetId="4">#REF!</definedName>
    <definedName name="BSepS">#REF!</definedName>
    <definedName name="DATEI" localSheetId="7">#REF!</definedName>
    <definedName name="DATEI" localSheetId="8">#REF!</definedName>
    <definedName name="DATEI" localSheetId="25">#REF!</definedName>
    <definedName name="DATEI" localSheetId="28">#REF!</definedName>
    <definedName name="DATEI" localSheetId="29">#REF!</definedName>
    <definedName name="DATEI" localSheetId="30">#REF!</definedName>
    <definedName name="DATEI" localSheetId="31">#REF!</definedName>
    <definedName name="DATEI" localSheetId="33">#REF!</definedName>
    <definedName name="DATEI" localSheetId="47">'0204050'!$A$1:$J$32</definedName>
    <definedName name="DATEI" localSheetId="51">'0204340'!$A$1:$J$58</definedName>
    <definedName name="DATEI" localSheetId="66">#REF!</definedName>
    <definedName name="DATEI" localSheetId="4">#REF!</definedName>
    <definedName name="DATEI" localSheetId="3">#REF!</definedName>
    <definedName name="DATEI">#REF!</definedName>
    <definedName name="DATEI_2" localSheetId="25">'[4]MBT-0204190-0000'!#REF!</definedName>
    <definedName name="DATEI_2" localSheetId="4">'[4]MBT-0204190-0000'!#REF!</definedName>
    <definedName name="DATEI_2">'[4]MBT-0204190-0000'!#REF!</definedName>
    <definedName name="_xlnm.Database">[5]GEWEDATB!$A$1:$AE$16384</definedName>
    <definedName name="dcf" localSheetId="25">#REF!</definedName>
    <definedName name="dcf" localSheetId="70">#REF!</definedName>
    <definedName name="dcf" localSheetId="77">#REF!</definedName>
    <definedName name="dcf" localSheetId="4">#REF!</definedName>
    <definedName name="dcf">#REF!</definedName>
    <definedName name="ddddddd" localSheetId="7">'0106430'!Such_KjD</definedName>
    <definedName name="ddddddd" localSheetId="8">[0]!Such_KjD</definedName>
    <definedName name="ddddddd" localSheetId="25">[6]!Such_KjD</definedName>
    <definedName name="ddddddd" localSheetId="28">#N/A</definedName>
    <definedName name="ddddddd" localSheetId="29">#N/A</definedName>
    <definedName name="ddddddd" localSheetId="30">#N/A</definedName>
    <definedName name="ddddddd" localSheetId="31">[7]!Such_KjD</definedName>
    <definedName name="ddddddd" localSheetId="33">'0203230'!Such_KjD</definedName>
    <definedName name="ddddddd" localSheetId="66">#N/A</definedName>
    <definedName name="ddddddd" localSheetId="70">[8]!Such_KjD</definedName>
    <definedName name="ddddddd" localSheetId="77">[8]!Such_KjD</definedName>
    <definedName name="ddddddd" localSheetId="4">[6]!Such_KjD</definedName>
    <definedName name="ddddddd" localSheetId="3">[9]!Such_KjD</definedName>
    <definedName name="ddddddd">[10]!Such_KjD</definedName>
    <definedName name="Druck" localSheetId="7">'0106430'!$A$1:$O$20</definedName>
    <definedName name="DRUCK" localSheetId="8">#REF!</definedName>
    <definedName name="DRUCK" localSheetId="23">#REF!</definedName>
    <definedName name="DRUCK" localSheetId="25">#REF!</definedName>
    <definedName name="DRUCK" localSheetId="26">#REF!</definedName>
    <definedName name="DRUCK" localSheetId="28">#REF!</definedName>
    <definedName name="DRUCK" localSheetId="29">#REF!</definedName>
    <definedName name="DRUCK" localSheetId="30">#REF!</definedName>
    <definedName name="DRUCK" localSheetId="31">#REF!</definedName>
    <definedName name="DRUCK" localSheetId="33">#REF!</definedName>
    <definedName name="DRUCK" localSheetId="47">'0204050'!#REF!</definedName>
    <definedName name="DRUCK" localSheetId="51">'0204340'!#REF!</definedName>
    <definedName name="Druck" localSheetId="59">'0301030_2025-02'!$A$1:$O$48</definedName>
    <definedName name="Druck" localSheetId="58">'0301030_2025-03'!$A$1:$O$48</definedName>
    <definedName name="Druck" localSheetId="57">'0301030_2025-04'!$A$1:$O$48</definedName>
    <definedName name="Druck" localSheetId="56">'0301030_2025-05'!$A$1:$O$48</definedName>
    <definedName name="Druck" localSheetId="55">'0301030_2025-06'!$A$1:$O$48</definedName>
    <definedName name="Druck" localSheetId="54">'0301030_2025-07'!$A$1:$O$48</definedName>
    <definedName name="Druck" localSheetId="53">'0301030_2025-08'!$A$1:$O$48</definedName>
    <definedName name="Druck" localSheetId="52">'0301030_2025-09'!$A$1:$O$48</definedName>
    <definedName name="DRUCK" localSheetId="66">#REF!</definedName>
    <definedName name="DRUCK" localSheetId="70">#REF!</definedName>
    <definedName name="DRUCK" localSheetId="77">#REF!</definedName>
    <definedName name="DRUCK" localSheetId="4">#REF!</definedName>
    <definedName name="DRUCK" localSheetId="3">#REF!</definedName>
    <definedName name="DRUCK">#REF!</definedName>
    <definedName name="DRUCK_01_JANUAR" localSheetId="25">#REF!</definedName>
    <definedName name="DRUCK_01_JANUAR" localSheetId="70">#REF!</definedName>
    <definedName name="DRUCK_01_JANUAR" localSheetId="77">#REF!</definedName>
    <definedName name="DRUCK_01_JANUAR" localSheetId="4">#REF!</definedName>
    <definedName name="DRUCK_01_JANUAR">#REF!</definedName>
    <definedName name="DRUCK_02_FEBRUA" localSheetId="25">#REF!</definedName>
    <definedName name="DRUCK_02_FEBRUA" localSheetId="70">#REF!</definedName>
    <definedName name="DRUCK_02_FEBRUA" localSheetId="77">#REF!</definedName>
    <definedName name="DRUCK_02_FEBRUA" localSheetId="4">#REF!</definedName>
    <definedName name="DRUCK_02_FEBRUA">#REF!</definedName>
    <definedName name="DRUCK_03_MÄRZ" localSheetId="25">#REF!</definedName>
    <definedName name="DRUCK_03_MÄRZ" localSheetId="4">#REF!</definedName>
    <definedName name="DRUCK_03_MÄRZ">#REF!</definedName>
    <definedName name="DRUCK_04_APRIL" localSheetId="25">#REF!</definedName>
    <definedName name="DRUCK_04_APRIL" localSheetId="4">#REF!</definedName>
    <definedName name="DRUCK_04_APRIL">#REF!</definedName>
    <definedName name="DRUCK_05_MAI" localSheetId="25">#REF!</definedName>
    <definedName name="DRUCK_05_MAI" localSheetId="4">#REF!</definedName>
    <definedName name="DRUCK_05_MAI">#REF!</definedName>
    <definedName name="DRUCK_06_JUNI" localSheetId="25">#REF!</definedName>
    <definedName name="DRUCK_06_JUNI" localSheetId="4">#REF!</definedName>
    <definedName name="DRUCK_06_JUNI">#REF!</definedName>
    <definedName name="DRUCK_07_JULI" localSheetId="25">#REF!</definedName>
    <definedName name="DRUCK_07_JULI" localSheetId="4">#REF!</definedName>
    <definedName name="DRUCK_07_JULI">#REF!</definedName>
    <definedName name="DRUCK_08_AUGUST" localSheetId="25">#REF!</definedName>
    <definedName name="DRUCK_08_AUGUST" localSheetId="4">#REF!</definedName>
    <definedName name="DRUCK_08_AUGUST">#REF!</definedName>
    <definedName name="DRUCK_09_SEPTEM" localSheetId="25">#REF!</definedName>
    <definedName name="DRUCK_09_SEPTEM" localSheetId="4">#REF!</definedName>
    <definedName name="DRUCK_09_SEPTEM">#REF!</definedName>
    <definedName name="DRUCK_10_OKTOBE" localSheetId="25">#REF!</definedName>
    <definedName name="DRUCK_10_OKTOBE" localSheetId="4">#REF!</definedName>
    <definedName name="DRUCK_10_OKTOBE">#REF!</definedName>
    <definedName name="DRUCK_11_NOVEME" localSheetId="25">#REF!</definedName>
    <definedName name="DRUCK_11_NOVEME" localSheetId="4">#REF!</definedName>
    <definedName name="DRUCK_11_NOVEME">#REF!</definedName>
    <definedName name="DRUCK_12_DEZEME" localSheetId="25">#REF!</definedName>
    <definedName name="DRUCK_12_DEZEME" localSheetId="4">#REF!</definedName>
    <definedName name="DRUCK_12_DEZEME">#REF!</definedName>
    <definedName name="DRUCK_ALLES" localSheetId="25">#REF!</definedName>
    <definedName name="DRUCK_ALLES" localSheetId="4">#REF!</definedName>
    <definedName name="DRUCK_ALLES">#REF!</definedName>
    <definedName name="DRUCK_GRUNDTAB" localSheetId="25">#REF!</definedName>
    <definedName name="DRUCK_GRUNDTAB" localSheetId="4">#REF!</definedName>
    <definedName name="DRUCK_GRUNDTAB">#REF!</definedName>
    <definedName name="DRUCK_TAB.02" localSheetId="25">#REF!</definedName>
    <definedName name="DRUCK_TAB.02" localSheetId="4">#REF!</definedName>
    <definedName name="DRUCK_TAB.02">#REF!</definedName>
    <definedName name="DRUCK_TAB.02_13" localSheetId="25">#REF!</definedName>
    <definedName name="DRUCK_TAB.02_13" localSheetId="4">#REF!</definedName>
    <definedName name="DRUCK_TAB.02_13">#REF!</definedName>
    <definedName name="DRUCK_TAB.03" localSheetId="25">#REF!</definedName>
    <definedName name="DRUCK_TAB.03" localSheetId="4">#REF!</definedName>
    <definedName name="DRUCK_TAB.03">#REF!</definedName>
    <definedName name="DRUCK_TAB.04" localSheetId="25">#REF!</definedName>
    <definedName name="DRUCK_TAB.04" localSheetId="4">#REF!</definedName>
    <definedName name="DRUCK_TAB.04">#REF!</definedName>
    <definedName name="DRUCK_TAB.05" localSheetId="25">#REF!</definedName>
    <definedName name="DRUCK_TAB.05" localSheetId="4">#REF!</definedName>
    <definedName name="DRUCK_TAB.05">#REF!</definedName>
    <definedName name="DRUCK_TAB.06" localSheetId="25">#REF!</definedName>
    <definedName name="DRUCK_TAB.06" localSheetId="4">#REF!</definedName>
    <definedName name="DRUCK_TAB.06">#REF!</definedName>
    <definedName name="DRUCK_TAB.07" localSheetId="25">#REF!</definedName>
    <definedName name="DRUCK_TAB.07" localSheetId="4">#REF!</definedName>
    <definedName name="DRUCK_TAB.07">#REF!</definedName>
    <definedName name="DRUCK_TAB.08" localSheetId="25">#REF!</definedName>
    <definedName name="DRUCK_TAB.08" localSheetId="4">#REF!</definedName>
    <definedName name="DRUCK_TAB.08">#REF!</definedName>
    <definedName name="DRUCK_TAB.09" localSheetId="25">#REF!</definedName>
    <definedName name="DRUCK_TAB.09" localSheetId="4">#REF!</definedName>
    <definedName name="DRUCK_TAB.09">#REF!</definedName>
    <definedName name="DRUCK_TAB.10" localSheetId="25">#REF!</definedName>
    <definedName name="DRUCK_TAB.10" localSheetId="4">#REF!</definedName>
    <definedName name="DRUCK_TAB.10">#REF!</definedName>
    <definedName name="DRUCK_TAB.11" localSheetId="25">#REF!</definedName>
    <definedName name="DRUCK_TAB.11" localSheetId="4">#REF!</definedName>
    <definedName name="DRUCK_TAB.11">#REF!</definedName>
    <definedName name="DRUCK_TAB.12" localSheetId="25">#REF!</definedName>
    <definedName name="DRUCK_TAB.12" localSheetId="4">#REF!</definedName>
    <definedName name="DRUCK_TAB.12">#REF!</definedName>
    <definedName name="DRUCK_TAB.13" localSheetId="25">#REF!</definedName>
    <definedName name="DRUCK_TAB.13" localSheetId="4">#REF!</definedName>
    <definedName name="DRUCK_TAB.13">#REF!</definedName>
    <definedName name="DRUCK_TAB.14_16" localSheetId="25">#REF!</definedName>
    <definedName name="DRUCK_TAB.14_16" localSheetId="4">#REF!</definedName>
    <definedName name="DRUCK_TAB.14_16">#REF!</definedName>
    <definedName name="DRUCK_TAB.14_34" localSheetId="25">#REF!</definedName>
    <definedName name="DRUCK_TAB.14_34" localSheetId="4">#REF!</definedName>
    <definedName name="DRUCK_TAB.14_34">#REF!</definedName>
    <definedName name="DRUCK_TAB.17_19" localSheetId="25">#REF!</definedName>
    <definedName name="DRUCK_TAB.17_19" localSheetId="4">#REF!</definedName>
    <definedName name="DRUCK_TAB.17_19">#REF!</definedName>
    <definedName name="DRUCK_TAB.20_22" localSheetId="25">#REF!</definedName>
    <definedName name="DRUCK_TAB.20_22" localSheetId="4">#REF!</definedName>
    <definedName name="DRUCK_TAB.20_22">#REF!</definedName>
    <definedName name="DRUCK_TAB.23_25" localSheetId="25">#REF!</definedName>
    <definedName name="DRUCK_TAB.23_25" localSheetId="4">#REF!</definedName>
    <definedName name="DRUCK_TAB.23_25">#REF!</definedName>
    <definedName name="DRUCK_TAB.26_28" localSheetId="25">#REF!</definedName>
    <definedName name="DRUCK_TAB.26_28" localSheetId="4">#REF!</definedName>
    <definedName name="DRUCK_TAB.26_28">#REF!</definedName>
    <definedName name="DRUCK_TAB.29_31" localSheetId="25">#REF!</definedName>
    <definedName name="DRUCK_TAB.29_31" localSheetId="4">#REF!</definedName>
    <definedName name="DRUCK_TAB.29_31">#REF!</definedName>
    <definedName name="DRUCK_TAB.32_34" localSheetId="25">#REF!</definedName>
    <definedName name="DRUCK_TAB.32_34" localSheetId="4">#REF!</definedName>
    <definedName name="DRUCK_TAB.32_34">#REF!</definedName>
    <definedName name="_xlnm.Print_Area" localSheetId="5">'0103190'!$A$5:$G$135</definedName>
    <definedName name="_xlnm.Print_Area" localSheetId="6">'0104090'!$A$1:$I$62</definedName>
    <definedName name="_xlnm.Print_Area" localSheetId="7">'0106430'!$A$1:$O$79</definedName>
    <definedName name="_xlnm.Print_Area" localSheetId="8">'0106460'!$A$1:$P$42</definedName>
    <definedName name="_xlnm.Print_Area" localSheetId="2">'0111130 '!$A$1:$AI$37</definedName>
    <definedName name="_xlnm.Print_Area" localSheetId="10">'0112260'!$A$2:$K$16</definedName>
    <definedName name="_xlnm.Print_Area" localSheetId="9">'0112330'!$A$1:$K$24</definedName>
    <definedName name="_xlnm.Print_Area" localSheetId="11">'0112390'!$A$1:$H$21</definedName>
    <definedName name="_xlnm.Print_Area" localSheetId="12">'0117095'!$A$2:$J$112</definedName>
    <definedName name="_xlnm.Print_Area" localSheetId="13">'0117135'!$A$1:$E$109</definedName>
    <definedName name="_xlnm.Print_Area" localSheetId="14">'0117235'!$A$1:$C$108</definedName>
    <definedName name="_xlnm.Print_Area" localSheetId="15">'0117265'!$A$2:$F$112</definedName>
    <definedName name="_xlnm.Print_Area" localSheetId="16">'0117295'!$A$2:$I$113</definedName>
    <definedName name="_xlnm.Print_Area" localSheetId="17">'0117315'!$A$1:$D$109</definedName>
    <definedName name="_xlnm.Print_Area" localSheetId="18">'0117335'!$A$2:$E$26</definedName>
    <definedName name="_xlnm.Print_Area" localSheetId="19">'0117395'!$A$2:$E$26</definedName>
    <definedName name="_xlnm.Print_Area" localSheetId="20">'0117445'!$A$2:$E$26</definedName>
    <definedName name="_xlnm.Print_Area" localSheetId="21">'0117495'!$A$2:$E$22</definedName>
    <definedName name="_xlnm.Print_Area" localSheetId="22">'0117615'!$A$2:$E$22</definedName>
    <definedName name="_xlnm.Print_Area" localSheetId="23">'0117660'!#REF!</definedName>
    <definedName name="_xlnm.Print_Area" localSheetId="24">'0117690'!$A$1:$R$34</definedName>
    <definedName name="_xlnm.Print_Area" localSheetId="25">'0201_Vorbemerkung'!_TAB18,_TAB19</definedName>
    <definedName name="_xlnm.Print_Area" localSheetId="26">'0201060'!$A$1:$O$37</definedName>
    <definedName name="_xlnm.Print_Area" localSheetId="29">'0201360'!$A$1:$H$54</definedName>
    <definedName name="_xlnm.Print_Area" localSheetId="30">'0201490'!$A$5:$M$25</definedName>
    <definedName name="_xlnm.Print_Area" localSheetId="31">'0203160'!$A$1:$O$62</definedName>
    <definedName name="_xlnm.Print_Area" localSheetId="33">'0203230'!$A$1:$O$34</definedName>
    <definedName name="_xlnm.Print_Area" localSheetId="34">'0204035(1)'!$B$1:$I$97</definedName>
    <definedName name="_xlnm.Print_Area" localSheetId="43">'0204035(10)'!$B$1:$J$90</definedName>
    <definedName name="_xlnm.Print_Area" localSheetId="36">'0204035(3)'!$B$1:$I$97</definedName>
    <definedName name="_xlnm.Print_Area" localSheetId="37">'0204035(4)'!$B$1:$J$97</definedName>
    <definedName name="_xlnm.Print_Area" localSheetId="38">'0204035(5)'!$B$1:$I$97</definedName>
    <definedName name="_xlnm.Print_Area" localSheetId="39">'0204035(6)'!$B$1:$J$97</definedName>
    <definedName name="_xlnm.Print_Area" localSheetId="40">'0204035(7)'!$B$1:$I$97</definedName>
    <definedName name="_xlnm.Print_Area" localSheetId="41">'0204035(8)'!$B$1:$J$97</definedName>
    <definedName name="_xlnm.Print_Area" localSheetId="42">'0204035(9)'!$B$1:$I$90</definedName>
    <definedName name="_xlnm.Print_Area" localSheetId="44">'0204040(1)'!$B$1:$S$88</definedName>
    <definedName name="_xlnm.Print_Area" localSheetId="45">'0204040(2)'!$B$1:$S$108</definedName>
    <definedName name="_xlnm.Print_Area" localSheetId="46">'0204047'!$B$1:$S$18</definedName>
    <definedName name="_xlnm.Print_Area" localSheetId="47">'0204050'!$A$1:$N$8</definedName>
    <definedName name="_xlnm.Print_Area" localSheetId="48">'0204090'!$A$1:$N$154</definedName>
    <definedName name="_xlnm.Print_Area" localSheetId="49">'0204130'!$A$1:$L$31</definedName>
    <definedName name="_xlnm.Print_Area" localSheetId="50">'0204290'!$A$1:$Q$26</definedName>
    <definedName name="_xlnm.Print_Area" localSheetId="51">'0204340'!$A$1:$N$52</definedName>
    <definedName name="_xlnm.Print_Area" localSheetId="35">'02054035(2)'!$B$1:$J$97</definedName>
    <definedName name="_xlnm.Print_Area" localSheetId="60">'0301030_2025-01'!$A$1:$O$47</definedName>
    <definedName name="_xlnm.Print_Area" localSheetId="59">'0301030_2025-02'!$A$1:$O$47</definedName>
    <definedName name="_xlnm.Print_Area" localSheetId="58">'0301030_2025-03'!$A$1:$O$47</definedName>
    <definedName name="_xlnm.Print_Area" localSheetId="57">'0301030_2025-04'!$A$1:$O$47</definedName>
    <definedName name="_xlnm.Print_Area" localSheetId="56">'0301030_2025-05'!$A$1:$O$47</definedName>
    <definedName name="_xlnm.Print_Area" localSheetId="55">'0301030_2025-06'!$A$1:$O$47</definedName>
    <definedName name="_xlnm.Print_Area" localSheetId="54">'0301030_2025-07'!$A$1:$O$47</definedName>
    <definedName name="_xlnm.Print_Area" localSheetId="53">'0301030_2025-08'!$A$1:$O$47</definedName>
    <definedName name="_xlnm.Print_Area" localSheetId="52">'0301030_2025-09'!$A$1:$O$47</definedName>
    <definedName name="_xlnm.Print_Area" localSheetId="62">'0301435'!$A$1:$O$118</definedName>
    <definedName name="_xlnm.Print_Area" localSheetId="63">'0301440'!$A$1:$O$72</definedName>
    <definedName name="_xlnm.Print_Area" localSheetId="64">'0301445'!$A$1:$O$17</definedName>
    <definedName name="_xlnm.Print_Area" localSheetId="65">'0301450'!$A$1:$O$13</definedName>
    <definedName name="_xlnm.Print_Area" localSheetId="66">'0301460'!$A$3:$P$24</definedName>
    <definedName name="_xlnm.Print_Area" localSheetId="68">'0302030'!$A$1:$P$80</definedName>
    <definedName name="_xlnm.Print_Area" localSheetId="70">'0304030'!_TAB18,_TAB19</definedName>
    <definedName name="_xlnm.Print_Area" localSheetId="77">'0505030-0000'!_TAB18,_TAB19</definedName>
    <definedName name="_xlnm.Print_Area" localSheetId="1">'Herausgeber-Redaktion'!$A$1:$B$42</definedName>
    <definedName name="_xlnm.Print_Area" localSheetId="4">'Inhaltsverzeichnis '!_TAB18,_TAB19</definedName>
    <definedName name="_xlnm.Print_Area" localSheetId="0">Titelblatt!$A$1:$A$4</definedName>
    <definedName name="_xlnm.Print_Area">_TAB18,_TAB19</definedName>
    <definedName name="_xlnm.Print_Titles" localSheetId="62">'0301435'!$1:$6</definedName>
    <definedName name="_xlnm.Print_Titles" localSheetId="63">'0301440'!$1:$6</definedName>
    <definedName name="_xlnm.Print_Titles" localSheetId="64">'0301445'!$1:$6</definedName>
    <definedName name="_xlnm.Print_Titles" localSheetId="65">'0301450'!$1:$6</definedName>
    <definedName name="DuMJan" localSheetId="25">#REF!</definedName>
    <definedName name="DuMJan" localSheetId="70">#REF!</definedName>
    <definedName name="DuMJan" localSheetId="77">#REF!</definedName>
    <definedName name="DuMJan" localSheetId="4">#REF!</definedName>
    <definedName name="DuMJan">#REF!</definedName>
    <definedName name="EFebruar" localSheetId="25">'[2]Eintrag Gesamtentwicklung'!#REF!</definedName>
    <definedName name="EFebruar" localSheetId="70">'[2]Eintrag Gesamtentwicklung'!#REF!</definedName>
    <definedName name="EFebruar" localSheetId="77">'[2]Eintrag Gesamtentwicklung'!#REF!</definedName>
    <definedName name="EFebruar" localSheetId="4">'[2]Eintrag Gesamtentwicklung'!#REF!</definedName>
    <definedName name="EFebruar">'[2]Eintrag Gesamtentwicklung'!#REF!</definedName>
    <definedName name="EinfÜbertrag" localSheetId="25">#REF!</definedName>
    <definedName name="EinfÜbertrag" localSheetId="70">#REF!</definedName>
    <definedName name="EinfÜbertrag" localSheetId="77">#REF!</definedName>
    <definedName name="EinfÜbertrag" localSheetId="4">#REF!</definedName>
    <definedName name="EinfÜbertrag">#REF!</definedName>
    <definedName name="EinfVolÜbertrag" localSheetId="25">#REF!</definedName>
    <definedName name="EinfVolÜbertrag" localSheetId="70">#REF!</definedName>
    <definedName name="EinfVolÜbertrag" localSheetId="77">#REF!</definedName>
    <definedName name="EinfVolÜbertrag" localSheetId="4">#REF!</definedName>
    <definedName name="EinfVolÜbertrag">#REF!</definedName>
    <definedName name="EJanuar" localSheetId="25">'[2]Eintrag Gesamtentwicklung'!#REF!</definedName>
    <definedName name="EJanuar" localSheetId="70">'[2]Eintrag Gesamtentwicklung'!#REF!</definedName>
    <definedName name="EJanuar" localSheetId="77">'[2]Eintrag Gesamtentwicklung'!#REF!</definedName>
    <definedName name="EJanuar" localSheetId="4">'[2]Eintrag Gesamtentwicklung'!#REF!</definedName>
    <definedName name="EJanuar">'[2]Eintrag Gesamtentwicklung'!#REF!</definedName>
    <definedName name="EMärz" localSheetId="25">#REF!</definedName>
    <definedName name="EMärz" localSheetId="70">#REF!</definedName>
    <definedName name="EMärz" localSheetId="77">#REF!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25">'[2]Eintrag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7">#REF!</definedName>
    <definedName name="FETT" localSheetId="8">#REF!</definedName>
    <definedName name="FETT" localSheetId="23">#REF!</definedName>
    <definedName name="FETT" localSheetId="25">#REF!</definedName>
    <definedName name="FETT" localSheetId="26">#REF!</definedName>
    <definedName name="FETT" localSheetId="28">#REF!</definedName>
    <definedName name="FETT" localSheetId="29">#REF!</definedName>
    <definedName name="FETT" localSheetId="30">#REF!</definedName>
    <definedName name="FETT" localSheetId="31">#REF!</definedName>
    <definedName name="FETT" localSheetId="33">#REF!</definedName>
    <definedName name="FETT" localSheetId="47">'0204050'!#REF!</definedName>
    <definedName name="FETT" localSheetId="51">'0204340'!#REF!</definedName>
    <definedName name="FETT" localSheetId="66">#REF!</definedName>
    <definedName name="FETT" localSheetId="70">#REF!</definedName>
    <definedName name="FETT" localSheetId="77">#REF!</definedName>
    <definedName name="FETT" localSheetId="4">#REF!</definedName>
    <definedName name="FETT" localSheetId="3">#REF!</definedName>
    <definedName name="FETT">#REF!</definedName>
    <definedName name="Fett2" localSheetId="25">#REF!</definedName>
    <definedName name="Fett2" localSheetId="70">#REF!</definedName>
    <definedName name="Fett2" localSheetId="77">#REF!</definedName>
    <definedName name="Fett2" localSheetId="4">#REF!</definedName>
    <definedName name="Fett2">#REF!</definedName>
    <definedName name="GEHE_ZU_BLATT_A" localSheetId="25">#REF!</definedName>
    <definedName name="GEHE_ZU_BLATT_A" localSheetId="70">#REF!</definedName>
    <definedName name="GEHE_ZU_BLATT_A" localSheetId="77">#REF!</definedName>
    <definedName name="GEHE_ZU_BLATT_A" localSheetId="4">#REF!</definedName>
    <definedName name="GEHE_ZU_BLATT_A">#REF!</definedName>
    <definedName name="GEHE_ZU_BLATT_N" localSheetId="25">#REF!</definedName>
    <definedName name="GEHE_ZU_BLATT_N" localSheetId="4">#REF!</definedName>
    <definedName name="GEHE_ZU_BLATT_N">#REF!</definedName>
    <definedName name="Gesamtsumme">#REF!</definedName>
    <definedName name="gewünschte_Monate" localSheetId="7">#REF!</definedName>
    <definedName name="gewünschte_Monate" localSheetId="8">#REF!</definedName>
    <definedName name="gewünschte_Monate" localSheetId="23">#REF!</definedName>
    <definedName name="gewünschte_Monate" localSheetId="25">#REF!</definedName>
    <definedName name="gewünschte_Monate" localSheetId="26">#REF!</definedName>
    <definedName name="gewünschte_Monate" localSheetId="28">#REF!</definedName>
    <definedName name="gewünschte_Monate" localSheetId="29">#REF!</definedName>
    <definedName name="gewünschte_Monate" localSheetId="30">#REF!</definedName>
    <definedName name="gewünschte_Monate" localSheetId="31">#REF!</definedName>
    <definedName name="gewünschte_Monate" localSheetId="33">#REF!</definedName>
    <definedName name="gewünschte_Monate" localSheetId="59">'0301030_2025-02'!#REF!</definedName>
    <definedName name="gewünschte_Monate" localSheetId="58">'0301030_2025-03'!#REF!</definedName>
    <definedName name="gewünschte_Monate" localSheetId="57">'0301030_2025-04'!#REF!</definedName>
    <definedName name="gewünschte_Monate" localSheetId="56">'0301030_2025-05'!#REF!</definedName>
    <definedName name="gewünschte_Monate" localSheetId="55">'0301030_2025-06'!#REF!</definedName>
    <definedName name="gewünschte_Monate" localSheetId="54">'0301030_2025-07'!#REF!</definedName>
    <definedName name="gewünschte_Monate" localSheetId="53">'0301030_2025-08'!#REF!</definedName>
    <definedName name="gewünschte_Monate" localSheetId="52">'0301030_2025-09'!#REF!</definedName>
    <definedName name="gewünschte_Monate" localSheetId="66">#REF!</definedName>
    <definedName name="gewünschte_Monate" localSheetId="4">#REF!</definedName>
    <definedName name="gewünschte_Monate" localSheetId="3">#REF!</definedName>
    <definedName name="gewünschte_Monate">#REF!</definedName>
    <definedName name="gfgdsfg" localSheetId="25">#REF!</definedName>
    <definedName name="gfgdsfg" localSheetId="4">#REF!</definedName>
    <definedName name="gfgdsfg">#REF!</definedName>
    <definedName name="ggggg" localSheetId="25">'[4]MBT-0204190-0000'!#REF!</definedName>
    <definedName name="ggggg" localSheetId="4">'[4]MBT-0204190-0000'!#REF!</definedName>
    <definedName name="ggggg">'[4]MBT-0204190-0000'!#REF!</definedName>
    <definedName name="Grafik_diek" localSheetId="25">#REF!</definedName>
    <definedName name="Grafik_diek" localSheetId="70">#REF!</definedName>
    <definedName name="Grafik_diek" localSheetId="77">#REF!</definedName>
    <definedName name="Grafik_diek" localSheetId="4">#REF!</definedName>
    <definedName name="Grafik_diek">#REF!</definedName>
    <definedName name="Grafik2" localSheetId="25">#REF!</definedName>
    <definedName name="Grafik2" localSheetId="70">#REF!</definedName>
    <definedName name="Grafik2" localSheetId="77">#REF!</definedName>
    <definedName name="Grafik2" localSheetId="4">#REF!</definedName>
    <definedName name="Grafik2">#REF!</definedName>
    <definedName name="HERVOL" localSheetId="7">#REF!</definedName>
    <definedName name="HERVOL" localSheetId="8">#REF!</definedName>
    <definedName name="HERVOL" localSheetId="23">#REF!</definedName>
    <definedName name="HERVOL" localSheetId="25">#REF!</definedName>
    <definedName name="HERVOL" localSheetId="26">#REF!</definedName>
    <definedName name="HERVOL" localSheetId="28">#REF!</definedName>
    <definedName name="HERVOL" localSheetId="29">#REF!</definedName>
    <definedName name="HERVOL" localSheetId="30">#REF!</definedName>
    <definedName name="HERVOL" localSheetId="31">#REF!</definedName>
    <definedName name="HERVOL" localSheetId="33">#REF!</definedName>
    <definedName name="HERVOL" localSheetId="47">'0204050'!#REF!</definedName>
    <definedName name="HERVOL" localSheetId="51">'0204340'!#REF!</definedName>
    <definedName name="HERVOL" localSheetId="66">#REF!</definedName>
    <definedName name="HERVOL" localSheetId="70">#REF!</definedName>
    <definedName name="HERVOL" localSheetId="77">#REF!</definedName>
    <definedName name="HERVOL" localSheetId="4">#REF!</definedName>
    <definedName name="HERVOL" localSheetId="3">#REF!</definedName>
    <definedName name="HERVOL">#REF!</definedName>
    <definedName name="Jahr" localSheetId="25">#REF!</definedName>
    <definedName name="Jahr" localSheetId="4">#REF!</definedName>
    <definedName name="Jahr">#REF!</definedName>
    <definedName name="JanBMtAHA1">'[3]1'!$B$24</definedName>
    <definedName name="JanBMtAHE1">'[3]1'!$C$24</definedName>
    <definedName name="Januar" localSheetId="25">'[2]Eintrag Gesamtentwicklung'!#REF!</definedName>
    <definedName name="Januar">'[2]Eintrag Gesamtentwicklung'!#REF!</definedName>
    <definedName name="k_sum">#REF!</definedName>
    <definedName name="KOPF" localSheetId="7">#REF!</definedName>
    <definedName name="KOPF" localSheetId="8">#REF!</definedName>
    <definedName name="KOPF" localSheetId="25">#REF!</definedName>
    <definedName name="KOPF" localSheetId="26">#REF!</definedName>
    <definedName name="KOPF" localSheetId="28">#REF!</definedName>
    <definedName name="KOPF" localSheetId="29">#REF!</definedName>
    <definedName name="KOPF" localSheetId="30">#REF!</definedName>
    <definedName name="KOPF" localSheetId="31">#REF!</definedName>
    <definedName name="KOPF" localSheetId="33">#REF!</definedName>
    <definedName name="KOPF" localSheetId="47">'0204050'!#REF!</definedName>
    <definedName name="KOPF" localSheetId="51">'0204340'!#REF!</definedName>
    <definedName name="KOPF" localSheetId="66">#REF!</definedName>
    <definedName name="KOPF" localSheetId="70">#REF!</definedName>
    <definedName name="KOPF" localSheetId="77">#REF!</definedName>
    <definedName name="KOPF" localSheetId="4">#REF!</definedName>
    <definedName name="KOPF" localSheetId="3">#REF!</definedName>
    <definedName name="KOPF">#REF!</definedName>
    <definedName name="LH_6_10" localSheetId="23">'0117660'!$A$8022:$D$8026</definedName>
    <definedName name="LH_6_12" localSheetId="23">'0117660'!$A$8028:$D$8032</definedName>
    <definedName name="LH_6_17" localSheetId="7">'[1]3720.0'!#REF!</definedName>
    <definedName name="LH_6_17" localSheetId="8">'[1]3720.0'!#REF!</definedName>
    <definedName name="LH_6_17" localSheetId="23">'0117660'!#REF!</definedName>
    <definedName name="LH_6_17" localSheetId="25">'[1]3720.0'!#REF!</definedName>
    <definedName name="LH_6_17" localSheetId="26">'[1]3720.0'!#REF!</definedName>
    <definedName name="LH_6_17" localSheetId="28">'[1]3720.0'!#REF!</definedName>
    <definedName name="LH_6_17" localSheetId="29">'[1]3720.0'!#REF!</definedName>
    <definedName name="LH_6_17" localSheetId="30">'[1]3720.0'!#REF!</definedName>
    <definedName name="LH_6_17" localSheetId="31">'[1]3720.0'!#REF!</definedName>
    <definedName name="LH_6_17" localSheetId="33">'[1]3720.0'!#REF!</definedName>
    <definedName name="LH_6_17" localSheetId="66">'[1]3720.0'!#REF!</definedName>
    <definedName name="LH_6_17" localSheetId="70">'[1]3720.0'!#REF!</definedName>
    <definedName name="LH_6_17" localSheetId="77">'[1]3720.0'!#REF!</definedName>
    <definedName name="LH_6_17" localSheetId="3">'[1]3720.0'!#REF!</definedName>
    <definedName name="LH_6_17">'[1]3720.0'!#REF!</definedName>
    <definedName name="LH_8_10" localSheetId="23">'0117660'!$A$8004:$D$8008</definedName>
    <definedName name="LH_8_12" localSheetId="23">'0117660'!$A$8010:$D$8014</definedName>
    <definedName name="LH_8_17" localSheetId="23">'0117660'!$A$8016:$D$8020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23">'0117660'!#REF!</definedName>
    <definedName name="LQ_6_12" localSheetId="23">'0117660'!#REF!</definedName>
    <definedName name="LQ_6_17" localSheetId="23">'0117660'!#REF!</definedName>
    <definedName name="LQ_8_10" localSheetId="7">'[1]3720.0'!#REF!</definedName>
    <definedName name="LQ_8_10" localSheetId="8">'[1]3720.0'!#REF!</definedName>
    <definedName name="LQ_8_10" localSheetId="23">'0117660'!#REF!</definedName>
    <definedName name="LQ_8_10" localSheetId="25">'[1]3720.0'!#REF!</definedName>
    <definedName name="LQ_8_10" localSheetId="26">'[1]3720.0'!#REF!</definedName>
    <definedName name="LQ_8_10" localSheetId="28">'[1]3720.0'!#REF!</definedName>
    <definedName name="LQ_8_10" localSheetId="29">'[1]3720.0'!#REF!</definedName>
    <definedName name="LQ_8_10" localSheetId="30">'[1]3720.0'!#REF!</definedName>
    <definedName name="LQ_8_10" localSheetId="31">'[1]3720.0'!#REF!</definedName>
    <definedName name="LQ_8_10" localSheetId="33">'[1]3720.0'!#REF!</definedName>
    <definedName name="LQ_8_10" localSheetId="66">'[1]3720.0'!#REF!</definedName>
    <definedName name="LQ_8_10" localSheetId="70">'[1]3720.0'!#REF!</definedName>
    <definedName name="LQ_8_10" localSheetId="77">'[1]3720.0'!#REF!</definedName>
    <definedName name="LQ_8_10" localSheetId="3">'[1]3720.0'!#REF!</definedName>
    <definedName name="LQ_8_10">'[1]3720.0'!#REF!</definedName>
    <definedName name="LQ_8_12" localSheetId="23">'0117660'!#REF!</definedName>
    <definedName name="LQ_8_12" localSheetId="25">'[1]3720.0'!#REF!</definedName>
    <definedName name="LQ_8_12" localSheetId="31">'[1]3720.0'!#REF!</definedName>
    <definedName name="LQ_8_12" localSheetId="70">'[1]3720.0'!#REF!</definedName>
    <definedName name="LQ_8_12" localSheetId="77">'[1]3720.0'!#REF!</definedName>
    <definedName name="LQ_8_12" localSheetId="3">'[1]3720.0'!#REF!</definedName>
    <definedName name="LQ_8_12">'[1]3720.0'!#REF!</definedName>
    <definedName name="LQ_8_17" localSheetId="23">'0117660'!#REF!</definedName>
    <definedName name="LQ_8_17" localSheetId="25">'[1]3720.0'!#REF!</definedName>
    <definedName name="LQ_8_17" localSheetId="31">'[1]3720.0'!#REF!</definedName>
    <definedName name="LQ_8_17" localSheetId="70">'[1]3720.0'!#REF!</definedName>
    <definedName name="LQ_8_17" localSheetId="77">'[1]3720.0'!#REF!</definedName>
    <definedName name="LQ_8_17" localSheetId="3">'[1]3720.0'!#REF!</definedName>
    <definedName name="LQ_8_17">'[1]3720.0'!#REF!</definedName>
    <definedName name="März" localSheetId="25">#REF!</definedName>
    <definedName name="März" localSheetId="70">#REF!</definedName>
    <definedName name="März" localSheetId="77">#REF!</definedName>
    <definedName name="März" localSheetId="4">#REF!</definedName>
    <definedName name="März">#REF!</definedName>
    <definedName name="Matrix">[12]Großhandelspreise!$B$6:$ZZ$18</definedName>
    <definedName name="Matrix2">[12]Erzeugerpreise!$B$5:$ZZ$18</definedName>
    <definedName name="MISCHGE" localSheetId="7">#REF!</definedName>
    <definedName name="MISCHGE" localSheetId="8">#REF!</definedName>
    <definedName name="MISCHGE" localSheetId="23">#REF!</definedName>
    <definedName name="MISCHGE" localSheetId="25">#REF!</definedName>
    <definedName name="MISCHGE" localSheetId="26">#REF!</definedName>
    <definedName name="MISCHGE" localSheetId="28">#REF!</definedName>
    <definedName name="MISCHGE" localSheetId="29">#REF!</definedName>
    <definedName name="MISCHGE" localSheetId="30">#REF!</definedName>
    <definedName name="MISCHGE" localSheetId="31">#REF!</definedName>
    <definedName name="MISCHGE" localSheetId="33">#REF!</definedName>
    <definedName name="MISCHGE" localSheetId="47">'0204050'!#REF!</definedName>
    <definedName name="MISCHGE" localSheetId="51">'0204340'!#REF!</definedName>
    <definedName name="MISCHGE" localSheetId="66">#REF!</definedName>
    <definedName name="MISCHGE" localSheetId="70">#REF!</definedName>
    <definedName name="MISCHGE" localSheetId="77">#REF!</definedName>
    <definedName name="MISCHGE" localSheetId="4">#REF!</definedName>
    <definedName name="MISCHGE" localSheetId="3">#REF!</definedName>
    <definedName name="MISCHGE">#REF!</definedName>
    <definedName name="Monat" localSheetId="25">#REF!</definedName>
    <definedName name="Monat" localSheetId="70">#REF!</definedName>
    <definedName name="Monat" localSheetId="77">#REF!</definedName>
    <definedName name="Monat" localSheetId="4">#REF!</definedName>
    <definedName name="Monat">#REF!</definedName>
    <definedName name="Monat.2.löschen" localSheetId="25">#REF!,#REF!,#REF!,#REF!</definedName>
    <definedName name="Monat.2.löschen" localSheetId="70">#REF!,#REF!,#REF!,#REF!</definedName>
    <definedName name="Monat.2.löschen" localSheetId="77">#REF!,#REF!,#REF!,#REF!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25">#REF!</definedName>
    <definedName name="MSTR.Einkauf_Beschaffung__Kreise_Monat" localSheetId="4">#REF!</definedName>
    <definedName name="MSTR.Einkauf_Beschaffung__Kreise_Monat">#REF!</definedName>
    <definedName name="MSTR.Einkauf_Beschaffung__Kreise_Monat.1" localSheetId="25">#REF!</definedName>
    <definedName name="MSTR.Einkauf_Beschaffung__Kreise_Monat.1" localSheetId="4">#REF!</definedName>
    <definedName name="MSTR.Einkauf_Beschaffung__Kreise_Monat.1">#REF!</definedName>
    <definedName name="MSTR.Einkauf_Beschaffung__Kreise_Monat.2" localSheetId="25">#REF!</definedName>
    <definedName name="MSTR.Einkauf_Beschaffung__Kreise_Monat.2" localSheetId="4">#REF!</definedName>
    <definedName name="MSTR.Einkauf_Beschaffung__Kreise_Monat.2">#REF!</definedName>
    <definedName name="MSTR.Milchpreis_KUH_Ausland" localSheetId="25">#REF!</definedName>
    <definedName name="MSTR.Milchpreis_KUH_Ausland" localSheetId="4">#REF!</definedName>
    <definedName name="MSTR.Milchpreis_KUH_Ausland">#REF!</definedName>
    <definedName name="MtFeb" localSheetId="25">'[2]Eintrag Gesamtentwicklung'!#REF!</definedName>
    <definedName name="MtFeb" localSheetId="70">'[2]Eintrag Gesamtentwicklung'!#REF!</definedName>
    <definedName name="MtFeb" localSheetId="77">'[2]Eintrag Gesamtentwicklung'!#REF!</definedName>
    <definedName name="MtFeb" localSheetId="4">'[2]Eintrag Gesamtentwicklung'!#REF!</definedName>
    <definedName name="MtFeb">'[2]Eintrag Gesamtentwicklung'!#REF!</definedName>
    <definedName name="MtJan" localSheetId="25">'[2]Eintrag Gesamtentwicklung'!#REF!</definedName>
    <definedName name="MtJan" localSheetId="70">'[2]Eintrag Gesamtentwicklung'!#REF!</definedName>
    <definedName name="MtJan" localSheetId="77">'[2]Eintrag Gesamtentwicklung'!#REF!</definedName>
    <definedName name="MtJan" localSheetId="4">'[2]Eintrag Gesamtentwicklung'!#REF!</definedName>
    <definedName name="MtJan">'[2]Eintrag Gesamtentwicklung'!#REF!</definedName>
    <definedName name="MtMrz" localSheetId="25">#REF!</definedName>
    <definedName name="MtMrz" localSheetId="70">#REF!</definedName>
    <definedName name="MtMrz" localSheetId="77">#REF!</definedName>
    <definedName name="MtMrz" localSheetId="4">#REF!</definedName>
    <definedName name="MtMrz">#REF!</definedName>
    <definedName name="MW4W" comment="Berechnung Mittelwert in Monaten mit w Wochen" localSheetId="7">AVERAGE(#REF!)</definedName>
    <definedName name="MW4W" comment="Berechnung Mittelwert in Monaten mit w Wochen" localSheetId="8">AVERAGE(#REF!)</definedName>
    <definedName name="MW4W" comment="Berechnung Mittelwert in Monaten mit w Wochen" localSheetId="23">AVERAGE(#REF!)</definedName>
    <definedName name="MW4W" comment="Berechnung Mittelwert in Monaten mit w Wochen" localSheetId="25">AVERAGE(#REF!)</definedName>
    <definedName name="MW4W" comment="Berechnung Mittelwert in Monaten mit w Wochen" localSheetId="26">AVERAGE(#REF!)</definedName>
    <definedName name="MW4W" comment="Berechnung Mittelwert in Monaten mit w Wochen" localSheetId="28">AVERAGE(#REF!)</definedName>
    <definedName name="MW4W" comment="Berechnung Mittelwert in Monaten mit w Wochen" localSheetId="29">AVERAGE(#REF!)</definedName>
    <definedName name="MW4W" comment="Berechnung Mittelwert in Monaten mit w Wochen" localSheetId="30">AVERAGE(#REF!)</definedName>
    <definedName name="MW4W" comment="Berechnung Mittelwert in Monaten mit w Wochen" localSheetId="31">AVERAGE(#REF!)</definedName>
    <definedName name="MW4W" comment="Berechnung Mittelwert in Monaten mit w Wochen" localSheetId="33">AVERAGE(#REF!)</definedName>
    <definedName name="MW4W" comment="Berechnung Mittelwert in Monaten mit w Wochen" localSheetId="66">AVERAGE(#REF!)</definedName>
    <definedName name="MW4W" comment="Berechnung Mittelwert in Monaten mit w Wochen" localSheetId="70">AVERAGE(#REF!)</definedName>
    <definedName name="MW4W" comment="Berechnung Mittelwert in Monaten mit w Wochen" localSheetId="77">AVERAGE(#REF!)</definedName>
    <definedName name="MW4W" comment="Berechnung Mittelwert in Monaten mit w Wochen" localSheetId="3">AVERAGE(#REF!)</definedName>
    <definedName name="MW4W" comment="Berechnung Mittelwert in Monaten mit w Wochen">AVERAGE(#REF!)</definedName>
    <definedName name="MW5W" localSheetId="7">AVERAGE(#REF!)</definedName>
    <definedName name="MW5W" localSheetId="8">AVERAGE(#REF!)</definedName>
    <definedName name="MW5W" localSheetId="23">AVERAGE(#REF!)</definedName>
    <definedName name="MW5W" localSheetId="25">AVERAGE(#REF!)</definedName>
    <definedName name="MW5W" localSheetId="26">AVERAGE(#REF!)</definedName>
    <definedName name="MW5W" localSheetId="28">AVERAGE(#REF!)</definedName>
    <definedName name="MW5W" localSheetId="29">AVERAGE(#REF!)</definedName>
    <definedName name="MW5W" localSheetId="30">AVERAGE(#REF!)</definedName>
    <definedName name="MW5W" localSheetId="31">AVERAGE(#REF!)</definedName>
    <definedName name="MW5W" localSheetId="33">AVERAGE(#REF!)</definedName>
    <definedName name="MW5W" localSheetId="66">AVERAGE(#REF!)</definedName>
    <definedName name="MW5W" localSheetId="70">AVERAGE(#REF!)</definedName>
    <definedName name="MW5W" localSheetId="77">AVERAGE(#REF!)</definedName>
    <definedName name="MW5W" localSheetId="3">AVERAGE(#REF!)</definedName>
    <definedName name="MW5W">AVERAGE(#REF!)</definedName>
    <definedName name="neu" localSheetId="25">#REF!</definedName>
    <definedName name="neu" localSheetId="31">#REF!</definedName>
    <definedName name="neu" localSheetId="33">#REF!</definedName>
    <definedName name="neu" localSheetId="70">#REF!</definedName>
    <definedName name="neu" localSheetId="77">#REF!</definedName>
    <definedName name="neu" localSheetId="4">#REF!</definedName>
    <definedName name="neu" localSheetId="3">#REF!</definedName>
    <definedName name="neu">#REF!</definedName>
    <definedName name="Neue" localSheetId="25">'[4]MBT-0204190-0000'!#REF!</definedName>
    <definedName name="Neue" localSheetId="70">'[4]MBT-0204190-0000'!#REF!</definedName>
    <definedName name="Neue" localSheetId="77">'[4]MBT-0204190-0000'!#REF!</definedName>
    <definedName name="Neue" localSheetId="4">'[4]MBT-0204190-0000'!#REF!</definedName>
    <definedName name="Neue">'[4]MBT-0204190-0000'!#REF!</definedName>
    <definedName name="neueu" localSheetId="25">#REF!</definedName>
    <definedName name="neueu">#REF!</definedName>
    <definedName name="nix_" localSheetId="25">'[1]3720.0'!#REF!</definedName>
    <definedName name="nix_" localSheetId="31">'[1]3720.0'!#REF!</definedName>
    <definedName name="nix_" localSheetId="33">'[1]3720.0'!#REF!</definedName>
    <definedName name="nix_" localSheetId="70">'[1]3720.0'!#REF!</definedName>
    <definedName name="nix_" localSheetId="77">'[1]3720.0'!#REF!</definedName>
    <definedName name="nix_" localSheetId="4">'[1]3720.0'!#REF!</definedName>
    <definedName name="nix_" localSheetId="3">'[1]3720.0'!#REF!</definedName>
    <definedName name="nix_">'[1]3720.0'!#REF!</definedName>
    <definedName name="NL" localSheetId="7">#REF!</definedName>
    <definedName name="NL" localSheetId="8">#REF!</definedName>
    <definedName name="NL" localSheetId="23">#REF!</definedName>
    <definedName name="NL" localSheetId="25">#REF!</definedName>
    <definedName name="NL" localSheetId="26">#REF!</definedName>
    <definedName name="NL" localSheetId="28">#REF!</definedName>
    <definedName name="NL" localSheetId="29">#REF!</definedName>
    <definedName name="NL" localSheetId="30">#REF!</definedName>
    <definedName name="NL" localSheetId="31">#REF!</definedName>
    <definedName name="NL" localSheetId="33">#REF!</definedName>
    <definedName name="NL" localSheetId="47">'0204050'!#REF!</definedName>
    <definedName name="NL" localSheetId="51">'0204340'!#REF!</definedName>
    <definedName name="NL" localSheetId="66">#REF!</definedName>
    <definedName name="NL" localSheetId="70">#REF!</definedName>
    <definedName name="NL" localSheetId="77">#REF!</definedName>
    <definedName name="NL" localSheetId="4">#REF!</definedName>
    <definedName name="NL" localSheetId="3">#REF!</definedName>
    <definedName name="NL">#REF!</definedName>
    <definedName name="nn" localSheetId="25">#REF!</definedName>
    <definedName name="nn" localSheetId="70">#REF!</definedName>
    <definedName name="nn" localSheetId="77">#REF!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25">'[14]Eintrag Gesamtentwicklung'!#REF!</definedName>
    <definedName name="Quali1">'[14]Eintrag Gesamtentwicklung'!#REF!</definedName>
    <definedName name="quali1111" localSheetId="25">#REF!</definedName>
    <definedName name="quali1111" localSheetId="70">#REF!</definedName>
    <definedName name="quali1111" localSheetId="77">#REF!</definedName>
    <definedName name="quali1111" localSheetId="4">#REF!</definedName>
    <definedName name="quali1111">#REF!</definedName>
    <definedName name="Qualitätsbericht" localSheetId="25">#REF!</definedName>
    <definedName name="Qualitätsbericht" localSheetId="70">#REF!</definedName>
    <definedName name="Qualitätsbericht" localSheetId="77">#REF!</definedName>
    <definedName name="Qualitätsbericht" localSheetId="4">#REF!</definedName>
    <definedName name="Qualitätsbericht">#REF!</definedName>
    <definedName name="sdadasrd" localSheetId="25">#REF!</definedName>
    <definedName name="sdadasrd" localSheetId="31">#REF!</definedName>
    <definedName name="sdadasrd" localSheetId="33">#REF!</definedName>
    <definedName name="sdadasrd" localSheetId="70">#REF!</definedName>
    <definedName name="sdadasrd" localSheetId="77">#REF!</definedName>
    <definedName name="sdadasrd" localSheetId="4">#REF!</definedName>
    <definedName name="sdadasrd" localSheetId="3">#REF!</definedName>
    <definedName name="sdadasrd">#REF!</definedName>
    <definedName name="Seite1" localSheetId="25">#REF!</definedName>
    <definedName name="Seite1">#REF!</definedName>
    <definedName name="Seite2" localSheetId="25">#REF!</definedName>
    <definedName name="Seite2">#REF!</definedName>
    <definedName name="Seite3" localSheetId="25">#REF!</definedName>
    <definedName name="Seite3">#REF!</definedName>
    <definedName name="Seite4" localSheetId="25">#REF!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25">'[2]Eintrag Gesamtentwicklung'!#REF!</definedName>
    <definedName name="SFebruar">'[2]Eintrag Gesamtentwicklung'!#REF!</definedName>
    <definedName name="SJanuar" localSheetId="25">'[2]Eintrag Gesamtentwicklung'!#REF!</definedName>
    <definedName name="SJanuar">'[2]Eintrag Gesamtentwicklung'!#REF!</definedName>
    <definedName name="SMärz" localSheetId="25">#REF!</definedName>
    <definedName name="SMärz" localSheetId="70">#REF!</definedName>
    <definedName name="SMärz" localSheetId="77">#REF!</definedName>
    <definedName name="SMärz" localSheetId="4">#REF!</definedName>
    <definedName name="SMärz">#REF!</definedName>
    <definedName name="speise3">#REF!</definedName>
    <definedName name="STRUKTUR" localSheetId="7">#REF!</definedName>
    <definedName name="STRUKTUR" localSheetId="8">#REF!</definedName>
    <definedName name="STRUKTUR" localSheetId="25">#REF!</definedName>
    <definedName name="STRUKTUR" localSheetId="28">#REF!</definedName>
    <definedName name="STRUKTUR" localSheetId="29">#REF!</definedName>
    <definedName name="STRUKTUR" localSheetId="30">#REF!</definedName>
    <definedName name="STRUKTUR" localSheetId="31">#REF!</definedName>
    <definedName name="STRUKTUR" localSheetId="33">#REF!</definedName>
    <definedName name="STRUKTUR" localSheetId="47">'0204050'!#REF!</definedName>
    <definedName name="STRUKTUR" localSheetId="51">'0204340'!#REF!</definedName>
    <definedName name="STRUKTUR" localSheetId="66">#REF!</definedName>
    <definedName name="STRUKTUR" localSheetId="70">#REF!</definedName>
    <definedName name="STRUKTUR" localSheetId="77">#REF!</definedName>
    <definedName name="STRUKTUR" localSheetId="4">#REF!</definedName>
    <definedName name="STRUKTUR" localSheetId="3">#REF!</definedName>
    <definedName name="STRUKTUR">#REF!</definedName>
    <definedName name="Such_KjD" localSheetId="7">#REF!</definedName>
    <definedName name="Such_KjD" localSheetId="8">#REF!</definedName>
    <definedName name="Such_KjD" localSheetId="25">#REF!</definedName>
    <definedName name="Such_KjD" localSheetId="28">#REF!</definedName>
    <definedName name="Such_KjD" localSheetId="29">#REF!</definedName>
    <definedName name="Such_KjD" localSheetId="30">#REF!</definedName>
    <definedName name="Such_KjD" localSheetId="31">#REF!</definedName>
    <definedName name="Such_KjD" localSheetId="33">#REF!</definedName>
    <definedName name="Such_KjD" localSheetId="59">'0301030_2025-02'!#REF!</definedName>
    <definedName name="Such_KjD" localSheetId="58">'0301030_2025-03'!#REF!</definedName>
    <definedName name="Such_KjD" localSheetId="57">'0301030_2025-04'!#REF!</definedName>
    <definedName name="Such_KjD" localSheetId="56">'0301030_2025-05'!#REF!</definedName>
    <definedName name="Such_KjD" localSheetId="55">'0301030_2025-06'!#REF!</definedName>
    <definedName name="Such_KjD" localSheetId="54">'0301030_2025-07'!#REF!</definedName>
    <definedName name="Such_KjD" localSheetId="53">'0301030_2025-08'!#REF!</definedName>
    <definedName name="Such_KjD" localSheetId="52">'0301030_2025-09'!#REF!</definedName>
    <definedName name="Such_KjD" localSheetId="66">#REF!</definedName>
    <definedName name="Such_KjD" localSheetId="70">#REF!</definedName>
    <definedName name="Such_KjD" localSheetId="77">#REF!</definedName>
    <definedName name="Such_KjD" localSheetId="4">#REF!</definedName>
    <definedName name="Such_KjD" localSheetId="3">#REF!</definedName>
    <definedName name="Such_KjD">#REF!</definedName>
    <definedName name="Such_M1" localSheetId="7">#REF!</definedName>
    <definedName name="Such_M1" localSheetId="8">#REF!</definedName>
    <definedName name="Such_M1" localSheetId="25">#REF!</definedName>
    <definedName name="Such_M1" localSheetId="28">#REF!</definedName>
    <definedName name="Such_M1" localSheetId="29">#REF!</definedName>
    <definedName name="Such_M1" localSheetId="30">#REF!</definedName>
    <definedName name="Such_M1" localSheetId="31">#REF!</definedName>
    <definedName name="Such_M1" localSheetId="33">#REF!</definedName>
    <definedName name="Such_M1" localSheetId="59">'0301030_2025-02'!#REF!</definedName>
    <definedName name="Such_M1" localSheetId="58">'0301030_2025-03'!#REF!</definedName>
    <definedName name="Such_M1" localSheetId="57">'0301030_2025-04'!#REF!</definedName>
    <definedName name="Such_M1" localSheetId="56">'0301030_2025-05'!#REF!</definedName>
    <definedName name="Such_M1" localSheetId="55">'0301030_2025-06'!#REF!</definedName>
    <definedName name="Such_M1" localSheetId="54">'0301030_2025-07'!#REF!</definedName>
    <definedName name="Such_M1" localSheetId="53">'0301030_2025-08'!#REF!</definedName>
    <definedName name="Such_M1" localSheetId="52">'0301030_2025-09'!#REF!</definedName>
    <definedName name="Such_M1" localSheetId="66">#REF!</definedName>
    <definedName name="Such_M1" localSheetId="4">#REF!</definedName>
    <definedName name="Such_M1" localSheetId="3">#REF!</definedName>
    <definedName name="Such_M1">#REF!</definedName>
    <definedName name="Such_M2" localSheetId="7">#REF!</definedName>
    <definedName name="Such_M2" localSheetId="8">#REF!</definedName>
    <definedName name="Such_M2" localSheetId="25">#REF!</definedName>
    <definedName name="Such_M2" localSheetId="28">#REF!</definedName>
    <definedName name="Such_M2" localSheetId="29">#REF!</definedName>
    <definedName name="Such_M2" localSheetId="30">#REF!</definedName>
    <definedName name="Such_M2" localSheetId="31">#REF!</definedName>
    <definedName name="Such_M2" localSheetId="33">#REF!</definedName>
    <definedName name="Such_M2" localSheetId="59">'0301030_2025-02'!#REF!</definedName>
    <definedName name="Such_M2" localSheetId="58">'0301030_2025-03'!#REF!</definedName>
    <definedName name="Such_M2" localSheetId="57">'0301030_2025-04'!#REF!</definedName>
    <definedName name="Such_M2" localSheetId="56">'0301030_2025-05'!#REF!</definedName>
    <definedName name="Such_M2" localSheetId="55">'0301030_2025-06'!#REF!</definedName>
    <definedName name="Such_M2" localSheetId="54">'0301030_2025-07'!#REF!</definedName>
    <definedName name="Such_M2" localSheetId="53">'0301030_2025-08'!#REF!</definedName>
    <definedName name="Such_M2" localSheetId="52">'0301030_2025-09'!#REF!</definedName>
    <definedName name="Such_M2" localSheetId="66">#REF!</definedName>
    <definedName name="Such_M2" localSheetId="4">#REF!</definedName>
    <definedName name="Such_M2" localSheetId="3">#REF!</definedName>
    <definedName name="Such_M2">#REF!</definedName>
    <definedName name="Such_M3" localSheetId="7">#REF!</definedName>
    <definedName name="Such_M3" localSheetId="8">#REF!</definedName>
    <definedName name="Such_M3" localSheetId="25">#REF!</definedName>
    <definedName name="Such_M3" localSheetId="28">#REF!</definedName>
    <definedName name="Such_M3" localSheetId="29">#REF!</definedName>
    <definedName name="Such_M3" localSheetId="30">#REF!</definedName>
    <definedName name="Such_M3" localSheetId="31">#REF!</definedName>
    <definedName name="Such_M3" localSheetId="33">#REF!</definedName>
    <definedName name="Such_M3" localSheetId="59">'0301030_2025-02'!#REF!</definedName>
    <definedName name="Such_M3" localSheetId="58">'0301030_2025-03'!#REF!</definedName>
    <definedName name="Such_M3" localSheetId="57">'0301030_2025-04'!#REF!</definedName>
    <definedName name="Such_M3" localSheetId="56">'0301030_2025-05'!#REF!</definedName>
    <definedName name="Such_M3" localSheetId="55">'0301030_2025-06'!#REF!</definedName>
    <definedName name="Such_M3" localSheetId="54">'0301030_2025-07'!#REF!</definedName>
    <definedName name="Such_M3" localSheetId="53">'0301030_2025-08'!#REF!</definedName>
    <definedName name="Such_M3" localSheetId="52">'0301030_2025-09'!#REF!</definedName>
    <definedName name="Such_M3" localSheetId="66">#REF!</definedName>
    <definedName name="Such_M3" localSheetId="4">#REF!</definedName>
    <definedName name="Such_M3" localSheetId="3">#REF!</definedName>
    <definedName name="Such_M3">#REF!</definedName>
    <definedName name="Such_M4" localSheetId="7">#REF!</definedName>
    <definedName name="Such_M4" localSheetId="8">#REF!</definedName>
    <definedName name="Such_M4" localSheetId="25">#REF!</definedName>
    <definedName name="Such_M4" localSheetId="28">#REF!</definedName>
    <definedName name="Such_M4" localSheetId="29">#REF!</definedName>
    <definedName name="Such_M4" localSheetId="30">#REF!</definedName>
    <definedName name="Such_M4" localSheetId="31">#REF!</definedName>
    <definedName name="Such_M4" localSheetId="33">#REF!</definedName>
    <definedName name="Such_M4" localSheetId="59">'0301030_2025-02'!#REF!</definedName>
    <definedName name="Such_M4" localSheetId="58">'0301030_2025-03'!#REF!</definedName>
    <definedName name="Such_M4" localSheetId="57">'0301030_2025-04'!#REF!</definedName>
    <definedName name="Such_M4" localSheetId="56">'0301030_2025-05'!#REF!</definedName>
    <definedName name="Such_M4" localSheetId="55">'0301030_2025-06'!#REF!</definedName>
    <definedName name="Such_M4" localSheetId="54">'0301030_2025-07'!#REF!</definedName>
    <definedName name="Such_M4" localSheetId="53">'0301030_2025-08'!#REF!</definedName>
    <definedName name="Such_M4" localSheetId="52">'0301030_2025-09'!#REF!</definedName>
    <definedName name="Such_M4" localSheetId="66">#REF!</definedName>
    <definedName name="Such_M4" localSheetId="4">#REF!</definedName>
    <definedName name="Such_M4" localSheetId="3">#REF!</definedName>
    <definedName name="Such_M4">#REF!</definedName>
    <definedName name="Such_M5" localSheetId="7">#REF!</definedName>
    <definedName name="Such_M5" localSheetId="8">#REF!</definedName>
    <definedName name="Such_M5" localSheetId="25">#REF!</definedName>
    <definedName name="Such_M5" localSheetId="28">#REF!</definedName>
    <definedName name="Such_M5" localSheetId="29">#REF!</definedName>
    <definedName name="Such_M5" localSheetId="30">#REF!</definedName>
    <definedName name="Such_M5" localSheetId="31">#REF!</definedName>
    <definedName name="Such_M5" localSheetId="33">#REF!</definedName>
    <definedName name="Such_M5" localSheetId="66">#REF!</definedName>
    <definedName name="Such_M5" localSheetId="4">#REF!</definedName>
    <definedName name="Such_M5" localSheetId="3">#REF!</definedName>
    <definedName name="Such_M5">#REF!</definedName>
    <definedName name="Such_WjD" localSheetId="7">#REF!</definedName>
    <definedName name="Such_WjD" localSheetId="8">#REF!</definedName>
    <definedName name="Such_WjD" localSheetId="25">#REF!</definedName>
    <definedName name="Such_WjD" localSheetId="28">#REF!</definedName>
    <definedName name="Such_WjD" localSheetId="29">#REF!</definedName>
    <definedName name="Such_WjD" localSheetId="30">#REF!</definedName>
    <definedName name="Such_WjD" localSheetId="31">#REF!</definedName>
    <definedName name="Such_WjD" localSheetId="33">#REF!</definedName>
    <definedName name="Such_WjD" localSheetId="59">'0301030_2025-02'!#REF!</definedName>
    <definedName name="Such_WjD" localSheetId="58">'0301030_2025-03'!#REF!</definedName>
    <definedName name="Such_WjD" localSheetId="57">'0301030_2025-04'!#REF!</definedName>
    <definedName name="Such_WjD" localSheetId="56">'0301030_2025-05'!#REF!</definedName>
    <definedName name="Such_WjD" localSheetId="55">'0301030_2025-06'!#REF!</definedName>
    <definedName name="Such_WjD" localSheetId="54">'0301030_2025-07'!#REF!</definedName>
    <definedName name="Such_WjD" localSheetId="53">'0301030_2025-08'!#REF!</definedName>
    <definedName name="Such_WjD" localSheetId="52">'0301030_2025-09'!#REF!</definedName>
    <definedName name="Such_WjD" localSheetId="66">#REF!</definedName>
    <definedName name="Such_WjD" localSheetId="4">#REF!</definedName>
    <definedName name="Such_WjD" localSheetId="3">#REF!</definedName>
    <definedName name="Such_WjD">#REF!</definedName>
    <definedName name="_xlnm.Criteria" localSheetId="7">#REF!,#REF!,#REF!,#REF!,#REF!,#REF!,#REF!,#REF!,#REF!,#REF!,#REF!,#REF!,#REF!,#REF!,#REF!,#REF!,#REF!,#REF!</definedName>
    <definedName name="_xlnm.Criteria" localSheetId="8">#REF!,#REF!,#REF!,#REF!,#REF!,#REF!,#REF!,#REF!,#REF!,#REF!,#REF!,#REF!,#REF!,#REF!,#REF!,#REF!,#REF!,#REF!</definedName>
    <definedName name="_xlnm.Criteria" localSheetId="23">#REF!,#REF!,#REF!,#REF!,#REF!,#REF!,#REF!,#REF!,#REF!,#REF!,#REF!,#REF!,#REF!,#REF!,#REF!,#REF!,#REF!,#REF!</definedName>
    <definedName name="_xlnm.Criteria" localSheetId="24">#REF!,#REF!,#REF!,#REF!,#REF!,#REF!,#REF!,#REF!,#REF!,#REF!,#REF!,#REF!,#REF!,#REF!,#REF!,#REF!,#REF!,#REF!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0">#REF!,#REF!,#REF!,#REF!,#REF!,#REF!,#REF!,#REF!,#REF!,#REF!,#REF!,#REF!,#REF!,#REF!,#REF!,#REF!,#REF!,#REF!</definedName>
    <definedName name="_xlnm.Criteria" localSheetId="31">#REF!,#REF!,#REF!,#REF!,#REF!,#REF!,#REF!,#REF!,#REF!,#REF!,#REF!,#REF!,#REF!,#REF!,#REF!,#REF!,#REF!,#REF!</definedName>
    <definedName name="_xlnm.Criteria" localSheetId="33">#REF!,#REF!,#REF!,#REF!,#REF!,#REF!,#REF!,#REF!,#REF!,#REF!,#REF!,#REF!,#REF!,#REF!,#REF!,#REF!,#REF!,#REF!</definedName>
    <definedName name="_xlnm.Criteria" localSheetId="59">'0301030_2025-02'!Such_WjD</definedName>
    <definedName name="_xlnm.Criteria" localSheetId="58">'0301030_2025-03'!Such_WjD</definedName>
    <definedName name="_xlnm.Criteria" localSheetId="57">'0301030_2025-04'!Such_WjD</definedName>
    <definedName name="_xlnm.Criteria" localSheetId="56">'0301030_2025-05'!Such_WjD</definedName>
    <definedName name="_xlnm.Criteria" localSheetId="55">'0301030_2025-06'!Such_WjD</definedName>
    <definedName name="_xlnm.Criteria" localSheetId="54">'0301030_2025-07'!Such_WjD</definedName>
    <definedName name="_xlnm.Criteria" localSheetId="53">'0301030_2025-08'!Such_WjD</definedName>
    <definedName name="_xlnm.Criteria" localSheetId="52">'0301030_2025-09'!Such_WjD</definedName>
    <definedName name="_xlnm.Criteria" localSheetId="66">#REF!,#REF!,#REF!,#REF!,#REF!,#REF!,#REF!,#REF!,#REF!,#REF!,#REF!,#REF!,#REF!,#REF!,#REF!,#REF!,#REF!,#REF!</definedName>
    <definedName name="_xlnm.Criteria" localSheetId="70">#REF!,#REF!,#REF!,#REF!,#REF!,#REF!,#REF!,#REF!,#REF!,#REF!,#REF!,#REF!,#REF!,#REF!,#REF!,#REF!,#REF!,#REF!</definedName>
    <definedName name="_xlnm.Criteria" localSheetId="77">#REF!,#REF!,#REF!,#REF!,#REF!,#REF!,#REF!,#REF!,#REF!,#REF!,#REF!,#REF!,#REF!,#REF!,#REF!,#REF!,#REF!,#REF!</definedName>
    <definedName name="_xlnm.Criteria" localSheetId="4">#REF!,#REF!,#REF!,#REF!,#REF!,#REF!,#REF!,#REF!,#REF!,#REF!,#REF!,#REF!,#REF!,#REF!,#REF!,#REF!,#REF!,#REF!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23">'0117660'!#REF!</definedName>
    <definedName name="Tab107ab" localSheetId="7">#REF!</definedName>
    <definedName name="Tab107ab" localSheetId="8">#REF!</definedName>
    <definedName name="Tab107ab" localSheetId="23">#REF!</definedName>
    <definedName name="Tab107ab" localSheetId="25">#REF!</definedName>
    <definedName name="Tab107ab" localSheetId="26">#REF!</definedName>
    <definedName name="Tab107ab" localSheetId="28">#REF!</definedName>
    <definedName name="Tab107ab" localSheetId="29">#REF!</definedName>
    <definedName name="Tab107ab" localSheetId="30">#REF!</definedName>
    <definedName name="Tab107ab" localSheetId="31">#REF!</definedName>
    <definedName name="Tab107ab" localSheetId="33">#REF!</definedName>
    <definedName name="Tab107ab" localSheetId="66">#REF!</definedName>
    <definedName name="Tab107ab" localSheetId="70">#REF!</definedName>
    <definedName name="Tab107ab" localSheetId="77">#REF!</definedName>
    <definedName name="Tab107ab" localSheetId="4">#REF!</definedName>
    <definedName name="Tab107ab" localSheetId="3">#REF!</definedName>
    <definedName name="Tab107ab">#REF!</definedName>
    <definedName name="Teil1" localSheetId="25">#REF!,#REF!,#REF!,#REF!,#REF!</definedName>
    <definedName name="Teil1" localSheetId="70">#REF!,#REF!,#REF!,#REF!,#REF!</definedName>
    <definedName name="Teil1" localSheetId="77">#REF!,#REF!,#REF!,#REF!,#REF!</definedName>
    <definedName name="Teil1" localSheetId="4">#REF!,#REF!,#REF!,#REF!,#REF!</definedName>
    <definedName name="Teil1">#REF!,#REF!,#REF!,#REF!,#REF!</definedName>
    <definedName name="Teil2" localSheetId="25">#REF!,#REF!,#REF!</definedName>
    <definedName name="Teil2" localSheetId="70">#REF!,#REF!,#REF!</definedName>
    <definedName name="Teil2" localSheetId="77">#REF!,#REF!,#REF!</definedName>
    <definedName name="Teil2" localSheetId="4">#REF!,#REF!,#REF!</definedName>
    <definedName name="Teil2">#REF!,#REF!,#REF!</definedName>
    <definedName name="test" localSheetId="25">'[4]MBT-0204190-0000'!#REF!</definedName>
    <definedName name="test" localSheetId="70">'[4]MBT-0204190-0000'!#REF!</definedName>
    <definedName name="test" localSheetId="77">'[4]MBT-0204190-0000'!#REF!</definedName>
    <definedName name="test" localSheetId="4">'[4]MBT-0204190-0000'!#REF!</definedName>
    <definedName name="test">'[4]MBT-0204190-0000'!#REF!</definedName>
    <definedName name="TMJan" localSheetId="25">#REF!</definedName>
    <definedName name="TMJan" localSheetId="70">#REF!</definedName>
    <definedName name="TMJan" localSheetId="77">#REF!</definedName>
    <definedName name="TMJan" localSheetId="4">#REF!</definedName>
    <definedName name="TMJan">#REF!</definedName>
    <definedName name="v" localSheetId="25">'0201_Vorbemerkung'!_TAB18,_TAB19</definedName>
    <definedName name="v" localSheetId="70">'0304030'!_TAB18,_TAB19</definedName>
    <definedName name="v" localSheetId="77">'0505030-0000'!_TAB18,_TAB19</definedName>
    <definedName name="v" localSheetId="4">'Inhaltsverzeichnis '!_TAB18,_TAB19</definedName>
    <definedName name="v">#N/A</definedName>
    <definedName name="VAprA" localSheetId="25">'[2]Eintrag Gesamtentwicklung'!#REF!</definedName>
    <definedName name="VAprA" localSheetId="70">'[2]Eintrag Gesamtentwicklung'!#REF!</definedName>
    <definedName name="VAprA" localSheetId="77">'[2]Eintrag Gesamtentwicklung'!#REF!</definedName>
    <definedName name="VAprA" localSheetId="4">'[2]Eintrag Gesamtentwicklung'!#REF!</definedName>
    <definedName name="VAprA">'[2]Eintrag Gesamtentwicklung'!#REF!</definedName>
    <definedName name="VAprE" localSheetId="25">'[2]Eintrag Gesamtentwicklung'!#REF!</definedName>
    <definedName name="VAprE" localSheetId="70">'[2]Eintrag Gesamtentwicklung'!#REF!</definedName>
    <definedName name="VAprE" localSheetId="77">'[2]Eintrag Gesamtentwicklung'!#REF!</definedName>
    <definedName name="VAprE" localSheetId="4">'[2]Eintrag Gesamtentwicklung'!#REF!</definedName>
    <definedName name="VAprE">'[2]Eintrag Gesamtentwicklung'!#REF!</definedName>
    <definedName name="VAprS" localSheetId="25">'[2]Eintrag Gesamtentwicklung'!#REF!</definedName>
    <definedName name="VAprS" localSheetId="70">'[2]Eintrag Gesamtentwicklung'!#REF!</definedName>
    <definedName name="VAprS" localSheetId="77">'[2]Eintrag Gesamtentwicklung'!#REF!</definedName>
    <definedName name="VAprS" localSheetId="4">'[2]Eintrag Gesamtentwicklung'!#REF!</definedName>
    <definedName name="VAprS">'[2]Eintrag Gesamtentwicklung'!#REF!</definedName>
    <definedName name="VAugA" localSheetId="25">'[2]Eintrag Gesamtentwicklung'!#REF!</definedName>
    <definedName name="VAugA" localSheetId="70">'[2]Eintrag Gesamtentwicklung'!#REF!</definedName>
    <definedName name="VAugA" localSheetId="77">'[2]Eintrag Gesamtentwicklung'!#REF!</definedName>
    <definedName name="VAugA" localSheetId="4">'[2]Eintrag Gesamtentwicklung'!#REF!</definedName>
    <definedName name="VAugA">'[2]Eintrag Gesamtentwicklung'!#REF!</definedName>
    <definedName name="VAugE" localSheetId="25">'[2]Eintrag Gesamtentwicklung'!#REF!</definedName>
    <definedName name="VAugE" localSheetId="70">'[2]Eintrag Gesamtentwicklung'!#REF!</definedName>
    <definedName name="VAugE" localSheetId="77">'[2]Eintrag Gesamtentwicklung'!#REF!</definedName>
    <definedName name="VAugE" localSheetId="4">'[2]Eintrag Gesamtentwicklung'!#REF!</definedName>
    <definedName name="VAugE">'[2]Eintrag Gesamtentwicklung'!#REF!</definedName>
    <definedName name="VAugS" localSheetId="25">'[2]Eintrag Gesamtentwicklung'!#REF!</definedName>
    <definedName name="VAugS" localSheetId="70">'[2]Eintrag Gesamtentwicklung'!#REF!</definedName>
    <definedName name="VAugS" localSheetId="77">'[2]Eintrag Gesamtentwicklung'!#REF!</definedName>
    <definedName name="VAugS" localSheetId="4">'[2]Eintrag Gesamtentwicklung'!#REF!</definedName>
    <definedName name="VAugS">'[2]Eintrag Gesamtentwicklung'!#REF!</definedName>
    <definedName name="VDezA" localSheetId="25">'[2]Eintrag Gesamtentwicklung'!#REF!</definedName>
    <definedName name="VDezA" localSheetId="70">'[2]Eintrag Gesamtentwicklung'!#REF!</definedName>
    <definedName name="VDezA" localSheetId="77">'[2]Eintrag Gesamtentwicklung'!#REF!</definedName>
    <definedName name="VDezA" localSheetId="4">'[2]Eintrag Gesamtentwicklung'!#REF!</definedName>
    <definedName name="VDezA">'[2]Eintrag Gesamtentwicklung'!#REF!</definedName>
    <definedName name="VDezE" localSheetId="25">'[2]Eintrag Gesamtentwicklung'!#REF!</definedName>
    <definedName name="VDezE" localSheetId="70">'[2]Eintrag Gesamtentwicklung'!#REF!</definedName>
    <definedName name="VDezE" localSheetId="77">'[2]Eintrag Gesamtentwicklung'!#REF!</definedName>
    <definedName name="VDezE" localSheetId="4">'[2]Eintrag Gesamtentwicklung'!#REF!</definedName>
    <definedName name="VDezE">'[2]Eintrag Gesamtentwicklung'!#REF!</definedName>
    <definedName name="VDezS" localSheetId="25">'[2]Eintrag Gesamtentwicklung'!#REF!</definedName>
    <definedName name="VDezS" localSheetId="70">'[2]Eintrag Gesamtentwicklung'!#REF!</definedName>
    <definedName name="VDezS" localSheetId="77">'[2]Eintrag Gesamtentwicklung'!#REF!</definedName>
    <definedName name="VDezS" localSheetId="4">'[2]Eintrag Gesamtentwicklung'!#REF!</definedName>
    <definedName name="VDezS">'[2]Eintrag Gesamtentwicklung'!#REF!</definedName>
    <definedName name="VERBAND" localSheetId="7">#REF!</definedName>
    <definedName name="VERBAND" localSheetId="8">#REF!</definedName>
    <definedName name="VERBAND" localSheetId="23">#REF!</definedName>
    <definedName name="VERBAND" localSheetId="25">#REF!</definedName>
    <definedName name="VERBAND" localSheetId="26">#REF!</definedName>
    <definedName name="VERBAND" localSheetId="28">#REF!</definedName>
    <definedName name="VERBAND" localSheetId="29">#REF!</definedName>
    <definedName name="VERBAND" localSheetId="30">#REF!</definedName>
    <definedName name="VERBAND" localSheetId="31">#REF!</definedName>
    <definedName name="VERBAND" localSheetId="33">#REF!</definedName>
    <definedName name="VERBAND" localSheetId="47">'0204050'!#REF!</definedName>
    <definedName name="VERBAND" localSheetId="51">'0204340'!#REF!</definedName>
    <definedName name="VERBAND" localSheetId="66">#REF!</definedName>
    <definedName name="VERBAND" localSheetId="70">#REF!</definedName>
    <definedName name="VERBAND" localSheetId="77">#REF!</definedName>
    <definedName name="VERBAND" localSheetId="4">#REF!</definedName>
    <definedName name="VERBAND" localSheetId="3">#REF!</definedName>
    <definedName name="VERBAND">#REF!</definedName>
    <definedName name="VFebA" localSheetId="25">'[2]Eintrag Gesamtentwicklung'!#REF!</definedName>
    <definedName name="VFebA" localSheetId="70">'[2]Eintrag Gesamtentwicklung'!#REF!</definedName>
    <definedName name="VFebA" localSheetId="77">'[2]Eintrag Gesamtentwicklung'!#REF!</definedName>
    <definedName name="VFebA" localSheetId="4">'[2]Eintrag Gesamtentwicklung'!#REF!</definedName>
    <definedName name="VFebA">'[2]Eintrag Gesamtentwicklung'!#REF!</definedName>
    <definedName name="VFebE" localSheetId="25">'[2]Eintrag Gesamtentwicklung'!#REF!</definedName>
    <definedName name="VFebE" localSheetId="70">'[2]Eintrag Gesamtentwicklung'!#REF!</definedName>
    <definedName name="VFebE" localSheetId="77">'[2]Eintrag Gesamtentwicklung'!#REF!</definedName>
    <definedName name="VFebE" localSheetId="4">'[2]Eintrag Gesamtentwicklung'!#REF!</definedName>
    <definedName name="VFebE">'[2]Eintrag Gesamtentwicklung'!#REF!</definedName>
    <definedName name="VFebS" localSheetId="25">'[2]Eintrag Gesamtentwicklung'!#REF!</definedName>
    <definedName name="VFebS" localSheetId="70">'[2]Eintrag Gesamtentwicklung'!#REF!</definedName>
    <definedName name="VFebS" localSheetId="77">'[2]Eintrag Gesamtentwicklung'!#REF!</definedName>
    <definedName name="VFebS" localSheetId="4">'[2]Eintrag Gesamtentwicklung'!#REF!</definedName>
    <definedName name="VFebS">'[2]Eintrag Gesamtentwicklung'!#REF!</definedName>
    <definedName name="VJanA" localSheetId="25">'[2]Eintrag Gesamtentwicklung'!#REF!</definedName>
    <definedName name="VJanA" localSheetId="70">'[2]Eintrag Gesamtentwicklung'!#REF!</definedName>
    <definedName name="VJanA" localSheetId="77">'[2]Eintrag Gesamtentwicklung'!#REF!</definedName>
    <definedName name="VJanA" localSheetId="4">'[2]Eintrag Gesamtentwicklung'!#REF!</definedName>
    <definedName name="VJanA">'[2]Eintrag Gesamtentwicklung'!#REF!</definedName>
    <definedName name="VJanE" localSheetId="25">'[2]Eintrag Gesamtentwicklung'!#REF!</definedName>
    <definedName name="VJanE" localSheetId="70">'[2]Eintrag Gesamtentwicklung'!#REF!</definedName>
    <definedName name="VJanE" localSheetId="77">'[2]Eintrag Gesamtentwicklung'!#REF!</definedName>
    <definedName name="VJanE" localSheetId="4">'[2]Eintrag Gesamtentwicklung'!#REF!</definedName>
    <definedName name="VJanE">'[2]Eintrag Gesamtentwicklung'!#REF!</definedName>
    <definedName name="VJanS" localSheetId="25">'[2]Eintrag Gesamtentwicklung'!#REF!</definedName>
    <definedName name="VJanS" localSheetId="70">'[2]Eintrag Gesamtentwicklung'!#REF!</definedName>
    <definedName name="VJanS" localSheetId="77">'[2]Eintrag Gesamtentwicklung'!#REF!</definedName>
    <definedName name="VJanS" localSheetId="4">'[2]Eintrag Gesamtentwicklung'!#REF!</definedName>
    <definedName name="VJanS">'[2]Eintrag Gesamtentwicklung'!#REF!</definedName>
    <definedName name="VJulA" localSheetId="25">'[2]Eintrag Gesamtentwicklung'!#REF!</definedName>
    <definedName name="VJulA" localSheetId="70">'[2]Eintrag Gesamtentwicklung'!#REF!</definedName>
    <definedName name="VJulA" localSheetId="77">'[2]Eintrag Gesamtentwicklung'!#REF!</definedName>
    <definedName name="VJulA" localSheetId="4">'[2]Eintrag Gesamtentwicklung'!#REF!</definedName>
    <definedName name="VJulA">'[2]Eintrag Gesamtentwicklung'!#REF!</definedName>
    <definedName name="VJulE" localSheetId="25">'[2]Eintrag Gesamtentwicklung'!#REF!</definedName>
    <definedName name="VJulE" localSheetId="70">'[2]Eintrag Gesamtentwicklung'!#REF!</definedName>
    <definedName name="VJulE" localSheetId="77">'[2]Eintrag Gesamtentwicklung'!#REF!</definedName>
    <definedName name="VJulE" localSheetId="4">'[2]Eintrag Gesamtentwicklung'!#REF!</definedName>
    <definedName name="VJulE">'[2]Eintrag Gesamtentwicklung'!#REF!</definedName>
    <definedName name="VJulS" localSheetId="25">'[2]Eintrag Gesamtentwicklung'!#REF!</definedName>
    <definedName name="VJulS" localSheetId="70">'[2]Eintrag Gesamtentwicklung'!#REF!</definedName>
    <definedName name="VJulS" localSheetId="77">'[2]Eintrag Gesamtentwicklung'!#REF!</definedName>
    <definedName name="VJulS" localSheetId="4">'[2]Eintrag Gesamtentwicklung'!#REF!</definedName>
    <definedName name="VJulS">'[2]Eintrag Gesamtentwicklung'!#REF!</definedName>
    <definedName name="VJunA" localSheetId="25">'[2]Eintrag Gesamtentwicklung'!#REF!</definedName>
    <definedName name="VJunA" localSheetId="70">'[2]Eintrag Gesamtentwicklung'!#REF!</definedName>
    <definedName name="VJunA" localSheetId="77">'[2]Eintrag Gesamtentwicklung'!#REF!</definedName>
    <definedName name="VJunA" localSheetId="4">'[2]Eintrag Gesamtentwicklung'!#REF!</definedName>
    <definedName name="VJunA">'[2]Eintrag Gesamtentwicklung'!#REF!</definedName>
    <definedName name="VJunE" localSheetId="25">'[2]Eintrag Gesamtentwicklung'!#REF!</definedName>
    <definedName name="VJunE" localSheetId="70">'[2]Eintrag Gesamtentwicklung'!#REF!</definedName>
    <definedName name="VJunE" localSheetId="77">'[2]Eintrag Gesamtentwicklung'!#REF!</definedName>
    <definedName name="VJunE" localSheetId="4">'[2]Eintrag Gesamtentwicklung'!#REF!</definedName>
    <definedName name="VJunE">'[2]Eintrag Gesamtentwicklung'!#REF!</definedName>
    <definedName name="VJunS" localSheetId="25">'[2]Eintrag Gesamtentwicklung'!#REF!</definedName>
    <definedName name="VJunS" localSheetId="70">'[2]Eintrag Gesamtentwicklung'!#REF!</definedName>
    <definedName name="VJunS" localSheetId="77">'[2]Eintrag Gesamtentwicklung'!#REF!</definedName>
    <definedName name="VJunS" localSheetId="4">'[2]Eintrag Gesamtentwicklung'!#REF!</definedName>
    <definedName name="VJunS">'[2]Eintrag Gesamtentwicklung'!#REF!</definedName>
    <definedName name="VMaiA" localSheetId="25">'[2]Eintrag Gesamtentwicklung'!#REF!</definedName>
    <definedName name="VMaiA" localSheetId="70">'[2]Eintrag Gesamtentwicklung'!#REF!</definedName>
    <definedName name="VMaiA" localSheetId="77">'[2]Eintrag Gesamtentwicklung'!#REF!</definedName>
    <definedName name="VMaiA" localSheetId="4">'[2]Eintrag Gesamtentwicklung'!#REF!</definedName>
    <definedName name="VMaiA">'[2]Eintrag Gesamtentwicklung'!#REF!</definedName>
    <definedName name="VMaiE" localSheetId="25">'[2]Eintrag Gesamtentwicklung'!#REF!</definedName>
    <definedName name="VMaiE" localSheetId="70">'[2]Eintrag Gesamtentwicklung'!#REF!</definedName>
    <definedName name="VMaiE" localSheetId="77">'[2]Eintrag Gesamtentwicklung'!#REF!</definedName>
    <definedName name="VMaiE" localSheetId="4">'[2]Eintrag Gesamtentwicklung'!#REF!</definedName>
    <definedName name="VMaiE">'[2]Eintrag Gesamtentwicklung'!#REF!</definedName>
    <definedName name="VMaiS" localSheetId="25">'[2]Eintrag Gesamtentwicklung'!#REF!</definedName>
    <definedName name="VMaiS" localSheetId="70">'[2]Eintrag Gesamtentwicklung'!#REF!</definedName>
    <definedName name="VMaiS" localSheetId="77">'[2]Eintrag Gesamtentwicklung'!#REF!</definedName>
    <definedName name="VMaiS" localSheetId="4">'[2]Eintrag Gesamtentwicklung'!#REF!</definedName>
    <definedName name="VMaiS">'[2]Eintrag Gesamtentwicklung'!#REF!</definedName>
    <definedName name="VMJan" localSheetId="25">#REF!</definedName>
    <definedName name="VMJan" localSheetId="70">#REF!</definedName>
    <definedName name="VMJan" localSheetId="77">#REF!</definedName>
    <definedName name="VMJan" localSheetId="4">#REF!</definedName>
    <definedName name="VMJan">#REF!</definedName>
    <definedName name="VMrzA" localSheetId="25">'[2]Eintrag Gesamtentwicklung'!#REF!</definedName>
    <definedName name="VMrzA" localSheetId="70">'[2]Eintrag Gesamtentwicklung'!#REF!</definedName>
    <definedName name="VMrzA" localSheetId="77">'[2]Eintrag Gesamtentwicklung'!#REF!</definedName>
    <definedName name="VMrzA" localSheetId="4">'[2]Eintrag Gesamtentwicklung'!#REF!</definedName>
    <definedName name="VMrzA">'[2]Eintrag Gesamtentwicklung'!#REF!</definedName>
    <definedName name="VMrzE" localSheetId="25">'[2]Eintrag Gesamtentwicklung'!#REF!</definedName>
    <definedName name="VMrzE" localSheetId="70">'[2]Eintrag Gesamtentwicklung'!#REF!</definedName>
    <definedName name="VMrzE" localSheetId="77">'[2]Eintrag Gesamtentwicklung'!#REF!</definedName>
    <definedName name="VMrzE" localSheetId="4">'[2]Eintrag Gesamtentwicklung'!#REF!</definedName>
    <definedName name="VMrzE">'[2]Eintrag Gesamtentwicklung'!#REF!</definedName>
    <definedName name="VMrzS" localSheetId="25">'[2]Eintrag Gesamtentwicklung'!#REF!</definedName>
    <definedName name="VMrzS" localSheetId="70">'[2]Eintrag Gesamtentwicklung'!#REF!</definedName>
    <definedName name="VMrzS" localSheetId="77">'[2]Eintrag Gesamtentwicklung'!#REF!</definedName>
    <definedName name="VMrzS" localSheetId="4">'[2]Eintrag Gesamtentwicklung'!#REF!</definedName>
    <definedName name="VMrzS">'[2]Eintrag Gesamtentwicklung'!#REF!</definedName>
    <definedName name="VNovA" localSheetId="25">'[2]Eintrag Gesamtentwicklung'!#REF!</definedName>
    <definedName name="VNovA" localSheetId="70">'[2]Eintrag Gesamtentwicklung'!#REF!</definedName>
    <definedName name="VNovA" localSheetId="77">'[2]Eintrag Gesamtentwicklung'!#REF!</definedName>
    <definedName name="VNovA" localSheetId="4">'[2]Eintrag Gesamtentwicklung'!#REF!</definedName>
    <definedName name="VNovA">'[2]Eintrag Gesamtentwicklung'!#REF!</definedName>
    <definedName name="VNovE" localSheetId="25">'[2]Eintrag Gesamtentwicklung'!#REF!</definedName>
    <definedName name="VNovE" localSheetId="70">'[2]Eintrag Gesamtentwicklung'!#REF!</definedName>
    <definedName name="VNovE" localSheetId="77">'[2]Eintrag Gesamtentwicklung'!#REF!</definedName>
    <definedName name="VNovE" localSheetId="4">'[2]Eintrag Gesamtentwicklung'!#REF!</definedName>
    <definedName name="VNovE">'[2]Eintrag Gesamtentwicklung'!#REF!</definedName>
    <definedName name="VNovS" localSheetId="25">'[2]Eintrag Gesamtentwicklung'!#REF!</definedName>
    <definedName name="VNovS" localSheetId="70">'[2]Eintrag Gesamtentwicklung'!#REF!</definedName>
    <definedName name="VNovS" localSheetId="77">'[2]Eintrag Gesamtentwicklung'!#REF!</definedName>
    <definedName name="VNovS" localSheetId="4">'[2]Eintrag Gesamtentwicklung'!#REF!</definedName>
    <definedName name="VNovS">'[2]Eintrag Gesamtentwicklung'!#REF!</definedName>
    <definedName name="VOktA" localSheetId="25">'[2]Eintrag Gesamtentwicklung'!#REF!</definedName>
    <definedName name="VOktA" localSheetId="70">'[2]Eintrag Gesamtentwicklung'!#REF!</definedName>
    <definedName name="VOktA" localSheetId="77">'[2]Eintrag Gesamtentwicklung'!#REF!</definedName>
    <definedName name="VOktA" localSheetId="4">'[2]Eintrag Gesamtentwicklung'!#REF!</definedName>
    <definedName name="VOktA">'[2]Eintrag Gesamtentwicklung'!#REF!</definedName>
    <definedName name="VOktE" localSheetId="25">'[2]Eintrag Gesamtentwicklung'!#REF!</definedName>
    <definedName name="VOktE" localSheetId="70">'[2]Eintrag Gesamtentwicklung'!#REF!</definedName>
    <definedName name="VOktE" localSheetId="77">'[2]Eintrag Gesamtentwicklung'!#REF!</definedName>
    <definedName name="VOktE" localSheetId="4">'[2]Eintrag Gesamtentwicklung'!#REF!</definedName>
    <definedName name="VOktE">'[2]Eintrag Gesamtentwicklung'!#REF!</definedName>
    <definedName name="VOktS" localSheetId="25">'[2]Eintrag Gesamtentwicklung'!#REF!</definedName>
    <definedName name="VOktS" localSheetId="70">'[2]Eintrag Gesamtentwicklung'!#REF!</definedName>
    <definedName name="VOktS" localSheetId="77">'[2]Eintrag Gesamtentwicklung'!#REF!</definedName>
    <definedName name="VOktS" localSheetId="4">'[2]Eintrag Gesamtentwicklung'!#REF!</definedName>
    <definedName name="VOktS">'[2]Eintrag Gesamtentwicklung'!#REF!</definedName>
    <definedName name="Vorjahr" localSheetId="25">#REF!</definedName>
    <definedName name="Vorjahr" localSheetId="70">#REF!</definedName>
    <definedName name="Vorjahr" localSheetId="77">#REF!</definedName>
    <definedName name="Vorjahr" localSheetId="4">#REF!</definedName>
    <definedName name="Vorjahr">#REF!</definedName>
    <definedName name="Vorvorjahr" localSheetId="25">#REF!</definedName>
    <definedName name="Vorvorjahr" localSheetId="70">#REF!</definedName>
    <definedName name="Vorvorjahr" localSheetId="77">#REF!</definedName>
    <definedName name="Vorvorjahr" localSheetId="4">#REF!</definedName>
    <definedName name="Vorvorjahr">#REF!</definedName>
    <definedName name="VSepA" localSheetId="25">'[2]Eintrag Gesamtentwicklung'!#REF!</definedName>
    <definedName name="VSepA" localSheetId="70">'[2]Eintrag Gesamtentwicklung'!#REF!</definedName>
    <definedName name="VSepA" localSheetId="77">'[2]Eintrag Gesamtentwicklung'!#REF!</definedName>
    <definedName name="VSepA" localSheetId="4">'[2]Eintrag Gesamtentwicklung'!#REF!</definedName>
    <definedName name="VSepA">'[2]Eintrag Gesamtentwicklung'!#REF!</definedName>
    <definedName name="VSepE" localSheetId="25">'[2]Eintrag Gesamtentwicklung'!#REF!</definedName>
    <definedName name="VSepE" localSheetId="70">'[2]Eintrag Gesamtentwicklung'!#REF!</definedName>
    <definedName name="VSepE" localSheetId="77">'[2]Eintrag Gesamtentwicklung'!#REF!</definedName>
    <definedName name="VSepE" localSheetId="4">'[2]Eintrag Gesamtentwicklung'!#REF!</definedName>
    <definedName name="VSepE">'[2]Eintrag Gesamtentwicklung'!#REF!</definedName>
    <definedName name="VSepS" localSheetId="25">'[2]Eintrag Gesamtentwicklung'!#REF!</definedName>
    <definedName name="VSepS" localSheetId="70">'[2]Eintrag Gesamtentwicklung'!#REF!</definedName>
    <definedName name="VSepS" localSheetId="77">'[2]Eintrag Gesamtentwicklung'!#REF!</definedName>
    <definedName name="VSepS" localSheetId="4">'[2]Eintrag Gesamtentwicklung'!#REF!</definedName>
    <definedName name="VSepS">'[2]Eintrag Gesamtentwicklung'!#REF!</definedName>
    <definedName name="wirtIII">#REF!</definedName>
    <definedName name="wirtiv">#REF!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71185452_610A_4B52_86DB_F2FBCC4800C9_.wvu.PrintArea" localSheetId="24" hidden="1">'0117690'!$A$1:$R$34</definedName>
    <definedName name="Z_887D960C_596B_40A0_9CA3_5AE8806CB820_.wvu.PrintArea" localSheetId="24" hidden="1">'0117690'!$A$1:$R$34</definedName>
    <definedName name="Z_AE0E2E72_6ADC_4E0D_A944_964FD31DF9A9_.wvu.PrintArea" localSheetId="24" hidden="1">'0117690'!$A$1:$R$33</definedName>
    <definedName name="Z_F203CD78_CAB8_4CE1_884D_5A2D6B583BEE_.wvu.PrintArea" localSheetId="24" hidden="1">'0117690'!$A$1:$R$33</definedName>
    <definedName name="Ziel_KjD" localSheetId="7">#REF!</definedName>
    <definedName name="Ziel_KjD" localSheetId="8">#REF!</definedName>
    <definedName name="Ziel_KjD" localSheetId="23">#REF!</definedName>
    <definedName name="Ziel_KjD" localSheetId="25">#REF!</definedName>
    <definedName name="Ziel_KjD" localSheetId="26">#REF!</definedName>
    <definedName name="Ziel_KjD" localSheetId="28">#REF!</definedName>
    <definedName name="Ziel_KjD" localSheetId="29">#REF!</definedName>
    <definedName name="Ziel_KjD" localSheetId="30">#REF!</definedName>
    <definedName name="Ziel_KjD" localSheetId="31">#REF!</definedName>
    <definedName name="Ziel_KjD" localSheetId="33">#REF!</definedName>
    <definedName name="Ziel_KjD" localSheetId="59">'0301030_2025-02'!#REF!</definedName>
    <definedName name="Ziel_KjD" localSheetId="58">'0301030_2025-03'!#REF!</definedName>
    <definedName name="Ziel_KjD" localSheetId="57">'0301030_2025-04'!#REF!</definedName>
    <definedName name="Ziel_KjD" localSheetId="56">'0301030_2025-05'!#REF!</definedName>
    <definedName name="Ziel_KjD" localSheetId="55">'0301030_2025-06'!#REF!</definedName>
    <definedName name="Ziel_KjD" localSheetId="54">'0301030_2025-07'!#REF!</definedName>
    <definedName name="Ziel_KjD" localSheetId="53">'0301030_2025-08'!#REF!</definedName>
    <definedName name="Ziel_KjD" localSheetId="52">'0301030_2025-09'!#REF!</definedName>
    <definedName name="Ziel_KjD" localSheetId="66">#REF!</definedName>
    <definedName name="Ziel_KjD" localSheetId="70">#REF!</definedName>
    <definedName name="Ziel_KjD" localSheetId="77">#REF!</definedName>
    <definedName name="Ziel_KjD" localSheetId="4">#REF!</definedName>
    <definedName name="Ziel_KjD" localSheetId="3">#REF!</definedName>
    <definedName name="Ziel_KjD">#REF!</definedName>
    <definedName name="Ziel_M1" localSheetId="7">#REF!</definedName>
    <definedName name="Ziel_M1" localSheetId="8">#REF!</definedName>
    <definedName name="Ziel_M1" localSheetId="25">#REF!</definedName>
    <definedName name="Ziel_M1" localSheetId="28">#REF!</definedName>
    <definedName name="Ziel_M1" localSheetId="29">#REF!</definedName>
    <definedName name="Ziel_M1" localSheetId="30">#REF!</definedName>
    <definedName name="Ziel_M1" localSheetId="31">#REF!</definedName>
    <definedName name="Ziel_M1" localSheetId="33">#REF!</definedName>
    <definedName name="Ziel_M1" localSheetId="59">'0301030_2025-02'!#REF!</definedName>
    <definedName name="Ziel_M1" localSheetId="58">'0301030_2025-03'!#REF!</definedName>
    <definedName name="Ziel_M1" localSheetId="57">'0301030_2025-04'!#REF!</definedName>
    <definedName name="Ziel_M1" localSheetId="56">'0301030_2025-05'!#REF!</definedName>
    <definedName name="Ziel_M1" localSheetId="55">'0301030_2025-06'!#REF!</definedName>
    <definedName name="Ziel_M1" localSheetId="54">'0301030_2025-07'!#REF!</definedName>
    <definedName name="Ziel_M1" localSheetId="53">'0301030_2025-08'!#REF!</definedName>
    <definedName name="Ziel_M1" localSheetId="52">'0301030_2025-09'!#REF!</definedName>
    <definedName name="Ziel_M1" localSheetId="66">#REF!</definedName>
    <definedName name="Ziel_M1" localSheetId="70">#REF!</definedName>
    <definedName name="Ziel_M1" localSheetId="77">#REF!</definedName>
    <definedName name="Ziel_M1" localSheetId="4">#REF!</definedName>
    <definedName name="Ziel_M1" localSheetId="3">#REF!</definedName>
    <definedName name="Ziel_M1">#REF!</definedName>
    <definedName name="Ziel_M2" localSheetId="7">#REF!</definedName>
    <definedName name="Ziel_M2" localSheetId="8">#REF!</definedName>
    <definedName name="Ziel_M2" localSheetId="25">#REF!</definedName>
    <definedName name="Ziel_M2" localSheetId="28">#REF!</definedName>
    <definedName name="Ziel_M2" localSheetId="29">#REF!</definedName>
    <definedName name="Ziel_M2" localSheetId="30">#REF!</definedName>
    <definedName name="Ziel_M2" localSheetId="31">#REF!</definedName>
    <definedName name="Ziel_M2" localSheetId="33">#REF!</definedName>
    <definedName name="Ziel_M2" localSheetId="59">'0301030_2025-02'!#REF!</definedName>
    <definedName name="Ziel_M2" localSheetId="58">'0301030_2025-03'!#REF!</definedName>
    <definedName name="Ziel_M2" localSheetId="57">'0301030_2025-04'!#REF!</definedName>
    <definedName name="Ziel_M2" localSheetId="56">'0301030_2025-05'!#REF!</definedName>
    <definedName name="Ziel_M2" localSheetId="55">'0301030_2025-06'!#REF!</definedName>
    <definedName name="Ziel_M2" localSheetId="54">'0301030_2025-07'!#REF!</definedName>
    <definedName name="Ziel_M2" localSheetId="53">'0301030_2025-08'!#REF!</definedName>
    <definedName name="Ziel_M2" localSheetId="52">'0301030_2025-09'!#REF!</definedName>
    <definedName name="Ziel_M2" localSheetId="66">#REF!</definedName>
    <definedName name="Ziel_M2" localSheetId="70">#REF!</definedName>
    <definedName name="Ziel_M2" localSheetId="77">#REF!</definedName>
    <definedName name="Ziel_M2" localSheetId="4">#REF!</definedName>
    <definedName name="Ziel_M2" localSheetId="3">#REF!</definedName>
    <definedName name="Ziel_M2">#REF!</definedName>
    <definedName name="Ziel_M3" localSheetId="7">#REF!</definedName>
    <definedName name="Ziel_M3" localSheetId="8">#REF!</definedName>
    <definedName name="Ziel_M3" localSheetId="25">#REF!</definedName>
    <definedName name="Ziel_M3" localSheetId="28">#REF!</definedName>
    <definedName name="Ziel_M3" localSheetId="29">#REF!</definedName>
    <definedName name="Ziel_M3" localSheetId="30">#REF!</definedName>
    <definedName name="Ziel_M3" localSheetId="31">#REF!</definedName>
    <definedName name="Ziel_M3" localSheetId="33">#REF!</definedName>
    <definedName name="Ziel_M3" localSheetId="59">'0301030_2025-02'!#REF!</definedName>
    <definedName name="Ziel_M3" localSheetId="58">'0301030_2025-03'!#REF!</definedName>
    <definedName name="Ziel_M3" localSheetId="57">'0301030_2025-04'!#REF!</definedName>
    <definedName name="Ziel_M3" localSheetId="56">'0301030_2025-05'!#REF!</definedName>
    <definedName name="Ziel_M3" localSheetId="55">'0301030_2025-06'!#REF!</definedName>
    <definedName name="Ziel_M3" localSheetId="54">'0301030_2025-07'!#REF!</definedName>
    <definedName name="Ziel_M3" localSheetId="53">'0301030_2025-08'!#REF!</definedName>
    <definedName name="Ziel_M3" localSheetId="52">'0301030_2025-09'!#REF!</definedName>
    <definedName name="Ziel_M3" localSheetId="66">#REF!</definedName>
    <definedName name="Ziel_M3" localSheetId="4">#REF!</definedName>
    <definedName name="Ziel_M3" localSheetId="3">#REF!</definedName>
    <definedName name="Ziel_M3">#REF!</definedName>
    <definedName name="Ziel_M4" localSheetId="7">#REF!</definedName>
    <definedName name="Ziel_M4" localSheetId="8">#REF!</definedName>
    <definedName name="Ziel_M4" localSheetId="25">#REF!</definedName>
    <definedName name="Ziel_M4" localSheetId="28">#REF!</definedName>
    <definedName name="Ziel_M4" localSheetId="29">#REF!</definedName>
    <definedName name="Ziel_M4" localSheetId="30">#REF!</definedName>
    <definedName name="Ziel_M4" localSheetId="31">#REF!</definedName>
    <definedName name="Ziel_M4" localSheetId="33">#REF!</definedName>
    <definedName name="Ziel_M4" localSheetId="59">'0301030_2025-02'!#REF!</definedName>
    <definedName name="Ziel_M4" localSheetId="58">'0301030_2025-03'!#REF!</definedName>
    <definedName name="Ziel_M4" localSheetId="57">'0301030_2025-04'!#REF!</definedName>
    <definedName name="Ziel_M4" localSheetId="56">'0301030_2025-05'!#REF!</definedName>
    <definedName name="Ziel_M4" localSheetId="55">'0301030_2025-06'!#REF!</definedName>
    <definedName name="Ziel_M4" localSheetId="54">'0301030_2025-07'!#REF!</definedName>
    <definedName name="Ziel_M4" localSheetId="53">'0301030_2025-08'!#REF!</definedName>
    <definedName name="Ziel_M4" localSheetId="52">'0301030_2025-09'!#REF!</definedName>
    <definedName name="Ziel_M4" localSheetId="66">#REF!</definedName>
    <definedName name="Ziel_M4" localSheetId="4">#REF!</definedName>
    <definedName name="Ziel_M4" localSheetId="3">#REF!</definedName>
    <definedName name="Ziel_M4">#REF!</definedName>
    <definedName name="Ziel_M5" localSheetId="7">#REF!</definedName>
    <definedName name="Ziel_M5" localSheetId="8">#REF!</definedName>
    <definedName name="Ziel_M5" localSheetId="25">#REF!</definedName>
    <definedName name="Ziel_M5" localSheetId="28">#REF!</definedName>
    <definedName name="Ziel_M5" localSheetId="29">#REF!</definedName>
    <definedName name="Ziel_M5" localSheetId="30">#REF!</definedName>
    <definedName name="Ziel_M5" localSheetId="31">#REF!</definedName>
    <definedName name="Ziel_M5" localSheetId="33">#REF!</definedName>
    <definedName name="Ziel_M5" localSheetId="66">#REF!</definedName>
    <definedName name="Ziel_M5" localSheetId="4">#REF!</definedName>
    <definedName name="Ziel_M5" localSheetId="3">#REF!</definedName>
    <definedName name="Ziel_M5">#REF!</definedName>
    <definedName name="Ziel_WjD" localSheetId="25">'[16]0301030'!#REF!</definedName>
    <definedName name="Ziel_WjD" localSheetId="31">'[16]0301030'!#REF!</definedName>
    <definedName name="Ziel_WjD" localSheetId="33">'[16]0301030'!#REF!</definedName>
    <definedName name="Ziel_WjD" localSheetId="59">'0301030_2025-02'!#REF!</definedName>
    <definedName name="Ziel_WjD" localSheetId="58">'0301030_2025-03'!#REF!</definedName>
    <definedName name="Ziel_WjD" localSheetId="57">'0301030_2025-04'!#REF!</definedName>
    <definedName name="Ziel_WjD" localSheetId="56">'0301030_2025-05'!#REF!</definedName>
    <definedName name="Ziel_WjD" localSheetId="55">'0301030_2025-06'!#REF!</definedName>
    <definedName name="Ziel_WjD" localSheetId="54">'0301030_2025-07'!#REF!</definedName>
    <definedName name="Ziel_WjD" localSheetId="53">'0301030_2025-08'!#REF!</definedName>
    <definedName name="Ziel_WjD" localSheetId="52">'0301030_2025-09'!#REF!</definedName>
    <definedName name="Ziel_WjD" localSheetId="70">'[17]0301030-0000'!#REF!</definedName>
    <definedName name="Ziel_WjD" localSheetId="77">'[17]0301030-0000'!#REF!</definedName>
    <definedName name="Ziel_WjD" localSheetId="4">'[16]0301030'!#REF!</definedName>
    <definedName name="Ziel_WjD" localSheetId="3">'[18]0301030-0000'!#REF!</definedName>
    <definedName name="Ziel_WjD">'[18]0301030-0000'!#REF!</definedName>
    <definedName name="_xlnm.Extract" localSheetId="7">'0106430'!Ziel_KjD</definedName>
    <definedName name="_xlnm.Extract" localSheetId="8">[0]!Ziel_KjD</definedName>
    <definedName name="_xlnm.Extract" localSheetId="23">[10]!Ziel_KjD</definedName>
    <definedName name="_xlnm.Extract" localSheetId="25">[6]!Ziel_KjD</definedName>
    <definedName name="_xlnm.Extract" localSheetId="26">[10]!Ziel_KjD</definedName>
    <definedName name="_xlnm.Extract" localSheetId="28">#N/A</definedName>
    <definedName name="_xlnm.Extract" localSheetId="29">#N/A</definedName>
    <definedName name="_xlnm.Extract" localSheetId="30">#N/A</definedName>
    <definedName name="_xlnm.Extract" localSheetId="31">[7]!Ziel_KjD</definedName>
    <definedName name="_xlnm.Extract" localSheetId="33">'0203230'!Ziel_KjD</definedName>
    <definedName name="_xlnm.Extract" localSheetId="59">'0301030_2025-02'!Ziel_WjD</definedName>
    <definedName name="_xlnm.Extract" localSheetId="58">'0301030_2025-03'!Ziel_WjD</definedName>
    <definedName name="_xlnm.Extract" localSheetId="57">'0301030_2025-04'!Ziel_WjD</definedName>
    <definedName name="_xlnm.Extract" localSheetId="56">'0301030_2025-05'!Ziel_WjD</definedName>
    <definedName name="_xlnm.Extract" localSheetId="55">'0301030_2025-06'!Ziel_WjD</definedName>
    <definedName name="_xlnm.Extract" localSheetId="54">'0301030_2025-07'!Ziel_WjD</definedName>
    <definedName name="_xlnm.Extract" localSheetId="53">'0301030_2025-08'!Ziel_WjD</definedName>
    <definedName name="_xlnm.Extract" localSheetId="52">'0301030_2025-09'!Ziel_WjD</definedName>
    <definedName name="_xlnm.Extract" localSheetId="66">#N/A</definedName>
    <definedName name="_xlnm.Extract" localSheetId="70">[8]!Ziel_KjD</definedName>
    <definedName name="_xlnm.Extract" localSheetId="77">[8]!Ziel_KjD</definedName>
    <definedName name="_xlnm.Extract" localSheetId="4">[6]!Ziel_KjD</definedName>
    <definedName name="_xlnm.Extract" localSheetId="3">[9]!Ziel_KjD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30" i="31" l="1"/>
  <c r="H30" i="31"/>
  <c r="O29" i="31"/>
  <c r="H29" i="31"/>
  <c r="O28" i="31"/>
  <c r="H28" i="31"/>
  <c r="O27" i="31"/>
  <c r="H27" i="31"/>
  <c r="O26" i="31"/>
  <c r="H26" i="31"/>
  <c r="O25" i="31"/>
  <c r="H25" i="31"/>
  <c r="O24" i="31"/>
  <c r="H24" i="31"/>
  <c r="O23" i="31"/>
  <c r="H23" i="31"/>
  <c r="O22" i="31"/>
  <c r="H22" i="31"/>
  <c r="O21" i="31"/>
  <c r="H21" i="31"/>
  <c r="O16" i="31"/>
  <c r="H16" i="31"/>
  <c r="O15" i="31"/>
  <c r="H15" i="31"/>
  <c r="O14" i="31"/>
  <c r="H14" i="31"/>
  <c r="O13" i="31"/>
  <c r="H13" i="31"/>
  <c r="O12" i="31"/>
  <c r="H12" i="31"/>
  <c r="O11" i="31"/>
  <c r="H11" i="31"/>
  <c r="O10" i="31"/>
  <c r="H10" i="31"/>
  <c r="O9" i="31"/>
  <c r="H9" i="31"/>
  <c r="O8" i="31"/>
  <c r="H8" i="31"/>
  <c r="O7" i="31"/>
  <c r="H7" i="31"/>
  <c r="S3" i="31"/>
  <c r="H18" i="30" l="1"/>
  <c r="F18" i="30"/>
  <c r="D18" i="30"/>
  <c r="B18" i="30"/>
  <c r="C5" i="29"/>
  <c r="H7" i="29"/>
  <c r="O7" i="29"/>
  <c r="H8" i="29"/>
  <c r="O8" i="29"/>
  <c r="H9" i="29"/>
  <c r="O9" i="29"/>
  <c r="H10" i="29"/>
  <c r="O10" i="29"/>
  <c r="H11" i="29"/>
  <c r="O11" i="29"/>
  <c r="H12" i="29"/>
  <c r="O12" i="29"/>
  <c r="H13" i="29"/>
  <c r="O13" i="29"/>
  <c r="H14" i="29"/>
  <c r="O14" i="29"/>
  <c r="H15" i="29"/>
  <c r="O15" i="29"/>
  <c r="H16" i="29"/>
  <c r="O16" i="29"/>
  <c r="H21" i="29"/>
  <c r="O21" i="29"/>
  <c r="H22" i="29"/>
  <c r="O22" i="29"/>
  <c r="H23" i="29"/>
  <c r="O23" i="29"/>
  <c r="H24" i="29"/>
  <c r="O24" i="29"/>
  <c r="H25" i="29"/>
  <c r="O25" i="29"/>
  <c r="H26" i="29"/>
  <c r="O26" i="29"/>
  <c r="H27" i="29"/>
  <c r="O27" i="29"/>
  <c r="H28" i="29"/>
  <c r="O28" i="29"/>
  <c r="H29" i="29"/>
  <c r="O29" i="29"/>
  <c r="H30" i="29"/>
  <c r="O30" i="29"/>
  <c r="H35" i="29"/>
  <c r="O35" i="29"/>
  <c r="H36" i="29"/>
  <c r="O36" i="29"/>
  <c r="H37" i="29"/>
  <c r="O37" i="29"/>
  <c r="H38" i="29"/>
  <c r="O38" i="29"/>
  <c r="H39" i="29"/>
  <c r="O39" i="29"/>
  <c r="H40" i="29"/>
  <c r="O40" i="29"/>
  <c r="H41" i="29"/>
  <c r="O41" i="29"/>
  <c r="H42" i="29"/>
  <c r="O42" i="29"/>
  <c r="H43" i="29"/>
  <c r="O43" i="29"/>
  <c r="H44" i="29"/>
  <c r="O44" i="29"/>
  <c r="H49" i="29"/>
  <c r="O49" i="29"/>
  <c r="H50" i="29"/>
  <c r="O50" i="29"/>
  <c r="H51" i="29"/>
  <c r="O51" i="29"/>
  <c r="H52" i="29"/>
  <c r="O52" i="29"/>
  <c r="H53" i="29"/>
  <c r="O53" i="29"/>
  <c r="H54" i="29"/>
  <c r="O54" i="29"/>
  <c r="H55" i="29"/>
  <c r="O55" i="29"/>
  <c r="H56" i="29"/>
  <c r="O56" i="29"/>
  <c r="H57" i="29"/>
  <c r="O57" i="29"/>
  <c r="H58" i="29"/>
  <c r="O58" i="29"/>
  <c r="N27" i="28" l="1"/>
  <c r="K58" i="27"/>
  <c r="Y51" i="27"/>
  <c r="X51" i="27"/>
  <c r="W51" i="27"/>
  <c r="V51" i="27"/>
  <c r="U51" i="27"/>
  <c r="N51" i="27"/>
  <c r="W50" i="27"/>
  <c r="V50" i="27"/>
  <c r="W36" i="27"/>
  <c r="V36" i="27"/>
  <c r="U36" i="27"/>
  <c r="U35" i="27"/>
  <c r="Y21" i="27"/>
  <c r="X21" i="27"/>
  <c r="W21" i="27"/>
  <c r="V21" i="27"/>
  <c r="U21" i="27"/>
  <c r="T21" i="27"/>
  <c r="N30" i="23" l="1"/>
  <c r="N29" i="23"/>
  <c r="N28" i="23"/>
  <c r="N27" i="23"/>
  <c r="N26" i="23"/>
  <c r="N25" i="23"/>
  <c r="N24" i="23"/>
  <c r="N23" i="23"/>
  <c r="N22" i="23"/>
  <c r="N21" i="23"/>
  <c r="N20" i="23"/>
  <c r="N19" i="23"/>
  <c r="N18" i="23"/>
  <c r="N14" i="23"/>
  <c r="N13" i="23"/>
  <c r="N12" i="23"/>
  <c r="N10" i="23"/>
  <c r="N9" i="23"/>
  <c r="N7" i="23"/>
  <c r="F24" i="19" l="1"/>
  <c r="D24" i="19"/>
  <c r="B24" i="19"/>
  <c r="G22" i="19"/>
  <c r="E22" i="19"/>
  <c r="C22" i="19"/>
  <c r="G21" i="19"/>
  <c r="E21" i="19"/>
  <c r="C21" i="19"/>
  <c r="G20" i="19"/>
  <c r="E20" i="19"/>
  <c r="C20" i="19"/>
  <c r="G19" i="19"/>
  <c r="E19" i="19"/>
  <c r="C19" i="19"/>
  <c r="G18" i="19"/>
  <c r="E18" i="19"/>
  <c r="C18" i="19"/>
  <c r="G17" i="19"/>
  <c r="E17" i="19"/>
  <c r="C17" i="19"/>
  <c r="G16" i="19"/>
  <c r="E16" i="19"/>
  <c r="C16" i="19"/>
  <c r="G14" i="19"/>
  <c r="E14" i="19"/>
  <c r="C14" i="19"/>
  <c r="G13" i="19"/>
  <c r="E13" i="19"/>
  <c r="C13" i="19"/>
  <c r="G12" i="19"/>
  <c r="E12" i="19"/>
  <c r="C12" i="19"/>
  <c r="G11" i="19"/>
  <c r="E11" i="19"/>
  <c r="C11" i="19"/>
  <c r="G10" i="19"/>
  <c r="E10" i="19"/>
  <c r="C10" i="19"/>
  <c r="G9" i="19"/>
  <c r="E9" i="19"/>
  <c r="C9" i="19"/>
  <c r="G8" i="19"/>
  <c r="E8" i="19"/>
  <c r="C8" i="19"/>
  <c r="F24" i="16"/>
  <c r="D24" i="16"/>
  <c r="B24" i="16"/>
  <c r="G22" i="16"/>
  <c r="E22" i="16"/>
  <c r="C22" i="16"/>
  <c r="G21" i="16"/>
  <c r="E21" i="16"/>
  <c r="C21" i="16"/>
  <c r="G20" i="16"/>
  <c r="E20" i="16"/>
  <c r="C20" i="16"/>
  <c r="G19" i="16"/>
  <c r="E19" i="16"/>
  <c r="C19" i="16"/>
  <c r="G18" i="16"/>
  <c r="E18" i="16"/>
  <c r="C18" i="16"/>
  <c r="G17" i="16"/>
  <c r="E17" i="16"/>
  <c r="C17" i="16"/>
  <c r="G16" i="16"/>
  <c r="E16" i="16"/>
  <c r="C16" i="16"/>
  <c r="G14" i="16"/>
  <c r="E14" i="16"/>
  <c r="C14" i="16"/>
  <c r="G13" i="16"/>
  <c r="E13" i="16"/>
  <c r="C13" i="16"/>
  <c r="G12" i="16"/>
  <c r="E12" i="16"/>
  <c r="C12" i="16"/>
  <c r="G11" i="16"/>
  <c r="E11" i="16"/>
  <c r="C11" i="16"/>
  <c r="G10" i="16"/>
  <c r="E10" i="16"/>
  <c r="C10" i="16"/>
  <c r="G9" i="16"/>
  <c r="E9" i="16"/>
  <c r="C9" i="16"/>
  <c r="G8" i="16"/>
  <c r="E8" i="16"/>
  <c r="C8" i="16"/>
  <c r="G59" i="8"/>
  <c r="G52" i="8"/>
  <c r="G40" i="8"/>
  <c r="G3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29" authorId="0" shapeId="0" xr:uid="{00000000-0006-0000-0200-000002000000}">
      <text>
        <r>
          <rPr>
            <sz val="9"/>
            <color indexed="81"/>
            <rFont val="Arial"/>
            <family val="2"/>
          </rPr>
          <t xml:space="preserve">Die Tabellen zur Ernährungswirtschaftt sind in den gelb hinterlegten Registerblättern aufgeführt. </t>
        </r>
      </text>
    </comment>
    <comment ref="A52" authorId="0" shapeId="0" xr:uid="{00000000-0006-0000-0200-000003000000}">
      <text>
        <r>
          <rPr>
            <sz val="9"/>
            <color indexed="81"/>
            <rFont val="Segoe UI"/>
            <family val="2"/>
          </rPr>
          <t xml:space="preserve">Die Tabellen zu Preise und Löhne sind in den blau hinterlegten Registerblättern aufgeführt. </t>
        </r>
      </text>
    </comment>
    <comment ref="A66" authorId="0" shapeId="0" xr:uid="{00000000-0006-0000-0200-000004000000}">
      <text>
        <r>
          <rPr>
            <sz val="9"/>
            <color indexed="81"/>
            <rFont val="Segoe UI"/>
            <family val="2"/>
          </rPr>
          <t xml:space="preserve">Die Tabellen zum Außenhandel sind in den lila hinterlegten Registerblättern aufgeführt. </t>
        </r>
      </text>
    </comment>
    <comment ref="A69"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<sst xmlns="http://schemas.openxmlformats.org/spreadsheetml/2006/main" count="11219" uniqueCount="2146">
  <si>
    <t>Bundesministerium für Landwirtschaft, Ernährung
und Heimat (BMLEH)</t>
  </si>
  <si>
    <t xml:space="preserve"> </t>
  </si>
  <si>
    <t>Statistischer Monatsbericht</t>
  </si>
  <si>
    <t>Beginn der Titelseite des Statistischen Monatsberichts</t>
  </si>
  <si>
    <t>Zu beziehen von Bundesministerium für Landwirtschaft, Ernährung und Heimat, Referat 723, 53107 Bonn</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</si>
  <si>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</si>
  <si>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</si>
  <si>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</si>
  <si>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</si>
  <si>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</si>
  <si>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</si>
  <si>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</si>
  <si>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</si>
  <si>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</si>
  <si>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</si>
  <si>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</si>
  <si>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</si>
  <si>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</si>
  <si>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</si>
  <si>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</si>
  <si>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</si>
  <si>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</si>
  <si>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</si>
  <si>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</si>
  <si>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</si>
  <si>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</si>
  <si>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</si>
  <si>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</si>
  <si>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</si>
  <si>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</si>
  <si>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</si>
  <si>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</si>
  <si>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</si>
  <si>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</si>
  <si>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</si>
  <si>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</si>
  <si>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</si>
  <si>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</si>
  <si>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</si>
  <si>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</si>
  <si>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</si>
  <si>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</si>
  <si>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</si>
  <si>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</si>
  <si>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Anzeigepflichtige Tierseuchen der Bundesrepublik Deutschland (Nr. 0117690)</t>
  </si>
  <si>
    <t>Brütereien, eingelegte Bruteier und geschlüpfte Küken (Nr. 0117660)</t>
  </si>
  <si>
    <t>Viehhaltung und Veterinärwesen</t>
  </si>
  <si>
    <t>Bestände</t>
  </si>
  <si>
    <t>Ernten</t>
  </si>
  <si>
    <t>Nährstoffbilanzen und Düngemittel</t>
  </si>
  <si>
    <t>Geflügelschlachtereien und geschlachtetes Geflügel (Nr. 0106460)</t>
  </si>
  <si>
    <t>Betriebe nach Produktionsmerkmalen</t>
  </si>
  <si>
    <t>Flächen</t>
  </si>
  <si>
    <t>Betriebe</t>
  </si>
  <si>
    <t xml:space="preserve">Inhaltsübersicht
</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</si>
  <si>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</si>
  <si>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</si>
  <si>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</si>
  <si>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</si>
  <si>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</si>
  <si>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</si>
  <si>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</si>
  <si>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</si>
  <si>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</si>
  <si>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</si>
  <si>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</si>
  <si>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</si>
  <si>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</si>
  <si>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</si>
  <si>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</si>
  <si>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</si>
  <si>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</si>
  <si>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</si>
  <si>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</si>
  <si>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</si>
  <si>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</si>
  <si>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</si>
  <si>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</si>
  <si>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</si>
  <si>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</si>
  <si>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</si>
  <si>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</si>
  <si>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</si>
  <si>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</si>
  <si>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</si>
  <si>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</si>
  <si>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</si>
  <si>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</si>
  <si>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</si>
  <si>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</si>
  <si>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</si>
  <si>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</si>
  <si>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</si>
  <si>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</si>
  <si>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</si>
  <si>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</si>
  <si>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</si>
  <si>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</si>
  <si>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</si>
  <si>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</si>
  <si>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</si>
  <si>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</si>
  <si>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</si>
  <si>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</si>
  <si>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</si>
  <si>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</si>
  <si>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</si>
  <si>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</si>
  <si>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</si>
  <si>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</si>
  <si>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</si>
  <si>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</si>
  <si>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</si>
  <si>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</si>
  <si>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</si>
  <si>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</si>
  <si>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</si>
  <si>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</si>
  <si>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</si>
  <si>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</si>
  <si>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</si>
  <si>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</si>
  <si>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</si>
  <si>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</si>
  <si>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</si>
  <si>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</si>
  <si>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</si>
  <si>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</si>
  <si>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</si>
  <si>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</si>
  <si>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</si>
  <si>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</si>
  <si>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</si>
  <si>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</si>
  <si>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</si>
  <si>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</si>
  <si>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</si>
  <si>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</si>
  <si>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</si>
  <si>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</si>
  <si>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</si>
  <si>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</si>
  <si>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</si>
  <si>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</si>
  <si>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</si>
  <si>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Index der Erzeugerpreise der Produkte des Holzeinschlags aus den Staatsforsten1) (Nr.0505030)</t>
  </si>
  <si>
    <t>0201_Vorbemerkung</t>
  </si>
  <si>
    <t>Legehennenhaltung und Eiererzeugung (Nr.0106430)</t>
  </si>
  <si>
    <t>Getreidekäufe der aufnehmenden Hand von der Landwirtschaft - vorläufig (Nr.0201060)</t>
  </si>
  <si>
    <t>Getreidevermahlung und Mehlausbeute in Handelsmühlen (Nr.0201330)</t>
  </si>
  <si>
    <t>Herstellung von Mehl in Handelsmühlen (Nr. 0201360)</t>
  </si>
  <si>
    <t>Herstellung von Malz (Nr.0201490)</t>
  </si>
  <si>
    <t xml:space="preserve"> Herstellung von ausgewählten Milcherzeugnissen nach Monaten Deutschland (Nr.0204090)</t>
  </si>
  <si>
    <t xml:space="preserve"> Dezember 2025</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</si>
  <si>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</si>
  <si>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</si>
  <si>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</si>
  <si>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</si>
  <si>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</si>
  <si>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</si>
  <si>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</si>
  <si>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</si>
  <si>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</si>
  <si>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</si>
  <si>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</si>
  <si>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</si>
  <si>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</si>
  <si>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</si>
  <si>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</si>
  <si>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</si>
  <si>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r>
      <rPr>
        <sz val="11"/>
        <color theme="1"/>
        <rFont val="BundesSans Office"/>
        <family val="2"/>
      </rPr>
      <t xml:space="preserve">E-Mail: </t>
    </r>
    <r>
      <rPr>
        <u/>
        <sz val="11"/>
        <color theme="1"/>
        <rFont val="BundesSans Office"/>
        <family val="2"/>
      </rPr>
      <t>723@bmel.bund.de</t>
    </r>
  </si>
  <si>
    <t xml:space="preserve">Statistisches Jahrbuch über Ernährung, Landwirtschaft und Forsten der Bundesrepublik Deutschland </t>
  </si>
  <si>
    <t>A. Landwirtschaft</t>
  </si>
  <si>
    <t>Ertragslage und Gesamtrechnung</t>
  </si>
  <si>
    <t>Weinerzeugung 2024</t>
  </si>
  <si>
    <t>Tabellennummer: 0103190</t>
  </si>
  <si>
    <t>hl</t>
  </si>
  <si>
    <t>nach Art der Erzeugung</t>
  </si>
  <si>
    <t>Art der Erzeugung</t>
  </si>
  <si>
    <t>Wein</t>
  </si>
  <si>
    <r>
      <t xml:space="preserve">Most </t>
    </r>
    <r>
      <rPr>
        <b/>
        <vertAlign val="superscript"/>
        <sz val="6"/>
        <color theme="1"/>
        <rFont val="Arial"/>
        <family val="2"/>
      </rPr>
      <t>1)</t>
    </r>
  </si>
  <si>
    <t>Insgesamt</t>
  </si>
  <si>
    <t>Weißes Gewächs</t>
  </si>
  <si>
    <t>Wein mit g.U.</t>
  </si>
  <si>
    <t>davon</t>
  </si>
  <si>
    <t xml:space="preserve">Qualitätswein </t>
  </si>
  <si>
    <t>Prädikatswein</t>
  </si>
  <si>
    <t>Wein mit g.g.A. bzw. Landwein</t>
  </si>
  <si>
    <t>Wein ohne g.U. und g.g.A.</t>
  </si>
  <si>
    <t>Rebsortenwein</t>
  </si>
  <si>
    <t>Zusammen</t>
  </si>
  <si>
    <t>Rotes Gewächs</t>
  </si>
  <si>
    <t>nach Ländern</t>
  </si>
  <si>
    <t>Land</t>
  </si>
  <si>
    <t>Baden-Württemberg</t>
  </si>
  <si>
    <t>-</t>
  </si>
  <si>
    <t>Bayern</t>
  </si>
  <si>
    <t>Brandenburg</t>
  </si>
  <si>
    <t>Hessen</t>
  </si>
  <si>
    <t>Mecklenburg-Vorpommern</t>
  </si>
  <si>
    <t>Niedersachsen</t>
  </si>
  <si>
    <t>Nordrhein-Westfalen</t>
  </si>
  <si>
    <t>.</t>
  </si>
  <si>
    <t>Rheinland-Pfalz</t>
  </si>
  <si>
    <t>Saarland</t>
  </si>
  <si>
    <t>Sachsen</t>
  </si>
  <si>
    <t>Sachsen-Anhalt</t>
  </si>
  <si>
    <t xml:space="preserve">Schleswig-Holstein </t>
  </si>
  <si>
    <t>Thüringen</t>
  </si>
  <si>
    <t>Deutschland</t>
  </si>
  <si>
    <t>Schleswig-Holstein</t>
  </si>
  <si>
    <t xml:space="preserve">Mecklenburg-Vorpommern </t>
  </si>
  <si>
    <t xml:space="preserve">Anm.: Rundungsbedingte Differenzen möglich. Ab 2021 werden Angaben für die Länder Brandenburg und </t>
  </si>
  <si>
    <t xml:space="preserve">Niedersachsen einzeln ausgewiesen. Nur weinerzeugende Länder.  - 1) Zu Wein umgerechnet. </t>
  </si>
  <si>
    <t>Statistisches Bundesamt, Sonderauswertung Weinerzeugung 2024; GENESIS [41254-0001], [41254-0010]; BMLEH (723).</t>
  </si>
  <si>
    <t>Die eigentliche Tabelle beginnt ab Zeile 7. Die Spalten 5 und 6 enthalten Wiederholungen des Tabellenkopfes, die lediglich der besseren Übersicht für sehende Nutzerinnen und Nutzern dienen. Für Screenreader-Nutzerinnen und Nutzer haben diese Spalten keine zusätzliche Bedeutung und können ignoriert werden.</t>
  </si>
  <si>
    <t>Viehbestände in ökologischer Haltung nach Erhebung zum 1. März</t>
  </si>
  <si>
    <t>Rinder</t>
  </si>
  <si>
    <t>Tabellenummer: 0117095</t>
  </si>
  <si>
    <t>1. März</t>
  </si>
  <si>
    <t>Rinder insgesamt</t>
  </si>
  <si>
    <t>Kühe</t>
  </si>
  <si>
    <t>Kälber und Jungrinder bis unter 1 Jahr</t>
  </si>
  <si>
    <t>Rinder 1 bis unter 2 Jahre</t>
  </si>
  <si>
    <t>Rinder 2 Jahre und älter</t>
  </si>
  <si>
    <r>
      <t xml:space="preserve">Milchkühe </t>
    </r>
    <r>
      <rPr>
        <b/>
        <vertAlign val="superscript"/>
        <sz val="8"/>
        <rFont val="BundesSans Regular"/>
        <family val="2"/>
      </rPr>
      <t>1)</t>
    </r>
  </si>
  <si>
    <r>
      <t xml:space="preserve">andere Kühe </t>
    </r>
    <r>
      <rPr>
        <b/>
        <vertAlign val="superscript"/>
        <sz val="8"/>
        <rFont val="BundesSans Office"/>
        <family val="2"/>
      </rPr>
      <t>1)</t>
    </r>
  </si>
  <si>
    <t>männlich</t>
  </si>
  <si>
    <t>weiblich</t>
  </si>
  <si>
    <t>weiblich
(nicht gekalbt)</t>
  </si>
  <si>
    <t>Kühe Milchkühe 1)</t>
  </si>
  <si>
    <t>Kühe andere Kühe 1)</t>
  </si>
  <si>
    <t>Kälber und Jungrinder bis unter 1 Jahr männlich</t>
  </si>
  <si>
    <t>Kälber und Jungrinder bis unter 1 Jahr weiblich</t>
  </si>
  <si>
    <t>Rinder 1 bis unter 2 Jahre männlich</t>
  </si>
  <si>
    <t>Rinder 1 bis unter 2 Jahre weiblich (nicht gekalbt)</t>
  </si>
  <si>
    <t>Rinder 2 Jahre und älter männlich</t>
  </si>
  <si>
    <t>Rinder 2 Jahre und älter weiblich (nicht gekalbt)</t>
  </si>
  <si>
    <t>Berlin</t>
  </si>
  <si>
    <t>Bremen</t>
  </si>
  <si>
    <t>Hamburg</t>
  </si>
  <si>
    <t xml:space="preserve">1) Berechnet auf Basis der Produktionsrichtungen der Haltungen. </t>
  </si>
  <si>
    <t>Quelle: Statistisches Bundesamt - Genesis-Online 41141-0018 und 41141-0108.</t>
  </si>
  <si>
    <t>Schweine</t>
  </si>
  <si>
    <t>Tabellenummer: 0117135</t>
  </si>
  <si>
    <t>Schweine insgesamt</t>
  </si>
  <si>
    <t>Ferkel</t>
  </si>
  <si>
    <t>Zuchtsauen</t>
  </si>
  <si>
    <r>
      <t xml:space="preserve">andere Schweine </t>
    </r>
    <r>
      <rPr>
        <vertAlign val="superscript"/>
        <sz val="8"/>
        <rFont val="BundesSans Regular"/>
        <family val="2"/>
      </rPr>
      <t>1)</t>
    </r>
  </si>
  <si>
    <t>1) Jungschweine, Mastschweine, ausgemerzte Zuchtsauen, Eber und Zuchtläufer bis 50 kg.</t>
  </si>
  <si>
    <t>Einhufer</t>
  </si>
  <si>
    <t>Tabellenummer: 0117235</t>
  </si>
  <si>
    <t>Tiere</t>
  </si>
  <si>
    <t>Quelle: Statistisches Bundesamt, bis 2020 Fachserie 3, Reihe 2.1.3 ab 2023 Genesis-Online 41141-0018.</t>
  </si>
  <si>
    <t>1) Einschließlich bereits gedeckter Schafe unter 1 Jahr.</t>
  </si>
  <si>
    <t>Schafeböcke, Hammel und andere Schafe</t>
  </si>
  <si>
    <t>Mutterschafe andere Mutterschafe</t>
  </si>
  <si>
    <t>Mutterschafe Milchschafe</t>
  </si>
  <si>
    <t>Schafe unter 1 Jahr</t>
  </si>
  <si>
    <t>Schafe insgesamt</t>
  </si>
  <si>
    <t>andere Mutterschafe</t>
  </si>
  <si>
    <t>Milchschafe</t>
  </si>
  <si>
    <r>
      <t xml:space="preserve">Mutterschafe </t>
    </r>
    <r>
      <rPr>
        <vertAlign val="superscript"/>
        <sz val="8"/>
        <rFont val="BundesSans Office"/>
        <family val="2"/>
      </rPr>
      <t>1)</t>
    </r>
  </si>
  <si>
    <t>Tabellenummer: 0117265</t>
  </si>
  <si>
    <t>Schafe</t>
  </si>
  <si>
    <t>Die eigentliche Tabelle beginnt ab Zeile 8. Die Spalten 5, 6 und 7 enthalten Wiederholungen des Tabellenkopfes, die lediglich der besseren Übersicht für sehende Nutzerinnen und Nutzern dienen. Für Screenreader-Nutzerinnen und Nutzer haben diese Spalten keine zusätzliche Bedeutung und können ignoriert werden.</t>
  </si>
  <si>
    <t>Geflügel</t>
  </si>
  <si>
    <t>Tabellenummer: 0117295</t>
  </si>
  <si>
    <t>Hühner</t>
  </si>
  <si>
    <t>Gänse</t>
  </si>
  <si>
    <t>Enten</t>
  </si>
  <si>
    <t>Truthühner</t>
  </si>
  <si>
    <t>Hennen</t>
  </si>
  <si>
    <t>Masthühner- und hähne</t>
  </si>
  <si>
    <t>Hühner insgesamt</t>
  </si>
  <si>
    <t>Legehennen einschl. Zuchthähne</t>
  </si>
  <si>
    <t>Junghennen 
einschl. Küken</t>
  </si>
  <si>
    <t>zusammen</t>
  </si>
  <si>
    <t>Hühner darunter Hennen darunter Legehennen einschl. Zuchthähne</t>
  </si>
  <si>
    <t>Hühner darunter Hennen darunter Junghennen einschl. Küken</t>
  </si>
  <si>
    <t>Hühner darunter Hennen zusammen</t>
  </si>
  <si>
    <t>Hühner darunter Masthühner- und hähne</t>
  </si>
  <si>
    <t>Ziegen</t>
  </si>
  <si>
    <t>Ziegen insgesamt</t>
  </si>
  <si>
    <r>
      <t xml:space="preserve">Weibliche Ziegen zur Zucht </t>
    </r>
    <r>
      <rPr>
        <vertAlign val="superscript"/>
        <sz val="8"/>
        <rFont val="BundesSans Regular"/>
        <family val="2"/>
      </rPr>
      <t>1)</t>
    </r>
  </si>
  <si>
    <t>andere Ziegen</t>
  </si>
  <si>
    <t>_</t>
  </si>
  <si>
    <t>1) Einschließlich bereits gedeckter Jungziegen.</t>
  </si>
  <si>
    <t>Quelle: Statistisches Bundesamt, bis 2016 Fachserie 3, Rheie 2.1.3 ab 2020 Genesis-Online 41141-0018.</t>
  </si>
  <si>
    <t>Die eigentliche Tabelle beginnt ab Zeile 6. Die Spalten 4 und 5 enthalten Wiederholungen des Tabellenkopfes, die lediglich der besseren Übersicht für sehende Nutzerinnen und Nutzern dienen. Für Screenreader-Nutzerinnen und Nutzer haben diese Spalten keine zusätzliche Bedeutung und können ignoriert werden.</t>
  </si>
  <si>
    <t>Betriebe mit ökologischer Rinderhaltung nach Bestandsgrößenklassen</t>
  </si>
  <si>
    <t>Tabellennummer: 0117335</t>
  </si>
  <si>
    <t>Bestand von… bis… Rindern</t>
  </si>
  <si>
    <t>Zahl</t>
  </si>
  <si>
    <t>Anteil der Bestands-größenklassen in %</t>
  </si>
  <si>
    <t>Zahl 2016</t>
  </si>
  <si>
    <t>Anteil der Bestands-größenklassen in % 2016</t>
  </si>
  <si>
    <t>Zahl 2020</t>
  </si>
  <si>
    <t>Anteil der Bestands-größenklassen in % 2020</t>
  </si>
  <si>
    <t>Zahl 2023</t>
  </si>
  <si>
    <t>Anteil der Bestands-größenklassen in % 2023</t>
  </si>
  <si>
    <t>Zahl der Betriebe</t>
  </si>
  <si>
    <t xml:space="preserve">      1 -     9</t>
  </si>
  <si>
    <t>10 -   19</t>
  </si>
  <si>
    <t xml:space="preserve">    20 -   49</t>
  </si>
  <si>
    <t xml:space="preserve">    50 -   99</t>
  </si>
  <si>
    <t>100 - 199</t>
  </si>
  <si>
    <t>200 - und mehr</t>
  </si>
  <si>
    <r>
      <t xml:space="preserve">Zahl der Rinder </t>
    </r>
    <r>
      <rPr>
        <b/>
        <vertAlign val="superscript"/>
        <sz val="8"/>
        <rFont val="BundesSans Office"/>
        <family val="2"/>
      </rPr>
      <t>1)</t>
    </r>
  </si>
  <si>
    <t xml:space="preserve">    50 -  99</t>
  </si>
  <si>
    <r>
      <t xml:space="preserve">Zahl der Rinder </t>
    </r>
    <r>
      <rPr>
        <b/>
        <vertAlign val="superscript"/>
        <sz val="8"/>
        <rFont val="BundesSans Office"/>
        <family val="2"/>
      </rPr>
      <t xml:space="preserve">1) </t>
    </r>
    <r>
      <rPr>
        <b/>
        <sz val="8"/>
        <rFont val="BundesSans Office"/>
        <family val="2"/>
      </rPr>
      <t>je Betrieb</t>
    </r>
  </si>
  <si>
    <t>Anm.: Daten aus der Agrarstrukturerhebung 2016 und 2023 und der Landwirtschaftszählung 2020 des Statistischen Bundesamtes. Ausschließlich in die ökologische Wirtschaftsweise einbezogenen Viehbestände.</t>
  </si>
  <si>
    <t>1) Einschließlich Kälber. Stichtag 1. März.</t>
  </si>
  <si>
    <t>Quelle: Statistisches Bundesamt, bis 2020 Fachserie 3, Reihe 2.2.1 ab 2020 Statistischer Bericht</t>
  </si>
  <si>
    <t>Betriebe mit ökologischer Milchkuhhaltung nach Bestandsgrößenklassen</t>
  </si>
  <si>
    <t>Tabellennummer: 0117395</t>
  </si>
  <si>
    <r>
      <t>2016</t>
    </r>
    <r>
      <rPr>
        <vertAlign val="superscript"/>
        <sz val="8"/>
        <rFont val="BundesSans Office"/>
        <family val="2"/>
      </rPr>
      <t>1)</t>
    </r>
  </si>
  <si>
    <t>Anteil der Bestandsgrößenklassen in % 2016</t>
  </si>
  <si>
    <t>Anteil der Bestandsgrößenklassen in % 2020</t>
  </si>
  <si>
    <t>Anteil der Bestandsgrößenklassen in % 2023</t>
  </si>
  <si>
    <r>
      <t xml:space="preserve">Zahl der Milchkühe </t>
    </r>
    <r>
      <rPr>
        <b/>
        <vertAlign val="superscript"/>
        <sz val="8"/>
        <rFont val="BundesSans Office"/>
        <family val="2"/>
      </rPr>
      <t>2)</t>
    </r>
  </si>
  <si>
    <r>
      <t xml:space="preserve">Zahl der Milchkühe </t>
    </r>
    <r>
      <rPr>
        <b/>
        <vertAlign val="superscript"/>
        <sz val="8"/>
        <rFont val="BundesSans Office"/>
        <family val="2"/>
      </rPr>
      <t xml:space="preserve">1) </t>
    </r>
    <r>
      <rPr>
        <b/>
        <sz val="8"/>
        <rFont val="BundesSans Office"/>
        <family val="2"/>
      </rPr>
      <t>je Betrieb</t>
    </r>
  </si>
  <si>
    <t>Anm.: Daten aus der Agrarstrukturerhebung 2016, 2023 und der Landwirtschaftszählung 2020 des Statistischen Bundesamtes. Ausschließlich in die ökologische Wirtschaftsweise einbezogene Viehbestände. Stichtag 1. März.</t>
  </si>
  <si>
    <t>1) Berechnet auf Basis der Produktionsausrichtung der Haltungen.</t>
  </si>
  <si>
    <t>2) Ohne Ammen- und Milchkühe.</t>
  </si>
  <si>
    <t>Quelle: Statistisches Bundesamt, bis 2020 Fachserie 3, Reihe 2.1.3 ab 2023 Statistischer Bericht.</t>
  </si>
  <si>
    <t>Betriebe mit ökologischer Schweinehaltung nach Bestandsgrößenklassen</t>
  </si>
  <si>
    <t>Tabellennummer: 0117445</t>
  </si>
  <si>
    <t>Bestand von… bis… Schweinen</t>
  </si>
  <si>
    <t xml:space="preserve">      1   -     49</t>
  </si>
  <si>
    <t>50  -     99</t>
  </si>
  <si>
    <t>100  -   399</t>
  </si>
  <si>
    <t>400  -   999</t>
  </si>
  <si>
    <t>1000 - 1999</t>
  </si>
  <si>
    <t>2000 und mehr</t>
  </si>
  <si>
    <t>Zahl der Schweine</t>
  </si>
  <si>
    <r>
      <t>Zahl der Schweine</t>
    </r>
    <r>
      <rPr>
        <b/>
        <vertAlign val="superscript"/>
        <sz val="8"/>
        <rFont val="BundesSans Office"/>
        <family val="2"/>
      </rPr>
      <t xml:space="preserve"> </t>
    </r>
    <r>
      <rPr>
        <b/>
        <sz val="8"/>
        <rFont val="BundesSans Office"/>
        <family val="2"/>
      </rPr>
      <t>je Betrieb</t>
    </r>
  </si>
  <si>
    <t>Quelle: Statistisches Bundesamt, bis 2020 Fachserie 3, Reihe 2.2.1 ab 2023 Statistischer Bericht</t>
  </si>
  <si>
    <t>Betriebe mit ökologischer Schafhaltung nach Bestandsgrößenklassen</t>
  </si>
  <si>
    <t>Tabellennummer: 0117495</t>
  </si>
  <si>
    <t>Bestand von… bis… Schafe</t>
  </si>
  <si>
    <t xml:space="preserve">      1   -     19</t>
  </si>
  <si>
    <t>20  -     49</t>
  </si>
  <si>
    <t>50   -     99</t>
  </si>
  <si>
    <t>100 und mehr</t>
  </si>
  <si>
    <t>Zahl der Schafe</t>
  </si>
  <si>
    <r>
      <t>Zahl der Schafe</t>
    </r>
    <r>
      <rPr>
        <b/>
        <vertAlign val="superscript"/>
        <sz val="8"/>
        <rFont val="BundesSans Office"/>
        <family val="2"/>
      </rPr>
      <t xml:space="preserve"> </t>
    </r>
    <r>
      <rPr>
        <b/>
        <sz val="8"/>
        <rFont val="BundesSans Office"/>
        <family val="2"/>
      </rPr>
      <t>je Betrieb</t>
    </r>
  </si>
  <si>
    <t>Betriebe mit ökologischer Ziegenhaltung nach Bestandsgrößenklassen</t>
  </si>
  <si>
    <t>Tabellennummer: 0117615</t>
  </si>
  <si>
    <t>Bestand von… bis… Ziegen</t>
  </si>
  <si>
    <t>/</t>
  </si>
  <si>
    <t>Zahl der Ziegen</t>
  </si>
  <si>
    <r>
      <t>Zahl der Ziegen</t>
    </r>
    <r>
      <rPr>
        <b/>
        <vertAlign val="superscript"/>
        <sz val="8"/>
        <rFont val="BundesSans Office"/>
        <family val="2"/>
      </rPr>
      <t xml:space="preserve"> </t>
    </r>
    <r>
      <rPr>
        <b/>
        <sz val="8"/>
        <rFont val="BundesSans Office"/>
        <family val="2"/>
      </rPr>
      <t>je Betrieb</t>
    </r>
  </si>
  <si>
    <t>Quelle: Statistisches Bundesamt, bis 2020 Fachserie 3, Reihe 2.2.1 ab 2023 Statistischer Bericht.</t>
  </si>
  <si>
    <t>Anzeigepflichtige Tierseuchen der Bundesrepublik Deutschland</t>
  </si>
  <si>
    <t>2 0 2 5</t>
  </si>
  <si>
    <t>Stand: 21.12.2025</t>
  </si>
  <si>
    <t>Tabellenummer: 0117690</t>
  </si>
  <si>
    <t>Jan</t>
  </si>
  <si>
    <t>Febr.</t>
  </si>
  <si>
    <t>März</t>
  </si>
  <si>
    <t>April</t>
  </si>
  <si>
    <t>Mai</t>
  </si>
  <si>
    <t>Juni</t>
  </si>
  <si>
    <t>Juli</t>
  </si>
  <si>
    <t>Aug.</t>
  </si>
  <si>
    <t>Sept.</t>
  </si>
  <si>
    <t>Okt.</t>
  </si>
  <si>
    <t>Nov.</t>
  </si>
  <si>
    <t>Dez.</t>
  </si>
  <si>
    <t>Jahr</t>
  </si>
  <si>
    <t>Afrikanische Schweinepest bei Wildschweinen</t>
  </si>
  <si>
    <t xml:space="preserve">Afrikanische Schweinepest bei Hausschweinen </t>
  </si>
  <si>
    <t>Amerikanische  Faulbrut der Bienen</t>
  </si>
  <si>
    <t>Ansteckend Blutarmut der Einhufer (ABE)</t>
  </si>
  <si>
    <t>Aujeszkysche Krankheit bei Hausrindern und Hausschweinen (AK)</t>
  </si>
  <si>
    <r>
      <t xml:space="preserve">1 </t>
    </r>
    <r>
      <rPr>
        <vertAlign val="superscript"/>
        <sz val="8"/>
        <color rgb="FF000000"/>
        <rFont val="Arial"/>
        <family val="2"/>
      </rPr>
      <t>4)</t>
    </r>
  </si>
  <si>
    <r>
      <t xml:space="preserve">3 </t>
    </r>
    <r>
      <rPr>
        <vertAlign val="superscript"/>
        <sz val="8"/>
        <color rgb="FF000000"/>
        <rFont val="Arial"/>
        <family val="2"/>
      </rPr>
      <t>4)</t>
    </r>
  </si>
  <si>
    <t>Blauzungenkrankheit</t>
  </si>
  <si>
    <t>Bovine Herpes Typ-1-Infektion (alle Formen)</t>
  </si>
  <si>
    <t>Bovine Virusdiarrhoe (BVD)</t>
  </si>
  <si>
    <t>Brucellose der Rinder, Schweine, Schafe und Ziegen</t>
  </si>
  <si>
    <t xml:space="preserve">Geflügelpest </t>
  </si>
  <si>
    <r>
      <t xml:space="preserve">71 </t>
    </r>
    <r>
      <rPr>
        <vertAlign val="superscript"/>
        <sz val="8"/>
        <color indexed="8"/>
        <rFont val="Arial"/>
        <family val="2"/>
      </rPr>
      <t>1)2)3)</t>
    </r>
  </si>
  <si>
    <r>
      <t xml:space="preserve">156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</si>
  <si>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</si>
  <si>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</si>
  <si>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</si>
  <si>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</si>
  <si>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 </t>
    </r>
    <r>
      <rPr>
        <vertAlign val="superscript"/>
        <sz val="8"/>
        <color rgb="FF000000"/>
        <rFont val="Arial"/>
        <family val="2"/>
      </rPr>
      <t>1)</t>
    </r>
  </si>
  <si>
    <r>
      <t xml:space="preserve">6 </t>
    </r>
    <r>
      <rPr>
        <vertAlign val="superscript"/>
        <sz val="8"/>
        <color rgb="FF000000"/>
        <rFont val="Arial"/>
        <family val="2"/>
      </rPr>
      <t>1)2)</t>
    </r>
  </si>
  <si>
    <r>
      <t xml:space="preserve">429 </t>
    </r>
    <r>
      <rPr>
        <vertAlign val="superscript"/>
        <sz val="8"/>
        <color rgb="FF000000"/>
        <rFont val="Arial"/>
        <family val="2"/>
      </rPr>
      <t>1)2)3)</t>
    </r>
  </si>
  <si>
    <r>
      <t xml:space="preserve">1640 </t>
    </r>
    <r>
      <rPr>
        <vertAlign val="superscript"/>
        <sz val="8"/>
        <color rgb="FF000000"/>
        <rFont val="Arial"/>
        <family val="2"/>
      </rPr>
      <t>1)2)3)</t>
    </r>
  </si>
  <si>
    <r>
      <t xml:space="preserve">297 </t>
    </r>
    <r>
      <rPr>
        <vertAlign val="superscript"/>
        <sz val="8"/>
        <color rgb="FF000000"/>
        <rFont val="Arial"/>
        <family val="2"/>
      </rPr>
      <t>1)2)3)</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</si>
  <si>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</si>
  <si>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</si>
  <si>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</si>
  <si>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</si>
  <si>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</si>
  <si>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</si>
  <si>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</si>
  <si>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</si>
  <si>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</si>
  <si>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</si>
  <si>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</si>
  <si>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</si>
  <si>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</si>
  <si>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</si>
  <si>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</si>
  <si>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Arial"/>
        <family val="2"/>
      </rPr>
      <t>1)</t>
    </r>
    <r>
      <rPr>
        <sz val="6"/>
        <color indexed="8"/>
        <rFont val="Arial"/>
        <family val="2"/>
      </rPr>
      <t xml:space="preserve">  Wildvogel</t>
    </r>
  </si>
  <si>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</si>
  <si>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</si>
  <si>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r>
      <rPr>
        <vertAlign val="superscript"/>
        <sz val="6"/>
        <color rgb="FF000000"/>
        <rFont val="Arial"/>
        <family val="2"/>
      </rPr>
      <t>4)</t>
    </r>
    <r>
      <rPr>
        <sz val="6"/>
        <color indexed="8"/>
        <rFont val="Arial"/>
        <family val="2"/>
      </rPr>
      <t xml:space="preserve"> Hund</t>
    </r>
  </si>
  <si>
    <t>Quelle: BMLEH (323)</t>
  </si>
  <si>
    <t>Getreidekäufe der aufnehmenden Hand von der Landwirtschaft - vorläufig</t>
  </si>
  <si>
    <t>1 000 t</t>
  </si>
  <si>
    <t>Tabellennummer: 0201060</t>
  </si>
  <si>
    <t>Stand: 08.12.2025</t>
  </si>
  <si>
    <t>1. Monatlich meldende Betriebe</t>
  </si>
  <si>
    <t>Wirtschaftsjahr</t>
  </si>
  <si>
    <t>Jan.</t>
  </si>
  <si>
    <t>Feb.</t>
  </si>
  <si>
    <r>
      <t xml:space="preserve">Jahr </t>
    </r>
    <r>
      <rPr>
        <vertAlign val="superscript"/>
        <sz val="6"/>
        <rFont val="Arial"/>
        <family val="2"/>
      </rPr>
      <t>1)</t>
    </r>
  </si>
  <si>
    <t>Juli- Oktober</t>
  </si>
  <si>
    <t>Weichweizen</t>
  </si>
  <si>
    <t>2024/2025</t>
  </si>
  <si>
    <t>2025/2026</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</si>
  <si>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</si>
  <si>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</si>
  <si>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</si>
  <si>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</si>
  <si>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</si>
  <si>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</si>
  <si>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</si>
  <si>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</si>
  <si>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</si>
  <si>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</si>
  <si>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</si>
  <si>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Quelle: BLE (625)</t>
  </si>
  <si>
    <t>Bestände der Wirtschaft an Getreide und Getreideerzeugnissen</t>
  </si>
  <si>
    <t>(vorläufige Zahlen)</t>
  </si>
  <si>
    <t xml:space="preserve">1. In Getreidewert am Ende des Monats </t>
  </si>
  <si>
    <t>Monat</t>
  </si>
  <si>
    <t>Hartweizen</t>
  </si>
  <si>
    <t>Sonstiges Getreide</t>
  </si>
  <si>
    <t>Grafiken</t>
  </si>
  <si>
    <t>August</t>
  </si>
  <si>
    <t>September</t>
  </si>
  <si>
    <t>Oktober</t>
  </si>
  <si>
    <t>November</t>
  </si>
  <si>
    <r>
      <t xml:space="preserve">Dezember </t>
    </r>
    <r>
      <rPr>
        <vertAlign val="superscript"/>
        <sz val="6"/>
        <rFont val="BundesSans Office"/>
        <family val="2"/>
      </rPr>
      <t>1)</t>
    </r>
  </si>
  <si>
    <t xml:space="preserve">Januar </t>
  </si>
  <si>
    <t>Februar</t>
  </si>
  <si>
    <r>
      <t xml:space="preserve">Juni </t>
    </r>
    <r>
      <rPr>
        <vertAlign val="superscript"/>
        <sz val="6"/>
        <rFont val="BundesSans Office"/>
        <family val="2"/>
      </rPr>
      <t>1)</t>
    </r>
  </si>
  <si>
    <t xml:space="preserve">2. Produktgewicht am 30. Juni </t>
  </si>
  <si>
    <t>Erzeugnis</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</si>
  <si>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</si>
  <si>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</si>
  <si>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</si>
  <si>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</si>
  <si>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</si>
  <si>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</si>
  <si>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</si>
  <si>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</si>
  <si>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</si>
  <si>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</si>
  <si>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</si>
  <si>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</si>
  <si>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</si>
  <si>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</si>
  <si>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</si>
  <si>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</si>
  <si>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t>
  </si>
  <si>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</si>
  <si>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</si>
  <si>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</si>
  <si>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</si>
  <si>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</si>
  <si>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</si>
  <si>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</si>
  <si>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</si>
  <si>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</si>
  <si>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</si>
  <si>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Januar</t>
  </si>
  <si>
    <t xml:space="preserve">Juni </t>
  </si>
  <si>
    <r>
      <t xml:space="preserve">Jahr </t>
    </r>
    <r>
      <rPr>
        <vertAlign val="superscript"/>
        <sz val="6"/>
        <rFont val="Arial"/>
        <family val="2"/>
      </rPr>
      <t>3)</t>
    </r>
  </si>
  <si>
    <t>Juli - Oktober</t>
  </si>
  <si>
    <t>Bundesgebiet West</t>
  </si>
  <si>
    <t>Bundesgebiet Ost</t>
  </si>
  <si>
    <t>Dezember</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</si>
  <si>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</si>
  <si>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</si>
  <si>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</si>
  <si>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BLE (625)</t>
  </si>
  <si>
    <t>Zurück zum Inhaltsverzeichnis</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</si>
  <si>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</si>
  <si>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</si>
  <si>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</si>
  <si>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</si>
  <si>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</si>
  <si>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</si>
  <si>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</si>
  <si>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</si>
  <si>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</si>
  <si>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</si>
  <si>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</si>
  <si>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BLE, 625</t>
  </si>
  <si>
    <t xml:space="preserve">1) ab dem WJ 2012/13  jährliche Meldung unter 10 000 t. </t>
  </si>
  <si>
    <t xml:space="preserve">ändern und entsprechen dem bei der Drucklegung aktuellen Stand. Eine gesonderte Kennzeichnung der Änderungen kann aus technischen Gründen nicht erfolgen. </t>
  </si>
  <si>
    <t>Anm.: Datengrundlage ist die Marktordnungswaren-Meldeverordnung. Die Werte der Vormonate können sich durch rückwirkende Korrekturen sowie durch Nachmeldungen</t>
  </si>
  <si>
    <t>Juli-Oktober</t>
  </si>
  <si>
    <t>2023/2024</t>
  </si>
  <si>
    <t>2022/2023</t>
  </si>
  <si>
    <t>2021/2022</t>
  </si>
  <si>
    <t>2020/2021</t>
  </si>
  <si>
    <t>Gerstenmalz</t>
  </si>
  <si>
    <t>Weizenmalz</t>
  </si>
  <si>
    <t>Tabellennummer: 0201490</t>
  </si>
  <si>
    <t>in 1 000 t</t>
  </si>
  <si>
    <t>Herstellung von Malz</t>
  </si>
  <si>
    <t>Quelle: Statistisches Bundesamt Genesis-Online 41331-0002.</t>
  </si>
  <si>
    <t>1) Ab 2025 keine Zuschätzungen von Schwarzschlachtungen.</t>
  </si>
  <si>
    <t>Januar bis Oktober</t>
  </si>
  <si>
    <r>
      <t>Schafe</t>
    </r>
    <r>
      <rPr>
        <b/>
        <vertAlign val="superscript"/>
        <sz val="7"/>
        <rFont val="BundesSans Office"/>
        <family val="2"/>
      </rPr>
      <t xml:space="preserve"> 1)</t>
    </r>
    <r>
      <rPr>
        <b/>
        <sz val="7"/>
        <rFont val="BundesSans Office"/>
        <family val="2"/>
      </rPr>
      <t xml:space="preserve"> und Ziegen</t>
    </r>
  </si>
  <si>
    <t>Kälber</t>
  </si>
  <si>
    <t>Großrinder zusammen</t>
  </si>
  <si>
    <t>Färsen</t>
  </si>
  <si>
    <t>Januar bis Dezember</t>
  </si>
  <si>
    <t>Januar bis November</t>
  </si>
  <si>
    <t>Januar bis September</t>
  </si>
  <si>
    <t>Januar bis August</t>
  </si>
  <si>
    <t>Januar bis Juli</t>
  </si>
  <si>
    <t>Januar bis Juni</t>
  </si>
  <si>
    <t>Januar bis Mai</t>
  </si>
  <si>
    <t>Ochsen</t>
  </si>
  <si>
    <t>Bullen</t>
  </si>
  <si>
    <t>Januar bis April</t>
  </si>
  <si>
    <t>± %
geg.         Vorj.</t>
  </si>
  <si>
    <t>Januar bis März</t>
  </si>
  <si>
    <t>Schlachtungen zusammen</t>
  </si>
  <si>
    <t>Hausschlachtungen</t>
  </si>
  <si>
    <t>Gewerbliche Schlachtungen</t>
  </si>
  <si>
    <t>Januar bis Februar</t>
  </si>
  <si>
    <t>Tabellennummer: 203160</t>
  </si>
  <si>
    <t>Januar bis Januar</t>
  </si>
  <si>
    <t>1 000 Stück</t>
  </si>
  <si>
    <t>Schlachtungen von Tieren in- und ausländischer Herkunft</t>
  </si>
  <si>
    <t>Durchschnittsgewichte der gewerblich geschlachteten Tiere</t>
  </si>
  <si>
    <r>
      <t xml:space="preserve">Schlachtgewicht kg je Stück </t>
    </r>
    <r>
      <rPr>
        <b/>
        <vertAlign val="superscript"/>
        <sz val="8"/>
        <rFont val="BundesSans Office"/>
        <family val="2"/>
      </rPr>
      <t>1)</t>
    </r>
  </si>
  <si>
    <t>Tabellennummer: 0203190</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</si>
  <si>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</si>
  <si>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</si>
  <si>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</si>
  <si>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</si>
  <si>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</si>
  <si>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</si>
  <si>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Januar bis Oktboer</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</si>
  <si>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</si>
  <si>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</si>
  <si>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</si>
  <si>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</si>
  <si>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Herstellung und Absatz der Molkereien</t>
  </si>
  <si>
    <t>von Frischmilcherzeugnissen nach Sorten</t>
  </si>
  <si>
    <t>Erstellungsdatum: 26.08.2025</t>
  </si>
  <si>
    <t>Tabellennummer: 0204130</t>
  </si>
  <si>
    <t>Region Nord</t>
  </si>
  <si>
    <t>Region Süd</t>
  </si>
  <si>
    <r>
      <t xml:space="preserve">Bundesgebiet West </t>
    </r>
    <r>
      <rPr>
        <b/>
        <vertAlign val="superscript"/>
        <sz val="6"/>
        <rFont val="Arial"/>
        <family val="2"/>
      </rPr>
      <t xml:space="preserve">1)   </t>
    </r>
  </si>
  <si>
    <t xml:space="preserve"> Gliederung</t>
  </si>
  <si>
    <t>Vollmilch, mindestens 3,5 % Fettgehalt</t>
  </si>
  <si>
    <t>Teilentrahmte Milch, 1,5 % bis 1,8 % Fettgehalt</t>
  </si>
  <si>
    <t>Entrahmte Milch, höchstens 0,5 % Fettgehalt</t>
  </si>
  <si>
    <t xml:space="preserve">         .</t>
  </si>
  <si>
    <t>Sonstige Konsummilch</t>
  </si>
  <si>
    <r>
      <t xml:space="preserve">Konsummilch </t>
    </r>
    <r>
      <rPr>
        <b/>
        <vertAlign val="superscript"/>
        <sz val="6"/>
        <rFont val="Arial"/>
        <family val="2"/>
      </rPr>
      <t>2)</t>
    </r>
    <r>
      <rPr>
        <b/>
        <sz val="6"/>
        <rFont val="Arial"/>
        <family val="2"/>
      </rPr>
      <t xml:space="preserve">                                     </t>
    </r>
  </si>
  <si>
    <t xml:space="preserve">insgesamt </t>
  </si>
  <si>
    <t xml:space="preserve">  davon:</t>
  </si>
  <si>
    <r>
      <t xml:space="preserve">     pasteurisiert / ESL </t>
    </r>
    <r>
      <rPr>
        <vertAlign val="superscript"/>
        <sz val="6"/>
        <rFont val="Arial"/>
        <family val="2"/>
      </rPr>
      <t>3)</t>
    </r>
  </si>
  <si>
    <t xml:space="preserve">     ultrahocherhitzt / sterilisiert</t>
  </si>
  <si>
    <t>Buttermilcherzeugnisse</t>
  </si>
  <si>
    <t>Schlagsahne</t>
  </si>
  <si>
    <t>Sonstige Sahneerzeugnisse</t>
  </si>
  <si>
    <t>Kaffeesahne</t>
  </si>
  <si>
    <t>Sahneerzeugnisse</t>
  </si>
  <si>
    <t xml:space="preserve">  darunter:</t>
  </si>
  <si>
    <t>1) Bundesgebiet West = Region Nord + Region Süd. - 2) Einschließlich Milch in Verpackungen größer als 2 kg. -3) Einschließlich sonstige Konsummilch</t>
  </si>
  <si>
    <t xml:space="preserve"> Herstellung von Schmelzkäse und Schmelzkäsezubereitungen</t>
  </si>
  <si>
    <t>und verwendete Rohware</t>
  </si>
  <si>
    <t>Erstellungsdatum: 17.11.2025</t>
  </si>
  <si>
    <t>Tabellennummer: 0204290</t>
  </si>
  <si>
    <t>Gliederung</t>
  </si>
  <si>
    <t>2010</t>
  </si>
  <si>
    <t>2011</t>
  </si>
  <si>
    <t>Herstellung</t>
  </si>
  <si>
    <t xml:space="preserve">  Schmelzkäse </t>
  </si>
  <si>
    <t xml:space="preserve">  Schmelzkäsezubereitungen</t>
  </si>
  <si>
    <t>Verwendete Rohware</t>
  </si>
  <si>
    <t>Hart-, Schnitt- und Weichkäse</t>
  </si>
  <si>
    <t xml:space="preserve">   inländischer Herkunft</t>
  </si>
  <si>
    <t xml:space="preserve">   ausländischer Herkunft</t>
  </si>
  <si>
    <t>Butter</t>
  </si>
  <si>
    <r>
      <t xml:space="preserve">Sonstige Milcherzeugnisse </t>
    </r>
    <r>
      <rPr>
        <b/>
        <vertAlign val="superscript"/>
        <sz val="6"/>
        <rFont val="Arial"/>
        <family val="2"/>
      </rPr>
      <t>1)</t>
    </r>
  </si>
  <si>
    <r>
      <t>Sonstige  Erzeugnisse</t>
    </r>
    <r>
      <rPr>
        <b/>
        <sz val="6"/>
        <rFont val="Arial"/>
        <family val="2"/>
      </rPr>
      <t xml:space="preserve"> </t>
    </r>
    <r>
      <rPr>
        <b/>
        <vertAlign val="superscript"/>
        <sz val="6"/>
        <rFont val="Arial"/>
        <family val="2"/>
      </rPr>
      <t>2)</t>
    </r>
  </si>
  <si>
    <t>1) Sahne, Frischkäse u. a. -  2) Gewürze, Kräuter, Fleisch, Wurst.</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</si>
  <si>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</si>
  <si>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2021 = 100</t>
  </si>
  <si>
    <t>Tabellenummer: 0302030</t>
  </si>
  <si>
    <t>Ge-
wichts-
anteil
 o/oo</t>
  </si>
  <si>
    <t>Jahres-durchschnitt</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</si>
  <si>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</si>
  <si>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</si>
  <si>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</si>
  <si>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</si>
  <si>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</si>
  <si>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</si>
  <si>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</si>
  <si>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</si>
  <si>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</si>
  <si>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</si>
  <si>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</si>
  <si>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</si>
  <si>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Süßwaren</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</si>
  <si>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</si>
  <si>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</si>
  <si>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</si>
  <si>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</si>
  <si>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</si>
  <si>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</si>
  <si>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</si>
  <si>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</si>
  <si>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</si>
  <si>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</si>
  <si>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</si>
  <si>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</si>
  <si>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</si>
  <si>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</si>
  <si>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</si>
  <si>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</si>
  <si>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</si>
  <si>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</si>
  <si>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</si>
  <si>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</si>
  <si>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</si>
  <si>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</si>
  <si>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</si>
  <si>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</si>
  <si>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</si>
  <si>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</si>
  <si>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</si>
  <si>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</si>
  <si>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Tabellennummer: 0302060</t>
  </si>
  <si>
    <t>Ge-
wichts-anteil o/oo</t>
  </si>
  <si>
    <t>± % gegen</t>
  </si>
  <si>
    <t>Vorjahr</t>
  </si>
  <si>
    <t>Vormonat</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</si>
  <si>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</si>
  <si>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</si>
  <si>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</si>
  <si>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</si>
  <si>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</si>
  <si>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</si>
  <si>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</si>
  <si>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</si>
  <si>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</si>
  <si>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</si>
  <si>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</si>
  <si>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</si>
  <si>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</si>
  <si>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</si>
  <si>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</si>
  <si>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</si>
  <si>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</si>
  <si>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</si>
  <si>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</si>
  <si>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Bodennutzung 2025</t>
  </si>
  <si>
    <t>vorläufiges Ergebnis</t>
  </si>
  <si>
    <t>Aufgliederung von Ackerland und Grünland</t>
  </si>
  <si>
    <t>Anbaufläche</t>
  </si>
  <si>
    <t>Kulturart / Fruchtart</t>
  </si>
  <si>
    <t>1 000 ha</t>
  </si>
  <si>
    <t>Ackerland</t>
  </si>
  <si>
    <r>
      <t xml:space="preserve">Getreide zur Körnergewinnung </t>
    </r>
    <r>
      <rPr>
        <b/>
        <vertAlign val="superscript"/>
        <sz val="6"/>
        <rFont val="Arial"/>
        <family val="2"/>
      </rPr>
      <t xml:space="preserve">1) </t>
    </r>
  </si>
  <si>
    <t>darunter</t>
  </si>
  <si>
    <t>Weizen</t>
  </si>
  <si>
    <t>Roggen und Wintermenggetreide</t>
  </si>
  <si>
    <t>Gerste</t>
  </si>
  <si>
    <t>Sommermenggetreide</t>
  </si>
  <si>
    <t>Triticale</t>
  </si>
  <si>
    <t>Körnermais / Mais zum Ausreifen (einschl. Corn-Cob-Mix)</t>
  </si>
  <si>
    <t>Hülsenfrüchte zur Körnergewinnung</t>
  </si>
  <si>
    <t>Erbsen</t>
  </si>
  <si>
    <t>Ackerbohnen</t>
  </si>
  <si>
    <t>Hackfrüchte</t>
  </si>
  <si>
    <t>Kartoffeln</t>
  </si>
  <si>
    <t>Zuckerrüben (auch zur Ethanolerzeugung) ohne Saatguterzeugung</t>
  </si>
  <si>
    <t>Andere Hackfrüchte (ohne Saatguterzeugung)</t>
  </si>
  <si>
    <t>Gemüse, Erdbeeren u.a. Gartengewächse</t>
  </si>
  <si>
    <t>Handelsgewächse</t>
  </si>
  <si>
    <t>Ölfrüchte</t>
  </si>
  <si>
    <t>Winterraps</t>
  </si>
  <si>
    <t>Sommerraps, Winter- und Sommerrübsen</t>
  </si>
  <si>
    <t>Öllein (Leinsamen)</t>
  </si>
  <si>
    <t>Sonnenblumen</t>
  </si>
  <si>
    <t>andere Ölfrüchte</t>
  </si>
  <si>
    <r>
      <t xml:space="preserve">andere Handelsgewächse </t>
    </r>
    <r>
      <rPr>
        <b/>
        <vertAlign val="superscript"/>
        <sz val="6"/>
        <rFont val="Arial"/>
        <family val="2"/>
      </rPr>
      <t>2)</t>
    </r>
  </si>
  <si>
    <t>Pflanzen zur Grünernte</t>
  </si>
  <si>
    <t>Getreide zur Ganzplanzenernte</t>
  </si>
  <si>
    <t>Silomais / Grünmais (einschl. Lieschkolbenschrot)</t>
  </si>
  <si>
    <t>Feldgras / Grasanbau auf dem Ackerland</t>
  </si>
  <si>
    <r>
      <t xml:space="preserve">Leguminosen zur Ganzpflanzenernte </t>
    </r>
    <r>
      <rPr>
        <b/>
        <vertAlign val="superscript"/>
        <sz val="6"/>
        <rFont val="Arial"/>
        <family val="2"/>
      </rPr>
      <t>3)</t>
    </r>
  </si>
  <si>
    <t>Andere Pflanzen zur Ganzpflanzenernte</t>
  </si>
  <si>
    <t>Dauergrünland</t>
  </si>
  <si>
    <t>Wiesen</t>
  </si>
  <si>
    <t>Weiden (einschließlich Mähweiden und Almen)</t>
  </si>
  <si>
    <r>
      <t xml:space="preserve">Stilllegungsflächen (ohne nachwachsende Rohstoffe), Brache </t>
    </r>
    <r>
      <rPr>
        <b/>
        <vertAlign val="superscript"/>
        <sz val="6"/>
        <rFont val="Arial"/>
        <family val="2"/>
      </rPr>
      <t>4)</t>
    </r>
  </si>
  <si>
    <t>Statistisches Bundesamt, GENESIS [41271-0003]; BMLEH (723)</t>
  </si>
  <si>
    <t>Hopfenanbau und -ernte nach Anbaugebieten 2025</t>
  </si>
  <si>
    <t>Endgültiges Ergebnis</t>
  </si>
  <si>
    <t>Tabellennummer: 0112330</t>
  </si>
  <si>
    <t>Stand: 28.11.2025</t>
  </si>
  <si>
    <r>
      <t xml:space="preserve">Anbaufläche in ha </t>
    </r>
    <r>
      <rPr>
        <b/>
        <vertAlign val="superscript"/>
        <sz val="6"/>
        <rFont val="Arial"/>
        <family val="2"/>
      </rPr>
      <t>1)</t>
    </r>
  </si>
  <si>
    <t>Ertrag in dt ha</t>
  </si>
  <si>
    <r>
      <t xml:space="preserve">Erntemenge Netto in t </t>
    </r>
    <r>
      <rPr>
        <b/>
        <vertAlign val="superscript"/>
        <sz val="6"/>
        <rFont val="Arial"/>
        <family val="2"/>
      </rPr>
      <t>2)</t>
    </r>
  </si>
  <si>
    <t>Hallertau</t>
  </si>
  <si>
    <t>Spalt</t>
  </si>
  <si>
    <t>Elbe-Saale</t>
  </si>
  <si>
    <t>Tettnang</t>
  </si>
  <si>
    <r>
      <t xml:space="preserve">Übrige </t>
    </r>
    <r>
      <rPr>
        <b/>
        <vertAlign val="superscript"/>
        <sz val="6"/>
        <rFont val="Arial"/>
        <family val="2"/>
      </rPr>
      <t>3)</t>
    </r>
  </si>
  <si>
    <t>Quelle: VDH, BMLEH (723)</t>
  </si>
  <si>
    <t>Erntevorschätzung für Hülsenfrüchte und Körnersonnenblumen 2025</t>
  </si>
  <si>
    <t>Tabellenummer: 0112260</t>
  </si>
  <si>
    <t>Fruchtart</t>
  </si>
  <si>
    <t>Ertrag</t>
  </si>
  <si>
    <t>Erntemenge</t>
  </si>
  <si>
    <t>2025 v</t>
  </si>
  <si>
    <t>dt / ha</t>
  </si>
  <si>
    <t>Erbsen (ohne Frischerbsen)</t>
  </si>
  <si>
    <t>Lupinen</t>
  </si>
  <si>
    <t>Sojabohnen</t>
  </si>
  <si>
    <t>Körnersonnenblumen</t>
  </si>
  <si>
    <t>Anm.: Für 2025 Vorschätzung September.</t>
  </si>
  <si>
    <t>Quelle: Statistisches Bundesamt: Genesis-Online 41241; BMLEH (723)</t>
  </si>
  <si>
    <t>Quelle:  Statistisches Bundesamt, Datenbank Genesis-Online (Tabelle 41243), BMLEH (723)</t>
  </si>
  <si>
    <r>
      <t xml:space="preserve">      Mirabellen und Renekloden </t>
    </r>
    <r>
      <rPr>
        <b/>
        <vertAlign val="superscript"/>
        <sz val="6"/>
        <rFont val="Arial"/>
        <family val="2"/>
      </rPr>
      <t>2)</t>
    </r>
  </si>
  <si>
    <r>
      <t xml:space="preserve">      Pflaumen und Zwetschen </t>
    </r>
    <r>
      <rPr>
        <b/>
        <vertAlign val="superscript"/>
        <sz val="6"/>
        <rFont val="Arial"/>
        <family val="2"/>
      </rPr>
      <t>2)</t>
    </r>
  </si>
  <si>
    <r>
      <t xml:space="preserve">      Sauerkirschen </t>
    </r>
    <r>
      <rPr>
        <b/>
        <vertAlign val="superscript"/>
        <sz val="6"/>
        <rFont val="Arial"/>
        <family val="2"/>
      </rPr>
      <t>3)</t>
    </r>
  </si>
  <si>
    <r>
      <t xml:space="preserve">      Süßkirschen </t>
    </r>
    <r>
      <rPr>
        <b/>
        <vertAlign val="superscript"/>
        <sz val="6"/>
        <rFont val="Arial"/>
        <family val="2"/>
      </rPr>
      <t>3)</t>
    </r>
  </si>
  <si>
    <r>
      <t xml:space="preserve">      Birnen </t>
    </r>
    <r>
      <rPr>
        <b/>
        <vertAlign val="superscript"/>
        <sz val="6"/>
        <rFont val="Arial"/>
        <family val="2"/>
      </rPr>
      <t>2)</t>
    </r>
  </si>
  <si>
    <r>
      <t xml:space="preserve">      Äpfel </t>
    </r>
    <r>
      <rPr>
        <b/>
        <vertAlign val="superscript"/>
        <sz val="6"/>
        <rFont val="Arial"/>
        <family val="2"/>
      </rPr>
      <t>1)</t>
    </r>
  </si>
  <si>
    <t xml:space="preserve">dt/ha </t>
  </si>
  <si>
    <t>ha</t>
  </si>
  <si>
    <t>Juli/August</t>
  </si>
  <si>
    <t>Schätzung</t>
  </si>
  <si>
    <t>Obstart</t>
  </si>
  <si>
    <t xml:space="preserve">endgültige </t>
  </si>
  <si>
    <t>Tabellennummer: 0112390</t>
  </si>
  <si>
    <t>Juli/August 2025</t>
  </si>
  <si>
    <t xml:space="preserve">Erntevorschätzung </t>
  </si>
  <si>
    <t>Marktpreise für inländisches Getreide</t>
  </si>
  <si>
    <r>
      <t>€ je 100 kg</t>
    </r>
    <r>
      <rPr>
        <b/>
        <vertAlign val="superscript"/>
        <sz val="9"/>
        <rFont val="BundesSans Office"/>
        <family val="2"/>
      </rPr>
      <t>1)</t>
    </r>
  </si>
  <si>
    <t>Tabellennummer: 0301090-0000</t>
  </si>
  <si>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</si>
  <si>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</si>
  <si>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</si>
  <si>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</si>
  <si>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</si>
  <si>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</si>
  <si>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</si>
  <si>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</si>
  <si>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</si>
  <si>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Quelle: BMEL (723)</t>
  </si>
  <si>
    <t>D. A u ß e n h a n d e l</t>
  </si>
  <si>
    <t>Einfuhr von Gütern der Land- und Ernährungswirtschaft (vorläufige Ergebnisse)</t>
  </si>
  <si>
    <t>Wirt-</t>
  </si>
  <si>
    <t>schafts-</t>
  </si>
  <si>
    <t>bis</t>
  </si>
  <si>
    <t>Bestimmung</t>
  </si>
  <si>
    <t>jahr 1)</t>
  </si>
  <si>
    <t>2024 / 2025 v</t>
  </si>
  <si>
    <t>2026 v</t>
  </si>
  <si>
    <t>2025 v / 2026 v</t>
  </si>
  <si>
    <t>Insgesamt in Mill. € 2)</t>
  </si>
  <si>
    <t>dar.: EU-27</t>
  </si>
  <si>
    <t>Ausgewählte Warengruppen in 1.000 t</t>
  </si>
  <si>
    <t>Weizenmehl</t>
  </si>
  <si>
    <t>Übrige Weizenerzeugnisse</t>
  </si>
  <si>
    <t>Weizen und Weizenerzeugnisse zusammen (in Getreidewert)</t>
  </si>
  <si>
    <t>Roggen und Roggenerzeugnisse zusammen (in Getreidewert)</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</si>
  <si>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</si>
  <si>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</si>
  <si>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</si>
  <si>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</si>
  <si>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</si>
  <si>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(723)</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</si>
  <si>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</si>
  <si>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</si>
  <si>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</si>
  <si>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</si>
  <si>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</si>
  <si>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</si>
  <si>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</si>
  <si>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</si>
  <si>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</si>
  <si>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</si>
  <si>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</si>
  <si>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</si>
  <si>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</si>
  <si>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</si>
  <si>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</si>
  <si>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</si>
  <si>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</si>
  <si>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</si>
  <si>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</si>
  <si>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</si>
  <si>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</si>
  <si>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</si>
  <si>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</si>
  <si>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</si>
  <si>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</si>
  <si>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</si>
  <si>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</si>
  <si>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</si>
  <si>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</si>
  <si>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</si>
  <si>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</si>
  <si>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</si>
  <si>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</si>
  <si>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</si>
  <si>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</si>
  <si>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</si>
  <si>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Tabellennummer: 0401030</t>
  </si>
  <si>
    <t>Ausfuhr von Gütern der Land- und Ernährungswirtschaft (vorläufige Ergebnisse)</t>
  </si>
  <si>
    <t>Getreide und Getreideerzeugnisse zusammen (in Getreidewert)</t>
  </si>
  <si>
    <t>Frucht- und Gemüsesäfte</t>
  </si>
  <si>
    <t>Tabellennummer: 0401060</t>
  </si>
  <si>
    <t>Trockenmilcherzeugnisse (ohne Molke)</t>
  </si>
  <si>
    <t>Molkenpulver</t>
  </si>
  <si>
    <t>Bier (in 1 000 hl)</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</si>
  <si>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</si>
  <si>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</si>
  <si>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</si>
  <si>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</si>
  <si>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2024/25</t>
  </si>
  <si>
    <t>JD
2024</t>
  </si>
  <si>
    <t>Juni
2025</t>
  </si>
  <si>
    <t>Juli
2025</t>
  </si>
  <si>
    <t>Aug.
2025</t>
  </si>
  <si>
    <t>Sept.
2025</t>
  </si>
  <si>
    <t>WjD
2023/24
geg. Vorj.
(%)</t>
  </si>
  <si>
    <t>JD
2024
geg. Vorj.
(%)</t>
  </si>
  <si>
    <t>Juni'25
geg. Vorj.
(%)</t>
  </si>
  <si>
    <t>Juli'25
geg. Vorj.
(%)</t>
  </si>
  <si>
    <t>Aug.'25
geg. Vorj.
(%)</t>
  </si>
  <si>
    <t>Sept.'25
geg. Vorj.
(%)</t>
  </si>
  <si>
    <t>Sept.'25
gegen Vormonat
(%)</t>
  </si>
  <si>
    <t>Landwirtschaftliche 
   Produkte</t>
  </si>
  <si>
    <t>Pflanzliche Produkte</t>
  </si>
  <si>
    <t>Getreide</t>
  </si>
  <si>
    <t>Futterweizen</t>
  </si>
  <si>
    <t>Raps</t>
  </si>
  <si>
    <r>
      <t xml:space="preserve">Zuckerrüben </t>
    </r>
    <r>
      <rPr>
        <vertAlign val="superscript"/>
        <sz val="6"/>
        <rFont val="BundesSans Office"/>
        <family val="2"/>
      </rPr>
      <t>2)</t>
    </r>
  </si>
  <si>
    <t>Speisekartoffeln</t>
  </si>
  <si>
    <t>Erzeugnisse des Gemüse-
   und Gartenbaus</t>
  </si>
  <si>
    <t>Gemüse</t>
  </si>
  <si>
    <t>Tomaten</t>
  </si>
  <si>
    <t>Champignons</t>
  </si>
  <si>
    <t>Spargel</t>
  </si>
  <si>
    <t>Eissalat</t>
  </si>
  <si>
    <t>Pflanzen und Blumen</t>
  </si>
  <si>
    <t>Schnittblumen</t>
  </si>
  <si>
    <t>Topfpflanzen</t>
  </si>
  <si>
    <t xml:space="preserve">Baumschulerzeugnisse </t>
  </si>
  <si>
    <t>Obst</t>
  </si>
  <si>
    <t>Tafeläpfel</t>
  </si>
  <si>
    <t>Erdbeeren</t>
  </si>
  <si>
    <t>Tierische Produkte</t>
  </si>
  <si>
    <t>Tiere zur Schlachtung</t>
  </si>
  <si>
    <t>Jungbullen</t>
  </si>
  <si>
    <t>Schafe und Ziegen</t>
  </si>
  <si>
    <t>Hähnchen</t>
  </si>
  <si>
    <t>Sonstiges Geflügel</t>
  </si>
  <si>
    <t>Milch</t>
  </si>
  <si>
    <t>Eier</t>
  </si>
  <si>
    <t xml:space="preserve">1) Ohne Umsatzsteuer. - 2) Durchschnitt A+B+C-Rüben, umgerechnet auf 16 v.H. Zuckergehalt.  </t>
  </si>
  <si>
    <t>Quelle: Statistisches Bundesamt, Genesis-Online [61211-0001 bis -0003]; BMLEH (723)</t>
  </si>
  <si>
    <t>Mai
2025</t>
  </si>
  <si>
    <t>Mai'25
geg. Vorj.
(%)</t>
  </si>
  <si>
    <t>Aug.'25
gegen Vormonat
(%)</t>
  </si>
  <si>
    <t>April
2025</t>
  </si>
  <si>
    <t>April'25
geg. Vorj.
(%)</t>
  </si>
  <si>
    <t>Juli'25
gegen Vormonat
(%)</t>
  </si>
  <si>
    <t>März
2025</t>
  </si>
  <si>
    <t>März'25
geg. Vorj.
(%)</t>
  </si>
  <si>
    <t>Juni'25
gegen Vormonat
(%)</t>
  </si>
  <si>
    <t>WjD
2023/24</t>
  </si>
  <si>
    <t>JD
2024v</t>
  </si>
  <si>
    <t>Feb.
2025</t>
  </si>
  <si>
    <t>Feb.'25
geg. Vorj.
(%)</t>
  </si>
  <si>
    <t>Mai'25
gegen Vormonat
(%)</t>
  </si>
  <si>
    <t>Jan.
2025</t>
  </si>
  <si>
    <t>Jan.'25
geg. Vorj.
(%)</t>
  </si>
  <si>
    <t>April'25
gegen Vormonat
(%)</t>
  </si>
  <si>
    <t>Dez.
2024</t>
  </si>
  <si>
    <t>Dez.'24
geg. Vorj.
(%)</t>
  </si>
  <si>
    <t>März'25
gegen Vormonat
(%)</t>
  </si>
  <si>
    <t>Nov.
2024</t>
  </si>
  <si>
    <t>Nov.'24
geg. Vorj.
(%)</t>
  </si>
  <si>
    <t>Feb.'25
gegen Vormonat
(%)</t>
  </si>
  <si>
    <t>Quelle: Statistisches Bundesamt, Genesis-Online [61211-0001 bis -0003]; BMEL (723)</t>
  </si>
  <si>
    <t>Okt.
2024</t>
  </si>
  <si>
    <t>Okt.'24
geg. Vorj.
(%)</t>
  </si>
  <si>
    <t>Jan.'25
gegen Vormonat
(%)</t>
  </si>
  <si>
    <t>Preise für konventionell erzeugte Kuhmilch</t>
  </si>
  <si>
    <t>ab Hof tatsächlich 2025</t>
  </si>
  <si>
    <t>ab Hof tatsächlich</t>
  </si>
  <si>
    <t>2025</t>
  </si>
  <si>
    <t xml:space="preserve">     € je 100 kg, Erzeugerstandort</t>
  </si>
  <si>
    <t>ab Hof tatsächlich 2024</t>
  </si>
  <si>
    <t>2024</t>
  </si>
  <si>
    <t>Tabellennummer: 0301435</t>
  </si>
  <si>
    <t>Stand: 12.12.2025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</si>
  <si>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</si>
  <si>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</si>
  <si>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</si>
  <si>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</si>
  <si>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</si>
  <si>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</si>
  <si>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</si>
  <si>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</si>
  <si>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</si>
  <si>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</si>
  <si>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</si>
  <si>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</si>
  <si>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</si>
  <si>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</si>
  <si>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</si>
  <si>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</si>
  <si>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</si>
  <si>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</si>
  <si>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</si>
  <si>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</si>
  <si>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</si>
  <si>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</si>
  <si>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</si>
  <si>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</si>
  <si>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</si>
  <si>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</si>
  <si>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</si>
  <si>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</si>
  <si>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</si>
  <si>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</si>
  <si>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Hessen / Rheinland-Pfalz / Saarland</t>
  </si>
  <si>
    <t>Niedersachsen / Bremen</t>
  </si>
  <si>
    <t>Schleswig-Holstein / Hamburg</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</si>
  <si>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</si>
  <si>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</si>
  <si>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</si>
  <si>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</si>
  <si>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</si>
  <si>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</si>
  <si>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</si>
  <si>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</si>
  <si>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</si>
  <si>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</si>
  <si>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</si>
  <si>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</si>
  <si>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1) Einschließlich Abschlusszahlungen, Rückvergütungen, Milchpreisberichtigungen.</t>
  </si>
  <si>
    <t>Alle Angaben ohne Umsatzsteuer. Soweit nicht anders angegeben, gewogener Durchschnittspreis ohne Abschlusszahlungen.  Änderungen der Ergebnisse, auch für Vormonate, auf Grund von Nachmeldungen sowie von korrigierten Meldungen vorbehalten.</t>
  </si>
  <si>
    <t>Tabellennummer: 0301445</t>
  </si>
  <si>
    <t xml:space="preserve">Preise für konventionell und ökologisch/biologisch erzeugte Kuhmilch  </t>
  </si>
  <si>
    <t>Preise für konventionell und ökologisch/biologisch erzeugte Ziegen-, Schaf- und Büffelmilch</t>
  </si>
  <si>
    <t>Tabellennummer: 0301450</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</si>
  <si>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</si>
  <si>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</si>
  <si>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Tabellennummer: 0204050</t>
  </si>
  <si>
    <t>Stand: 11.12.2025</t>
  </si>
  <si>
    <t>Monat/Zeitraum</t>
  </si>
  <si>
    <t>Feb</t>
  </si>
  <si>
    <t>Mär</t>
  </si>
  <si>
    <t>Apr</t>
  </si>
  <si>
    <t>Jun</t>
  </si>
  <si>
    <t>Jul</t>
  </si>
  <si>
    <t>Aug</t>
  </si>
  <si>
    <t>Sep</t>
  </si>
  <si>
    <t>Okt</t>
  </si>
  <si>
    <t>Nov</t>
  </si>
  <si>
    <t>Dez</t>
  </si>
  <si>
    <t>Jan - Okt</t>
  </si>
  <si>
    <t>Angaben in Tonnen</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</si>
  <si>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</si>
  <si>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</si>
  <si>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</si>
  <si>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</si>
  <si>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</si>
  <si>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</si>
  <si>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</si>
  <si>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2025 die tatsächlichen</t>
  </si>
  <si>
    <t xml:space="preserve">Marktgegebenheiten möglicherweise nicht richtig wieder. </t>
  </si>
  <si>
    <r>
      <rPr>
        <vertAlign val="superscript"/>
        <sz val="9"/>
        <rFont val="Times New Roman"/>
        <family val="1"/>
      </rPr>
      <t>1</t>
    </r>
    <r>
      <rPr>
        <sz val="9"/>
        <rFont val="Times New Roman"/>
        <family val="1"/>
      </rPr>
      <t xml:space="preserve"> Erzeugung mindestens nach den Vorschriften der Verordnung (EG) Nr. 834/2007 (Öko-Verordnung).  </t>
    </r>
  </si>
  <si>
    <t>Quelle: BLE (625), BZL</t>
  </si>
  <si>
    <t xml:space="preserve"> Herstellung von ausgewählten Milcherzeugnissen nach Monaten </t>
  </si>
  <si>
    <t>Tabellennummer: 0204090</t>
  </si>
  <si>
    <r>
      <t>Konsummilch</t>
    </r>
    <r>
      <rPr>
        <b/>
        <vertAlign val="superscript"/>
        <sz val="10"/>
        <rFont val="Times New Roman"/>
        <family val="1"/>
      </rPr>
      <t>1</t>
    </r>
    <r>
      <rPr>
        <b/>
        <sz val="10"/>
        <rFont val="Times New Roman"/>
        <family val="1"/>
      </rPr>
      <t xml:space="preserve"> </t>
    </r>
  </si>
  <si>
    <t>Geg. Vorj. in %</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</si>
  <si>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</si>
  <si>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</si>
  <si>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</si>
  <si>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</si>
  <si>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</si>
  <si>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</si>
  <si>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</si>
  <si>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</si>
  <si>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</si>
  <si>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</si>
  <si>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</si>
  <si>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</si>
  <si>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</si>
  <si>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</si>
  <si>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</si>
  <si>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</si>
  <si>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</si>
  <si>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</si>
  <si>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</si>
  <si>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</si>
  <si>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</si>
  <si>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</si>
  <si>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</si>
  <si>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</si>
  <si>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</si>
  <si>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 xml:space="preserve">Da nach Ablauf der Meldefrist noch nicht alle Meldungen der Wirtschaftsbeteiligten vollständig und korrekt vorliegen,  geben die vorläufigen Daten für das Kalenderjahr 2025 die tatsächlichen </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</si>
  <si>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</si>
  <si>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</si>
  <si>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</si>
  <si>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</si>
  <si>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</si>
  <si>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</si>
  <si>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</si>
  <si>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</si>
  <si>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</si>
  <si>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</si>
  <si>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</si>
  <si>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</si>
  <si>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</si>
  <si>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 xml:space="preserve">Da nach Ablauf der Meldefrist noch nicht alle Meldungen der Wirtschaftsbeteiligten vollständig und korrekt vorliegen, geben die vorläufigen Daten für das Kalenderjahr 2025 die tatsächlichen </t>
  </si>
  <si>
    <t>Anm.: Es werden nur Hart-, Schnitt-, Halbfester Schnitt-, Weich-, Frisch- und Pasta filata Käse abgebildet. Fett i. Tr.  = Fett in der Trockenmasse</t>
  </si>
  <si>
    <t>Werte die gepunktet sind, sind in der Gesamtsumme Deutschlands enthalten, jedoch nicht in der Jahressumme der betroffenen Kreise.                       Fortsetzung nächste Seite</t>
  </si>
  <si>
    <t>. = kein Nachweis vorhanden oder aus Gründen des Datenschutzes betrieblicher Einzeldaten nicht veröffentlicht.</t>
  </si>
  <si>
    <t>die tatsächlichen Marktgegebenheiten möglicherweise nicht richtig wieder.</t>
  </si>
  <si>
    <t>Da nach Ablauf der Meldefrist noch nicht alle Meldungen der Wirtschaftsbeteiligten vollständig und korrekt vorliegen, geben die vorläufigen Daten für das Kalenderjahr 2024</t>
  </si>
  <si>
    <t>Anm.: Die veröffentlichten Werte beruhen auf den  übermittelten Angaben der meldepflichtigen Unternehmen an die BLE.</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</si>
  <si>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</si>
  <si>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</si>
  <si>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</si>
  <si>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</si>
  <si>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</si>
  <si>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</si>
  <si>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</si>
  <si>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</si>
  <si>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</si>
  <si>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</si>
  <si>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</si>
  <si>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</si>
  <si>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</si>
  <si>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</si>
  <si>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</si>
  <si>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</si>
  <si>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</si>
  <si>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</si>
  <si>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</si>
  <si>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</si>
  <si>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</si>
  <si>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</si>
  <si>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</si>
  <si>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</si>
  <si>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</si>
  <si>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</si>
  <si>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</si>
  <si>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</si>
  <si>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</si>
  <si>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</si>
  <si>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</si>
  <si>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</si>
  <si>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</si>
  <si>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</si>
  <si>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</si>
  <si>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</si>
  <si>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</si>
  <si>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</si>
  <si>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</si>
  <si>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</si>
  <si>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</si>
  <si>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</si>
  <si>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</si>
  <si>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</si>
  <si>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</si>
  <si>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</si>
  <si>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</si>
  <si>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</si>
  <si>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</si>
  <si>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</si>
  <si>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</si>
  <si>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</si>
  <si>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</si>
  <si>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</si>
  <si>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</si>
  <si>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</si>
  <si>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</si>
  <si>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</si>
  <si>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</si>
  <si>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</si>
  <si>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</si>
  <si>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</si>
  <si>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</si>
  <si>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</si>
  <si>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</si>
  <si>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</si>
  <si>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</si>
  <si>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</si>
  <si>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</si>
  <si>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</si>
  <si>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</si>
  <si>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</si>
  <si>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</si>
  <si>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</si>
  <si>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</si>
  <si>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</si>
  <si>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</si>
  <si>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</si>
  <si>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</si>
  <si>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</si>
  <si>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</si>
  <si>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</si>
  <si>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</si>
  <si>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</si>
  <si>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</si>
  <si>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</si>
  <si>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</si>
  <si>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</si>
  <si>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</si>
  <si>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</si>
  <si>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</si>
  <si>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</si>
  <si>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</si>
  <si>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</si>
  <si>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</si>
  <si>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</si>
  <si>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</si>
  <si>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</si>
  <si>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</si>
  <si>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</si>
  <si>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</si>
  <si>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</si>
  <si>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</si>
  <si>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</si>
  <si>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</si>
  <si>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</si>
  <si>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</si>
  <si>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</si>
  <si>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</si>
  <si>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</si>
  <si>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</si>
  <si>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</si>
  <si>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</si>
  <si>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</si>
  <si>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</si>
  <si>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</si>
  <si>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</si>
  <si>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</si>
  <si>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</si>
  <si>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</si>
  <si>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</si>
  <si>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</si>
  <si>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</si>
  <si>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</si>
  <si>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</si>
  <si>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</si>
  <si>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</si>
  <si>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</si>
  <si>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</si>
  <si>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</si>
  <si>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</si>
  <si>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</si>
  <si>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</si>
  <si>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</si>
  <si>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</si>
  <si>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</si>
  <si>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</si>
  <si>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</si>
  <si>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</si>
  <si>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</si>
  <si>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</si>
  <si>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</si>
  <si>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</si>
  <si>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</si>
  <si>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</si>
  <si>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</si>
  <si>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</si>
  <si>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</si>
  <si>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</si>
  <si>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</si>
  <si>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</si>
  <si>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</si>
  <si>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</si>
  <si>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</si>
  <si>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</si>
  <si>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</si>
  <si>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</si>
  <si>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</si>
  <si>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</si>
  <si>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</si>
  <si>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Angaben in kg</t>
  </si>
  <si>
    <t>2025v</t>
  </si>
  <si>
    <t>Bezeichnung</t>
  </si>
  <si>
    <t>Kreiskennzahl</t>
  </si>
  <si>
    <t xml:space="preserve"> Januar</t>
  </si>
  <si>
    <t>Gebietsstand</t>
  </si>
  <si>
    <t>(MBT-0204035-0000)</t>
  </si>
  <si>
    <t>Stand:</t>
  </si>
  <si>
    <t>an deutsche milchwirtschaftliche Unternehmen nach Kreisen</t>
  </si>
  <si>
    <t xml:space="preserve">Monatliche Rohmilchanlieferung der deutschen Erzeuger </t>
  </si>
  <si>
    <t>Jahressumme</t>
  </si>
  <si>
    <t xml:space="preserve">noch: Monatliche Rohmilchanlieferung der deutschen Erzeuger </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</si>
  <si>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</si>
  <si>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</si>
  <si>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</si>
  <si>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</si>
  <si>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</si>
  <si>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</si>
  <si>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</si>
  <si>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</si>
  <si>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</si>
  <si>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</si>
  <si>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</si>
  <si>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</si>
  <si>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</si>
  <si>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</si>
  <si>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</si>
  <si>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</si>
  <si>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</si>
  <si>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</si>
  <si>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</si>
  <si>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</si>
  <si>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</si>
  <si>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</si>
  <si>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</si>
  <si>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</si>
  <si>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</si>
  <si>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</si>
  <si>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</si>
  <si>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</si>
  <si>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</si>
  <si>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</si>
  <si>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</si>
  <si>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</si>
  <si>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</si>
  <si>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</si>
  <si>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</si>
  <si>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</si>
  <si>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</si>
  <si>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</si>
  <si>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</si>
  <si>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</si>
  <si>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</si>
  <si>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</si>
  <si>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</si>
  <si>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</si>
  <si>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</si>
  <si>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</si>
  <si>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</si>
  <si>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</si>
  <si>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</si>
  <si>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</si>
  <si>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</si>
  <si>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</si>
  <si>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</si>
  <si>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</si>
  <si>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</si>
  <si>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</si>
  <si>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</si>
  <si>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</si>
  <si>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</si>
  <si>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</si>
  <si>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</si>
  <si>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</si>
  <si>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</si>
  <si>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</si>
  <si>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</si>
  <si>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</si>
  <si>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</si>
  <si>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</si>
  <si>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</si>
  <si>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</si>
  <si>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</si>
  <si>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</si>
  <si>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</si>
  <si>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</si>
  <si>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</si>
  <si>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</si>
  <si>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</si>
  <si>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</si>
  <si>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</si>
  <si>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</si>
  <si>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</si>
  <si>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</si>
  <si>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</si>
  <si>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</si>
  <si>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</si>
  <si>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</si>
  <si>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</si>
  <si>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</si>
  <si>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</si>
  <si>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</si>
  <si>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</si>
  <si>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</si>
  <si>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</si>
  <si>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</si>
  <si>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</si>
  <si>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</si>
  <si>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</si>
  <si>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</si>
  <si>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</si>
  <si>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</si>
  <si>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</si>
  <si>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</si>
  <si>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</si>
  <si>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</si>
  <si>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</si>
  <si>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</si>
  <si>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</si>
  <si>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</si>
  <si>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</si>
  <si>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</si>
  <si>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</si>
  <si>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</si>
  <si>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</si>
  <si>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</si>
  <si>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</si>
  <si>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</si>
  <si>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</si>
  <si>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</si>
  <si>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</si>
  <si>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</si>
  <si>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</si>
  <si>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</si>
  <si>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</si>
  <si>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</si>
  <si>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</si>
  <si>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</si>
  <si>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</si>
  <si>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</si>
  <si>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</si>
  <si>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</si>
  <si>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</si>
  <si>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</si>
  <si>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</si>
  <si>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</si>
  <si>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</si>
  <si>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</si>
  <si>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</si>
  <si>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</si>
  <si>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</si>
  <si>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</si>
  <si>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</si>
  <si>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</si>
  <si>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</si>
  <si>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</si>
  <si>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</si>
  <si>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</si>
  <si>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</si>
  <si>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</si>
  <si>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</si>
  <si>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</si>
  <si>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</si>
  <si>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</si>
  <si>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</si>
  <si>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</si>
  <si>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</si>
  <si>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</si>
  <si>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</si>
  <si>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</si>
  <si>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</si>
  <si>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</si>
  <si>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</si>
  <si>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</si>
  <si>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</si>
  <si>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</si>
  <si>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</si>
  <si>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</si>
  <si>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</si>
  <si>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</si>
  <si>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</si>
  <si>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</si>
  <si>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</si>
  <si>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</si>
  <si>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</si>
  <si>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</si>
  <si>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</si>
  <si>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</si>
  <si>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</si>
  <si>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</si>
  <si>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</si>
  <si>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</si>
  <si>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</si>
  <si>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</si>
  <si>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</si>
  <si>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</si>
  <si>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</si>
  <si>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</si>
  <si>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</si>
  <si>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</si>
  <si>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</si>
  <si>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</si>
  <si>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</si>
  <si>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</si>
  <si>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</si>
  <si>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</si>
  <si>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</si>
  <si>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</si>
  <si>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</si>
  <si>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</si>
  <si>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</si>
  <si>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</si>
  <si>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</si>
  <si>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</si>
  <si>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</si>
  <si>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</si>
  <si>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</si>
  <si>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</si>
  <si>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</si>
  <si>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</si>
  <si>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</si>
  <si>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</si>
  <si>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</si>
  <si>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</si>
  <si>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</si>
  <si>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</si>
  <si>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</si>
  <si>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</si>
  <si>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</si>
  <si>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</si>
  <si>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</si>
  <si>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</si>
  <si>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</si>
  <si>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</si>
  <si>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</si>
  <si>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</si>
  <si>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</si>
  <si>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</si>
  <si>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</si>
  <si>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</si>
  <si>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</si>
  <si>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</si>
  <si>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</si>
  <si>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</si>
  <si>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</si>
  <si>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</si>
  <si>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</si>
  <si>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</si>
  <si>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</si>
  <si>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</si>
  <si>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</si>
  <si>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</si>
  <si>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</si>
  <si>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</si>
  <si>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</si>
  <si>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</si>
  <si>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</si>
  <si>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</si>
  <si>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</si>
  <si>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</si>
  <si>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</si>
  <si>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</si>
  <si>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</si>
  <si>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</si>
  <si>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</si>
  <si>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</si>
  <si>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</si>
  <si>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</si>
  <si>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</si>
  <si>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</si>
  <si>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</si>
  <si>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</si>
  <si>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</si>
  <si>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</si>
  <si>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</si>
  <si>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</si>
  <si>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</si>
  <si>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</si>
  <si>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</si>
  <si>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</si>
  <si>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</si>
  <si>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</si>
  <si>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</si>
  <si>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</si>
  <si>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</si>
  <si>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</si>
  <si>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</si>
  <si>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</si>
  <si>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</si>
  <si>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</si>
  <si>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</si>
  <si>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</si>
  <si>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</si>
  <si>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</si>
  <si>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</si>
  <si>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</si>
  <si>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</si>
  <si>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</si>
  <si>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</si>
  <si>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</si>
  <si>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</si>
  <si>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</si>
  <si>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</si>
  <si>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</si>
  <si>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</si>
  <si>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</si>
  <si>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</si>
  <si>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</si>
  <si>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</si>
  <si>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</si>
  <si>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</si>
  <si>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</si>
  <si>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</si>
  <si>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</si>
  <si>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</si>
  <si>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</si>
  <si>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</si>
  <si>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</si>
  <si>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</si>
  <si>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</si>
  <si>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</si>
  <si>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</si>
  <si>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</si>
  <si>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</si>
  <si>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</si>
  <si>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</si>
  <si>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</si>
  <si>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</si>
  <si>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</si>
  <si>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</si>
  <si>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</si>
  <si>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</si>
  <si>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</si>
  <si>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</si>
  <si>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</si>
  <si>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</si>
  <si>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Dahme-Spreewald</t>
  </si>
  <si>
    <t>12061</t>
  </si>
  <si>
    <t>Barnim</t>
  </si>
  <si>
    <t>12060</t>
  </si>
  <si>
    <t>Potsdam, Stadt</t>
  </si>
  <si>
    <t>12054</t>
  </si>
  <si>
    <t>Frankfurt (Oder), Stadt</t>
  </si>
  <si>
    <t>12053</t>
  </si>
  <si>
    <t>Cottbus, Stadt</t>
  </si>
  <si>
    <t>12052</t>
  </si>
  <si>
    <t>Brandenburg an der Havel, Stadt</t>
  </si>
  <si>
    <t>12051</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</si>
  <si>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</si>
  <si>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</si>
  <si>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</si>
  <si>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</si>
  <si>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</si>
  <si>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</si>
  <si>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</si>
  <si>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</si>
  <si>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</si>
  <si>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</si>
  <si>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</si>
  <si>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</si>
  <si>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</si>
  <si>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</si>
  <si>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</si>
  <si>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</si>
  <si>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</si>
  <si>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</si>
  <si>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</si>
  <si>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</si>
  <si>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</si>
  <si>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</si>
  <si>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</si>
  <si>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</si>
  <si>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</si>
  <si>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</si>
  <si>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</si>
  <si>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</si>
  <si>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</si>
  <si>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</si>
  <si>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</si>
  <si>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</si>
  <si>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</si>
  <si>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</si>
  <si>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</si>
  <si>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</si>
  <si>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</si>
  <si>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</si>
  <si>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</si>
  <si>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</si>
  <si>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</si>
  <si>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</si>
  <si>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</si>
  <si>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</si>
  <si>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</si>
  <si>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</si>
  <si>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</si>
  <si>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</si>
  <si>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</si>
  <si>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</si>
  <si>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</si>
  <si>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</si>
  <si>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</si>
  <si>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</si>
  <si>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</si>
  <si>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</si>
  <si>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</si>
  <si>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</si>
  <si>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</si>
  <si>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</si>
  <si>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</si>
  <si>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</si>
  <si>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</si>
  <si>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</si>
  <si>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</si>
  <si>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</si>
  <si>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</si>
  <si>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</si>
  <si>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</si>
  <si>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</si>
  <si>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</si>
  <si>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</si>
  <si>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</si>
  <si>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</si>
  <si>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</si>
  <si>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</si>
  <si>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</si>
  <si>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</si>
  <si>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</si>
  <si>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</si>
  <si>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</si>
  <si>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</si>
  <si>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</si>
  <si>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</si>
  <si>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</si>
  <si>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</si>
  <si>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</si>
  <si>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</si>
  <si>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</si>
  <si>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</si>
  <si>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</si>
  <si>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</si>
  <si>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</si>
  <si>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</si>
  <si>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</si>
  <si>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</si>
  <si>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</si>
  <si>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</si>
  <si>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</si>
  <si>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</si>
  <si>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</si>
  <si>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</si>
  <si>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</si>
  <si>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</si>
  <si>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</si>
  <si>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</si>
  <si>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</si>
  <si>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</si>
  <si>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</si>
  <si>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</si>
  <si>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</si>
  <si>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</si>
  <si>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</si>
  <si>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</si>
  <si>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</si>
  <si>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</si>
  <si>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</si>
  <si>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</si>
  <si>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</si>
  <si>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</si>
  <si>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</si>
  <si>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</si>
  <si>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</si>
  <si>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</si>
  <si>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</si>
  <si>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</si>
  <si>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</si>
  <si>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</si>
  <si>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</si>
  <si>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</si>
  <si>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</si>
  <si>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</si>
  <si>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</si>
  <si>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</si>
  <si>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</si>
  <si>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</si>
  <si>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</si>
  <si>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</si>
  <si>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</si>
  <si>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</si>
  <si>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</si>
  <si>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</si>
  <si>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</si>
  <si>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</si>
  <si>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</si>
  <si>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</si>
  <si>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</si>
  <si>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</si>
  <si>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</si>
  <si>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</si>
  <si>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</si>
  <si>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</si>
  <si>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</si>
  <si>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</si>
  <si>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</si>
  <si>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</si>
  <si>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</si>
  <si>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</si>
  <si>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</si>
  <si>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</si>
  <si>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</si>
  <si>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</si>
  <si>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</si>
  <si>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</si>
  <si>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</si>
  <si>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</si>
  <si>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</si>
  <si>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</si>
  <si>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</si>
  <si>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</si>
  <si>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</si>
  <si>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</si>
  <si>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</si>
  <si>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</si>
  <si>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</si>
  <si>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</si>
  <si>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</si>
  <si>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</si>
  <si>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</si>
  <si>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</si>
  <si>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</si>
  <si>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</si>
  <si>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</si>
  <si>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</si>
  <si>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</si>
  <si>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</si>
  <si>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</si>
  <si>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</si>
  <si>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</si>
  <si>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</si>
  <si>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</si>
  <si>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</si>
  <si>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</si>
  <si>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</si>
  <si>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</si>
  <si>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</si>
  <si>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</si>
  <si>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</si>
  <si>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</si>
  <si>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</si>
  <si>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</si>
  <si>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</si>
  <si>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</si>
  <si>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</si>
  <si>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</si>
  <si>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</si>
  <si>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</si>
  <si>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</si>
  <si>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</si>
  <si>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</si>
  <si>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</si>
  <si>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</si>
  <si>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</si>
  <si>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</si>
  <si>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</si>
  <si>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</si>
  <si>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</si>
  <si>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</si>
  <si>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</si>
  <si>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</si>
  <si>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</si>
  <si>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</si>
  <si>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</si>
  <si>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</si>
  <si>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</si>
  <si>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</si>
  <si>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</si>
  <si>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</si>
  <si>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</si>
  <si>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</si>
  <si>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</si>
  <si>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</si>
  <si>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</si>
  <si>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</si>
  <si>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</si>
  <si>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</si>
  <si>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</si>
  <si>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</si>
  <si>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</si>
  <si>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</si>
  <si>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</si>
  <si>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</si>
  <si>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</si>
  <si>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</si>
  <si>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</si>
  <si>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</si>
  <si>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</si>
  <si>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</si>
  <si>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</si>
  <si>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</si>
  <si>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</si>
  <si>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</si>
  <si>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</si>
  <si>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</si>
  <si>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</si>
  <si>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</si>
  <si>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</si>
  <si>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</si>
  <si>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</si>
  <si>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</si>
  <si>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</si>
  <si>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</si>
  <si>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</si>
  <si>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</si>
  <si>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</si>
  <si>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</si>
  <si>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</si>
  <si>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</si>
  <si>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</si>
  <si>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</si>
  <si>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</si>
  <si>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</si>
  <si>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</si>
  <si>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</si>
  <si>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</si>
  <si>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</si>
  <si>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</si>
  <si>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</si>
  <si>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</si>
  <si>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</si>
  <si>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</si>
  <si>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</si>
  <si>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</si>
  <si>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</si>
  <si>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</si>
  <si>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</si>
  <si>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</si>
  <si>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</si>
  <si>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</si>
  <si>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Werte die gepunktet sind, sind in der Gesamtsumme Deutschlands enthalten, jedoch nicht in der Jahressumme der betroffenen Kreise.                       Quelle: BLE (625), BZL</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</si>
  <si>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</si>
  <si>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</si>
  <si>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t>
  </si>
  <si>
    <t>geg. Vorj.</t>
  </si>
  <si>
    <t>Aus ökologisch/biologischer Erzeugung</t>
  </si>
  <si>
    <t>Aus konventioneller Erzeugung</t>
  </si>
  <si>
    <t xml:space="preserve">Nordrhein-Westfalen </t>
  </si>
  <si>
    <t>April
bis
Oktober</t>
  </si>
  <si>
    <t>Januar
bis
Oktober</t>
  </si>
  <si>
    <t>Erzeugerstandort</t>
  </si>
  <si>
    <t>(MBT-0204040-0000)</t>
  </si>
  <si>
    <t xml:space="preserve">           Angaben in Tonnen</t>
  </si>
  <si>
    <r>
      <t>Kuhmilchanlieferung der Erzeuger an deutsche milchwirtschaftliche Unternehmen</t>
    </r>
    <r>
      <rPr>
        <b/>
        <vertAlign val="superscript"/>
        <sz val="10"/>
        <rFont val="Arial"/>
        <family val="2"/>
      </rPr>
      <t>1)</t>
    </r>
  </si>
  <si>
    <t>Sachsen/Sachsen-Anhalt</t>
  </si>
  <si>
    <t>Berlin/Brandenburg</t>
  </si>
  <si>
    <t>Hessen/Rheinland-PfalszSaarland</t>
  </si>
  <si>
    <t>Niedersachsen/Bremen</t>
  </si>
  <si>
    <t>Schleswig-Holstein/Hamburg</t>
  </si>
  <si>
    <t>bio</t>
  </si>
  <si>
    <t>konventionell</t>
  </si>
  <si>
    <t>gesamt</t>
  </si>
  <si>
    <t>ökologische/ biologische Milch</t>
  </si>
  <si>
    <t>konventionelle Milch</t>
  </si>
  <si>
    <t>Anlieferung von Kuhmilch von deutschen Erzeugern - Anteile 2025v</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</si>
  <si>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</si>
  <si>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</si>
  <si>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</si>
  <si>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</si>
  <si>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DEUTSCHLAND</t>
  </si>
  <si>
    <t xml:space="preserve">Thüringen </t>
  </si>
  <si>
    <t xml:space="preserve">Sachsen-Anhalt   </t>
  </si>
  <si>
    <t xml:space="preserve">Mecklenburg-Vorpommern    </t>
  </si>
  <si>
    <t>Berlin / Brandenburg</t>
  </si>
  <si>
    <r>
      <t xml:space="preserve">noch: </t>
    </r>
    <r>
      <rPr>
        <b/>
        <sz val="10"/>
        <rFont val="Arial"/>
        <family val="2"/>
      </rPr>
      <t>Kuhmilchanlieferung der Erzeuger an deutsche milchwirtschaftliche Unternehmen</t>
    </r>
    <r>
      <rPr>
        <b/>
        <vertAlign val="superscript"/>
        <sz val="10"/>
        <rFont val="Arial"/>
        <family val="2"/>
      </rPr>
      <t>1)</t>
    </r>
  </si>
  <si>
    <t xml:space="preserve">Ziegen-, Schaf- und Büffelmilchanlieferung der deutschen Erzeuger </t>
  </si>
  <si>
    <t>an deutsche milchwirtschaftliche Unternehmen</t>
  </si>
  <si>
    <t>Ziegen-, Schaf- und Büffelmilch</t>
  </si>
  <si>
    <t>Legehennenhaltung und Eiererzeugung</t>
  </si>
  <si>
    <t>in Betrieben von Unternehmen mit 3 000 und mehr Hennenhaltungsplätzen</t>
  </si>
  <si>
    <t>Tabellenummer: 0106430</t>
  </si>
  <si>
    <t>Einheit</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</si>
  <si>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</si>
  <si>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</si>
  <si>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</si>
  <si>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</si>
  <si>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</si>
  <si>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</si>
  <si>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</si>
  <si>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</si>
  <si>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</si>
  <si>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</si>
  <si>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</si>
  <si>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</si>
  <si>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</si>
  <si>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</si>
  <si>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</si>
  <si>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</si>
  <si>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</si>
  <si>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</si>
  <si>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</si>
  <si>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</si>
  <si>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</si>
  <si>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</si>
  <si>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</si>
  <si>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</si>
  <si>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</si>
  <si>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</si>
  <si>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</si>
  <si>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17.12.2025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</si>
  <si>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</si>
  <si>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</si>
  <si>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</si>
  <si>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</si>
  <si>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</si>
  <si>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</si>
  <si>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</si>
  <si>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</si>
  <si>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</si>
  <si>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</si>
  <si>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</si>
  <si>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</si>
  <si>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</si>
  <si>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</si>
  <si>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</si>
  <si>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</si>
  <si>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17.12.2025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</si>
  <si>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</si>
  <si>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</si>
  <si>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</si>
  <si>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</si>
  <si>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</si>
  <si>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</si>
  <si>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</si>
  <si>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</si>
  <si>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</si>
  <si>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</si>
  <si>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</si>
  <si>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</si>
  <si>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</si>
  <si>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</si>
  <si>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</si>
  <si>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</si>
  <si>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</si>
  <si>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</si>
  <si>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</si>
  <si>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</si>
  <si>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</si>
  <si>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</si>
  <si>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17.12.2025</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</si>
  <si>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</si>
  <si>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</si>
  <si>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</si>
  <si>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</si>
  <si>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</si>
  <si>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</si>
  <si>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</si>
  <si>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</si>
  <si>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</si>
  <si>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</si>
  <si>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</si>
  <si>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</si>
  <si>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</si>
  <si>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</si>
  <si>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</si>
  <si>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</si>
  <si>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</si>
  <si>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</si>
  <si>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</si>
  <si>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</si>
  <si>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</si>
  <si>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</si>
  <si>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</si>
  <si>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</si>
  <si>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</si>
  <si>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Index der Einfuhrpreise 
(nach Warengruppen der Außenhandelsstatistik)</t>
  </si>
  <si>
    <t>Tabellennummer: 0301530-0000</t>
  </si>
  <si>
    <t>JD</t>
  </si>
  <si>
    <t>Warengruppe</t>
  </si>
  <si>
    <t>Gewichtsanteil o/oo</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</si>
  <si>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</si>
  <si>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</si>
  <si>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</si>
  <si>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</si>
  <si>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</si>
  <si>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</si>
  <si>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</si>
  <si>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(723)</t>
  </si>
  <si>
    <t>Euro-Referenzkurse des Europäischen Systems der Zentralbanken (ESZB)</t>
  </si>
  <si>
    <t>Tabellenummer: 0304030-0000</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</si>
  <si>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</si>
  <si>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</si>
  <si>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</si>
  <si>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</si>
  <si>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</si>
  <si>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</si>
  <si>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</si>
  <si>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</si>
  <si>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</si>
  <si>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</si>
  <si>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</si>
  <si>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</si>
  <si>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</si>
  <si>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</si>
  <si>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</si>
  <si>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</si>
  <si>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</si>
  <si>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</si>
  <si>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</si>
  <si>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</si>
  <si>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</si>
  <si>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</si>
  <si>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</si>
  <si>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</si>
  <si>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</si>
  <si>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</si>
  <si>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</si>
  <si>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</si>
  <si>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</si>
  <si>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</si>
  <si>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</si>
  <si>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</si>
  <si>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</si>
  <si>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</si>
  <si>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</si>
  <si>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</si>
  <si>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</si>
  <si>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</si>
  <si>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</si>
  <si>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</si>
  <si>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</si>
  <si>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</si>
  <si>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</si>
  <si>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</si>
  <si>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</si>
  <si>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</si>
  <si>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</si>
  <si>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</si>
  <si>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</si>
  <si>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</si>
  <si>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</si>
  <si>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</si>
  <si>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</si>
  <si>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</si>
  <si>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</si>
  <si>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</si>
  <si>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</si>
  <si>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</si>
  <si>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</si>
  <si>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</si>
  <si>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</si>
  <si>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</si>
  <si>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</si>
  <si>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</si>
  <si>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</si>
  <si>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Sept</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</si>
  <si>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</si>
  <si>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</si>
  <si>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</si>
  <si>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</si>
  <si>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</si>
  <si>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</si>
  <si>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</si>
  <si>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</si>
  <si>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</si>
  <si>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</si>
  <si>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</si>
  <si>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</si>
  <si>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</si>
  <si>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</si>
  <si>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</si>
  <si>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</si>
  <si>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</si>
  <si>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</si>
  <si>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</si>
  <si>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</si>
  <si>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</si>
  <si>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</si>
  <si>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</si>
  <si>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</si>
  <si>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</si>
  <si>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</si>
  <si>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</si>
  <si>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</si>
  <si>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</si>
  <si>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</si>
  <si>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</si>
  <si>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</si>
  <si>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</si>
  <si>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</si>
  <si>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</si>
  <si>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</si>
  <si>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</si>
  <si>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</si>
  <si>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</si>
  <si>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</si>
  <si>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</si>
  <si>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</si>
  <si>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</si>
  <si>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</si>
  <si>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</si>
  <si>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</si>
  <si>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</si>
  <si>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</si>
  <si>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</si>
  <si>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</si>
  <si>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(723)</t>
  </si>
  <si>
    <t>Tabellennummer: 0104090</t>
  </si>
  <si>
    <t>Weinerzeugung 2024 (Nr. 0103190)</t>
  </si>
  <si>
    <t>Bodennutzung 2025 (Nr. 0104090)</t>
  </si>
  <si>
    <t>Hopfenanbau und -ernte nach Anbaugebieten 2025 (Nr. 0112330)</t>
  </si>
  <si>
    <t>Erntevorschätzung Juli/August 2025 (Nr. 0112390)</t>
  </si>
  <si>
    <t>Viehbestände in ökologischer Haltung nach Erhebung zum 1. März - Rinder (Nr. 0117095)</t>
  </si>
  <si>
    <t>Viehbestände in ökologischer Haltung nach Erhebung zum 1. März - Schweine (Nr. 0117135)</t>
  </si>
  <si>
    <t>Viehbestände in ökologischer Haltung nach Erhebung zum 1. März - Einhufer (Nr. 0117265)</t>
  </si>
  <si>
    <t>Viehbestände in ökologischer Haltung nach Erhebung zum 1. März - Einhufer (Nr. 0117235)</t>
  </si>
  <si>
    <t>Viehbestände in ökologischer Haltung nach Erhebung zum 1. März - Geflügel (Nr. 0117295)</t>
  </si>
  <si>
    <t>Viehbestände in ökologischer Haltung nach Erhebung zum 1. März -Ziegen (Nr. 0117315)</t>
  </si>
  <si>
    <t>Betriebe mit ökologischer Rinderhaltung nach Bestandsgrößenklassen (0117335)</t>
  </si>
  <si>
    <t>Betriebe mit ökologischer Milchkuhhaltung nach Bestandsgrößenklassen (Nr. 0117395)</t>
  </si>
  <si>
    <t>Betriebe mit ökologischer Schweinehaltung nach Bestandsgrößenklassen  (Nr.0117445)</t>
  </si>
  <si>
    <t>Betriebe mit ökologischer Schafhaltung nach Bestandsgrößenklassen (Nr. 0117495)</t>
  </si>
  <si>
    <t>Betriebe mit ökologischer Ziegenhaltung nach Bestandsgrößenklassen (Nr.0117615)</t>
  </si>
  <si>
    <t>Bestände der Wirtschaft an Getreide und Getreideerzeugnissen (Nr. 0201190)</t>
  </si>
  <si>
    <t>Monatliche Rohmilchanlieferung der deutschen Erzeuger an deutsche milchwirtschaftliche Unternehmen nach Kreisen (Nr. 0204035)</t>
  </si>
  <si>
    <t>Kuhmilchanlieferung der Erzeuger an deutsche milchwirtschaftliche Unternehmen (Nr. 0204040)</t>
  </si>
  <si>
    <t>Ziegen-, Schaf- und Büffelmilchanlieferung der deutschen Erzeuger an deutsche milchwirtschaftliche Unternehmen (Nr. 0204047)</t>
  </si>
  <si>
    <t>Herstellung von ausgewählten,ökologisch/biologisch1 erzeugten Milchprodukten nach Monaten (Nr. 0204050)</t>
  </si>
  <si>
    <t>Herstellung und Absatz der Molkereien von Frischmilcherzeugnissen nach Sorten (Nr. 0204130)</t>
  </si>
  <si>
    <t xml:space="preserve"> Herstellung von Schmelzkäse und Schmelzkäsezubereitungen und verwendete Rohware (0204290)</t>
  </si>
  <si>
    <t>Herstellung von Käse nach Fettstufen und Monaten (0204340)</t>
  </si>
  <si>
    <t>Index der Erzeugerpreise landwirtschaftlicher Produkte (Nr.0301030)</t>
  </si>
  <si>
    <t>Marktpreise für inländisches Getreide (0301090)</t>
  </si>
  <si>
    <t>Einfuhr von Gütern der Land- und Ernährungswirtschaft (vorläufige Ergebnisse) (Nr.0401030)</t>
  </si>
  <si>
    <t>Einfuhr von Gütern der Land- und Ernährungswirtschaft (vorläufige Ergebnisse) (Nr.0401060)</t>
  </si>
  <si>
    <t>Quelle: Statistisches Bundesamt</t>
  </si>
  <si>
    <t>Erntevorschätzung für Hülsenfrüchte und Körnersonnenblumen 2025 (Nr.0112260)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</si>
  <si>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</si>
  <si>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Tabellenummer: 0201190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</si>
</sst>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164" formatCode="General_)"/>
    <numFmt numFmtId="165" formatCode="??\ ???\ ??0;\-\ ??\ ???\ ??0;\ \ \ \ \ \ \ \ \ \ \ \ \ \ \ @"/>
    <numFmt numFmtId="166" formatCode="???\ ??0"/>
    <numFmt numFmtId="167" formatCode="?\ ??0.0"/>
    <numFmt numFmtId="168" formatCode="?\ ???\ ??0"/>
    <numFmt numFmtId="169" formatCode="??0.0"/>
    <numFmt numFmtId="170" formatCode="??\ ??0.0"/>
    <numFmt numFmtId="171" formatCode="0.0\ \ \ \ "/>
    <numFmt numFmtId="172" formatCode="#\ ##0_)"/>
    <numFmt numFmtId="173" formatCode="d/\ mmmm\ yyyy"/>
    <numFmt numFmtId="174" formatCode="?\ ??0.0;\-\ ?\ ??0.0;\ \ \ \ \ \ @"/>
    <numFmt numFmtId="175" formatCode="0.0"/>
    <numFmt numFmtId="176" formatCode="0.000_ ;\-0.000\ "/>
    <numFmt numFmtId="177" formatCode="\ \ \ @"/>
    <numFmt numFmtId="178" formatCode="0.00\ \ "/>
    <numFmt numFmtId="179" formatCode="#\ ##0.0,__"/>
    <numFmt numFmtId="180" formatCode="#,##0_)"/>
    <numFmt numFmtId="181" formatCode="0.000"/>
    <numFmt numFmtId="182" formatCode="#\ ##0.0"/>
    <numFmt numFmtId="183" formatCode="mmmm\ "/>
    <numFmt numFmtId="184" formatCode="\ \ \ \ \+* 0.0\ \ ;\ \ \ \ \-* 0.0\ \ "/>
    <numFmt numFmtId="185" formatCode="#\ ##0.0,____"/>
    <numFmt numFmtId="186" formatCode="\ \ \+* 0.0\ ;\ \ \-* 0.0\ "/>
    <numFmt numFmtId="187" formatCode="\ \ \+* 0.0\ \ ;\ \ \-* 0.0\ \ "/>
    <numFmt numFmtId="188" formatCode="mmmm"/>
    <numFmt numFmtId="189" formatCode="#\ ##0.0,\ \ \ \ \ \ \ \ \ "/>
    <numFmt numFmtId="190" formatCode="0.0_)"/>
    <numFmt numFmtId="191" formatCode="\ @"/>
    <numFmt numFmtId="192" formatCode="#\ ##0\ \ "/>
    <numFmt numFmtId="193" formatCode="\+\ ?0.0;[Red]\-\ ?0.0;\±\ ?0.0;@__"/>
    <numFmt numFmtId="194" formatCode="??0.00"/>
    <numFmt numFmtId="195" formatCode="?\ ??0.0,"/>
    <numFmt numFmtId="196" formatCode="??\ ??0.0,"/>
    <numFmt numFmtId="197" formatCode="\+\ ??0.0;\ \-\ ??0.0;\ \±\ ??0.0"/>
    <numFmt numFmtId="198" formatCode="??\ ??0"/>
    <numFmt numFmtId="199" formatCode="???"/>
    <numFmt numFmtId="200" formatCode="?0.0"/>
    <numFmt numFmtId="201" formatCode="??\ ??0;\-\ ??\ ??0;\ \ \ \ \ \ \ \ @"/>
    <numFmt numFmtId="202" formatCode="??0.0;\-\ ??0.0;\ \ \ \ \ @"/>
    <numFmt numFmtId="203" formatCode="?\ ??0.0;\-\ ??0.0;\ \ \ \ \ @"/>
    <numFmt numFmtId="204" formatCode="_-* #,##0.00\ _€_-;\-* #,##0.00\ _€_-;_-* &quot;-&quot;??\ _€_-;_-@_-"/>
    <numFmt numFmtId="205" formatCode="#,##0_);\(#,##0\)"/>
    <numFmt numFmtId="206" formatCode="#,##0.0"/>
    <numFmt numFmtId="207" formatCode="#,##0.0_);\(#,##0.0\)"/>
    <numFmt numFmtId="208" formatCode="?\ ??0"/>
    <numFmt numFmtId="209" formatCode="\+\ ?0.0;\-\ ?0.0;\±\ ?0.0;\ \ \ @"/>
    <numFmt numFmtId="210" formatCode="mmm"/>
    <numFmt numFmtId="211" formatCode="###\ ###\ ##0"/>
    <numFmt numFmtId="212" formatCode="[Blue]\+0.0_);[Red]\-0.0_)"/>
    <numFmt numFmtId="213" formatCode="#\ ###\ ##0"/>
    <numFmt numFmtId="214" formatCode="#,##0;\(#,##0\)"/>
    <numFmt numFmtId="215" formatCode="\+0.0_);\-0.0_)"/>
    <numFmt numFmtId="216" formatCode="??\ ???\ ??0"/>
    <numFmt numFmtId="217" formatCode="00000"/>
    <numFmt numFmtId="218" formatCode="\ ?\ ???\ ???\ ??0"/>
    <numFmt numFmtId="219" formatCode="?\ ??0\ 000"/>
    <numFmt numFmtId="220" formatCode="\ \ \+\ ?0.0;\ \ \ \-\ ?0.0;\ \ \±\ ?0.0"/>
    <numFmt numFmtId="221" formatCode="?\ ???\ 000"/>
    <numFmt numFmtId="222" formatCode="0.0%"/>
    <numFmt numFmtId="223" formatCode="\ ?\ ??0;\ \-\ ?\ ??0;\ \ \ \ \ \ \ \ @"/>
    <numFmt numFmtId="224" formatCode="?\ ???\ ??0;\-\ ?\ ???\ ??0;\ \ \ \ \ \ \ \ \ \ @"/>
    <numFmt numFmtId="225" formatCode="\ ?\ ??0.0;\ \-\ ?\ ??0.0;\ \ \ \ \ \ \ \ @"/>
    <numFmt numFmtId="226" formatCode="???\ ??0;\-\ ???\ ??0;\ \ \ \ \ \ \ \ @"/>
    <numFmt numFmtId="227" formatCode="???\ ??0;\-\ ???\ ??0;\ \ \ \ \ \ \ \ \ \ @"/>
    <numFmt numFmtId="228" formatCode="???\ ??0;\-\ ???\ ??0;\ \ \ \ \ \ \ \ \ \ \ @"/>
    <numFmt numFmtId="229" formatCode="?0.00;\-\ ?0.00;\ @"/>
    <numFmt numFmtId="230" formatCode="0.0000_);\-\ 0.0000_);@_____)"/>
    <numFmt numFmtId="231" formatCode="0.00000_);\-\ 0.00000_);@_____)"/>
    <numFmt numFmtId="232" formatCode="??0.00_);\-\ ??0.00_);@_____)"/>
    <numFmt numFmtId="233" formatCode="?0.000_);\-\ ?0.000_);@_____)"/>
    <numFmt numFmtId="234" formatCode="0.000000"/>
    <numFmt numFmtId="235" formatCode="\ \ @"/>
    <numFmt numFmtId="236" formatCode="0.00_)"/>
  </numFmts>
  <fonts count="213">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b/>
      <sz val="14"/>
      <color theme="1"/>
      <name val="Arial"/>
      <family val="2"/>
    </font>
    <font>
      <sz val="10"/>
      <color theme="1"/>
      <name val="Arial"/>
      <family val="2"/>
    </font>
    <font>
      <b/>
      <sz val="10"/>
      <color theme="1"/>
      <name val="Arial"/>
      <family val="2"/>
    </font>
    <font>
      <sz val="8"/>
      <color theme="1"/>
      <name val="Arial"/>
      <family val="2"/>
    </font>
    <font>
      <sz val="6"/>
      <color theme="1"/>
      <name val="Arial"/>
      <family val="2"/>
    </font>
    <font>
      <b/>
      <vertAlign val="superscript"/>
      <sz val="6"/>
      <color theme="1"/>
      <name val="Arial"/>
      <family val="2"/>
    </font>
    <font>
      <b/>
      <sz val="7"/>
      <color theme="1"/>
      <name val="Arial"/>
      <family val="2"/>
    </font>
    <font>
      <b/>
      <sz val="6"/>
      <color theme="1"/>
      <name val="Arial"/>
      <family val="2"/>
    </font>
    <font>
      <sz val="6"/>
      <color rgb="FF000000"/>
      <name val="Arial"/>
      <family val="2"/>
    </font>
    <font>
      <sz val="10"/>
      <name val="BundesSans Office"/>
      <family val="2"/>
    </font>
    <font>
      <sz val="8"/>
      <name val="BundesSans Office"/>
      <family val="2"/>
    </font>
    <font>
      <sz val="14"/>
      <name val="BundesSans Office"/>
      <family val="2"/>
    </font>
    <font>
      <sz val="12"/>
      <name val="BundesSans Office"/>
      <family val="2"/>
    </font>
    <font>
      <sz val="6"/>
      <name val="BundesSans Office"/>
      <family val="2"/>
    </font>
    <font>
      <sz val="8"/>
      <name val="BundesSans Regular"/>
      <family val="2"/>
    </font>
    <font>
      <b/>
      <vertAlign val="superscript"/>
      <sz val="8"/>
      <name val="BundesSans Regular"/>
      <family val="2"/>
    </font>
    <font>
      <b/>
      <vertAlign val="superscript"/>
      <sz val="8"/>
      <name val="BundesSans Office"/>
      <family val="2"/>
    </font>
    <font>
      <b/>
      <sz val="8"/>
      <name val="BundesSans Office"/>
      <family val="2"/>
    </font>
    <font>
      <sz val="8"/>
      <color rgb="FF000000"/>
      <name val="BundesSans Office"/>
      <family val="2"/>
    </font>
    <font>
      <sz val="7"/>
      <name val="BundesSans Office"/>
      <family val="2"/>
    </font>
    <font>
      <sz val="11"/>
      <name val="BundesSans Office"/>
      <family val="2"/>
    </font>
    <font>
      <sz val="9"/>
      <name val="BundesSans Office"/>
      <family val="2"/>
    </font>
    <font>
      <vertAlign val="superscript"/>
      <sz val="8"/>
      <name val="BundesSans Regular"/>
      <family val="2"/>
    </font>
    <font>
      <vertAlign val="superscript"/>
      <sz val="8"/>
      <name val="BundesSans Office"/>
      <family val="2"/>
    </font>
    <font>
      <b/>
      <sz val="6"/>
      <name val="BundesSans Office"/>
      <family val="2"/>
    </font>
    <font>
      <b/>
      <sz val="11"/>
      <name val="BundesSans Office"/>
      <family val="2"/>
    </font>
    <font>
      <i/>
      <sz val="8"/>
      <name val="BundesSans Office"/>
      <family val="2"/>
    </font>
    <font>
      <b/>
      <i/>
      <sz val="8"/>
      <name val="BundesSans Office"/>
      <family val="2"/>
    </font>
    <font>
      <sz val="6"/>
      <color rgb="FF000000"/>
      <name val="BundesSans Office"/>
      <family val="2"/>
    </font>
    <font>
      <sz val="6"/>
      <color theme="1"/>
      <name val="BundesSans Office"/>
      <family val="2"/>
    </font>
    <font>
      <b/>
      <sz val="10"/>
      <color indexed="8"/>
      <name val="Arial"/>
      <family val="2"/>
    </font>
    <font>
      <b/>
      <sz val="8"/>
      <color indexed="8"/>
      <name val="Arial"/>
      <family val="2"/>
    </font>
    <font>
      <sz val="8"/>
      <color indexed="8"/>
      <name val="Arial"/>
      <family val="2"/>
    </font>
    <font>
      <sz val="9"/>
      <color indexed="8"/>
      <name val="Arial"/>
      <family val="2"/>
    </font>
    <font>
      <sz val="9"/>
      <color indexed="10"/>
      <name val="MS Sans Serif"/>
      <family val="2"/>
    </font>
    <font>
      <b/>
      <sz val="9"/>
      <color indexed="10"/>
      <name val="MS Sans Serif"/>
      <family val="2"/>
    </font>
    <font>
      <sz val="8"/>
      <color indexed="10"/>
      <name val="MS Sans Serif"/>
      <family val="2"/>
    </font>
    <font>
      <sz val="10"/>
      <color indexed="8"/>
      <name val="Arial"/>
      <family val="2"/>
    </font>
    <font>
      <sz val="8"/>
      <color indexed="8"/>
      <name val="Univers (WN)"/>
    </font>
    <font>
      <sz val="8"/>
      <name val="Arial"/>
      <family val="2"/>
    </font>
    <font>
      <vertAlign val="superscript"/>
      <sz val="8"/>
      <color rgb="FF000000"/>
      <name val="Arial"/>
      <family val="2"/>
    </font>
    <font>
      <vertAlign val="superscript"/>
      <sz val="8"/>
      <color indexed="8"/>
      <name val="Arial"/>
      <family val="2"/>
    </font>
    <font>
      <vertAlign val="superscript"/>
      <sz val="8"/>
      <name val="Arial"/>
      <family val="2"/>
    </font>
    <font>
      <sz val="6"/>
      <color indexed="8"/>
      <name val="Arial"/>
      <family val="2"/>
    </font>
    <font>
      <vertAlign val="superscript"/>
      <sz val="6"/>
      <color indexed="8"/>
      <name val="Arial"/>
      <family val="2"/>
    </font>
    <font>
      <sz val="12"/>
      <color indexed="8"/>
      <name val="Univers (WN)"/>
    </font>
    <font>
      <vertAlign val="superscript"/>
      <sz val="6"/>
      <color rgb="FF000000"/>
      <name val="Arial"/>
      <family val="2"/>
    </font>
    <font>
      <b/>
      <sz val="10"/>
      <name val="Arial"/>
      <family val="2"/>
    </font>
    <font>
      <sz val="6"/>
      <name val="Arial"/>
      <family val="2"/>
    </font>
    <font>
      <sz val="10"/>
      <color theme="8" tint="0.39997558519241921"/>
      <name val="Arial"/>
      <family val="2"/>
    </font>
    <font>
      <sz val="8"/>
      <color theme="8" tint="0.39997558519241921"/>
      <name val="Arial"/>
      <family val="2"/>
    </font>
    <font>
      <vertAlign val="superscript"/>
      <sz val="6"/>
      <name val="Arial"/>
      <family val="2"/>
    </font>
    <font>
      <b/>
      <sz val="7"/>
      <name val="Arial"/>
      <family val="2"/>
    </font>
    <font>
      <u/>
      <sz val="6"/>
      <color theme="10"/>
      <name val="Arial"/>
      <family val="2"/>
    </font>
    <font>
      <sz val="7"/>
      <name val="Arial"/>
      <family val="2"/>
    </font>
    <font>
      <b/>
      <sz val="8"/>
      <name val="Arial"/>
      <family val="2"/>
    </font>
    <font>
      <b/>
      <sz val="10"/>
      <name val="BundesSans Office"/>
      <family val="2"/>
    </font>
    <font>
      <sz val="6"/>
      <color rgb="FFFF0000"/>
      <name val="BundesSans Office"/>
      <family val="2"/>
    </font>
    <font>
      <u/>
      <sz val="10"/>
      <color theme="10"/>
      <name val="BundesSans Office"/>
      <family val="2"/>
    </font>
    <font>
      <b/>
      <sz val="7"/>
      <name val="BundesSans Office"/>
      <family val="2"/>
    </font>
    <font>
      <vertAlign val="superscript"/>
      <sz val="6"/>
      <name val="BundesSans Office"/>
      <family val="2"/>
    </font>
    <font>
      <sz val="5"/>
      <name val="BundesSans Office"/>
      <family val="2"/>
    </font>
    <font>
      <sz val="9"/>
      <name val="Arial"/>
      <family val="2"/>
    </font>
    <font>
      <sz val="9"/>
      <color theme="1"/>
      <name val="Aptos Narrow"/>
      <family val="2"/>
      <scheme val="minor"/>
    </font>
    <font>
      <i/>
      <sz val="6"/>
      <name val="Arial"/>
      <family val="2"/>
    </font>
    <font>
      <sz val="11"/>
      <color theme="1"/>
      <name val="Arial"/>
      <family val="2"/>
    </font>
    <font>
      <sz val="6"/>
      <color rgb="FFFF0000"/>
      <name val="Arial"/>
      <family val="2"/>
    </font>
    <font>
      <b/>
      <sz val="8"/>
      <name val="Times New Roman"/>
      <family val="1"/>
    </font>
    <font>
      <sz val="8"/>
      <name val="Times New Roman"/>
      <family val="1"/>
    </font>
    <font>
      <i/>
      <sz val="6"/>
      <name val="BundesSans Office"/>
      <family val="2"/>
    </font>
    <font>
      <b/>
      <i/>
      <sz val="7"/>
      <name val="BundesSans Office"/>
      <family val="2"/>
    </font>
    <font>
      <b/>
      <vertAlign val="superscript"/>
      <sz val="7"/>
      <name val="BundesSans Office"/>
      <family val="2"/>
    </font>
    <font>
      <sz val="6"/>
      <color theme="0"/>
      <name val="BundesSans Office"/>
      <family val="2"/>
    </font>
    <font>
      <sz val="10"/>
      <color theme="0"/>
      <name val="Arial"/>
      <family val="2"/>
    </font>
    <font>
      <sz val="8"/>
      <color theme="1"/>
      <name val="BundesSans Office"/>
      <family val="2"/>
    </font>
    <font>
      <b/>
      <u/>
      <sz val="12"/>
      <name val="BundesSans Office"/>
      <family val="2"/>
    </font>
    <font>
      <b/>
      <u/>
      <sz val="12"/>
      <color theme="0"/>
      <name val="BundesSans Office"/>
      <family val="2"/>
    </font>
    <font>
      <b/>
      <sz val="9"/>
      <name val="BundesSans Office"/>
      <family val="2"/>
    </font>
    <font>
      <sz val="4"/>
      <color theme="0"/>
      <name val="BundesSans Office"/>
      <family val="2"/>
    </font>
    <font>
      <b/>
      <vertAlign val="superscript"/>
      <sz val="6"/>
      <name val="Arial"/>
      <family val="2"/>
    </font>
    <font>
      <b/>
      <sz val="6"/>
      <name val="Arial"/>
      <family val="2"/>
    </font>
    <font>
      <sz val="11"/>
      <name val="Arial"/>
      <family val="2"/>
    </font>
    <font>
      <u/>
      <sz val="10"/>
      <name val="Arial"/>
      <family val="2"/>
    </font>
    <font>
      <vertAlign val="superscript"/>
      <sz val="11"/>
      <name val="BundesSans Office"/>
      <family val="2"/>
    </font>
    <font>
      <b/>
      <sz val="10"/>
      <color rgb="FFFF0000"/>
      <name val="BundesSans Office"/>
      <family val="2"/>
    </font>
    <font>
      <sz val="8"/>
      <color indexed="13"/>
      <name val="BundesSans Office"/>
      <family val="2"/>
    </font>
    <font>
      <u/>
      <sz val="8"/>
      <color theme="10"/>
      <name val="BundesSans Office"/>
      <family val="2"/>
    </font>
    <font>
      <sz val="12"/>
      <name val="Arial"/>
      <family val="2"/>
    </font>
    <font>
      <b/>
      <vertAlign val="superscript"/>
      <sz val="9"/>
      <name val="BundesSans Office"/>
      <family val="2"/>
    </font>
    <font>
      <sz val="10"/>
      <color rgb="FF000000"/>
      <name val="Arial"/>
    </font>
    <font>
      <b/>
      <sz val="18"/>
      <color rgb="FF444649"/>
      <name val="Arial"/>
    </font>
    <font>
      <b/>
      <sz val="10"/>
      <color rgb="FF444649"/>
      <name val="Arial"/>
    </font>
    <font>
      <sz val="6"/>
      <color rgb="FF444649"/>
      <name val="Arial"/>
    </font>
    <font>
      <b/>
      <sz val="8"/>
      <color rgb="FF444649"/>
      <name val="Arial"/>
    </font>
    <font>
      <sz val="8"/>
      <color rgb="FF4A4A4A"/>
      <name val="Arial"/>
    </font>
    <font>
      <sz val="7"/>
      <color rgb="FF444649"/>
      <name val="Arial"/>
    </font>
    <font>
      <sz val="4"/>
      <color rgb="FF444649"/>
      <name val="Arial"/>
    </font>
    <font>
      <sz val="10"/>
      <color rgb="FF444649"/>
      <name val="Arial"/>
      <family val="2"/>
    </font>
    <font>
      <b/>
      <sz val="10"/>
      <color rgb="FF444649"/>
      <name val="Arial"/>
      <family val="2"/>
    </font>
    <font>
      <b/>
      <sz val="18"/>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b/>
      <sz val="12"/>
      <name val="BundesSans Office"/>
      <family val="2"/>
    </font>
    <font>
      <b/>
      <sz val="10"/>
      <color theme="0"/>
      <name val="BundesSans Office"/>
      <family val="2"/>
    </font>
    <font>
      <sz val="11"/>
      <color theme="0"/>
      <name val="BundesSans Office"/>
      <family val="2"/>
    </font>
    <font>
      <sz val="8"/>
      <color theme="0"/>
      <name val="BundesSans Office"/>
      <family val="2"/>
    </font>
    <font>
      <sz val="2"/>
      <name val="BundesSans Office"/>
      <family val="2"/>
    </font>
    <font>
      <sz val="2"/>
      <color theme="0"/>
      <name val="BundesSans Office"/>
      <family val="2"/>
    </font>
    <font>
      <sz val="10"/>
      <color theme="0"/>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b/>
      <sz val="8"/>
      <color theme="0"/>
      <name val="BundesSans Office"/>
      <family val="2"/>
    </font>
    <font>
      <sz val="11"/>
      <color rgb="FFFF0000"/>
      <name val="BundesSans Office"/>
      <family val="2"/>
    </font>
    <font>
      <b/>
      <i/>
      <sz val="6"/>
      <name val="BundesSans Office"/>
      <family val="2"/>
    </font>
    <font>
      <b/>
      <sz val="7"/>
      <color theme="0"/>
      <name val="BundesSans Office"/>
      <family val="2"/>
    </font>
    <font>
      <b/>
      <sz val="6"/>
      <color rgb="FF000000"/>
      <name val="Arial"/>
      <family val="2"/>
    </font>
    <font>
      <i/>
      <sz val="10"/>
      <name val="BundesSans Office"/>
      <family val="2"/>
    </font>
    <font>
      <sz val="9"/>
      <color theme="0"/>
      <name val="BundesSans Office"/>
      <family val="2"/>
    </font>
    <font>
      <sz val="10"/>
      <name val="Times New Roman"/>
      <family val="1"/>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
      <name val="Times New Roman"/>
      <family val="1"/>
    </font>
    <font>
      <sz val="9"/>
      <name val="Univers (WN)"/>
    </font>
    <font>
      <b/>
      <sz val="9"/>
      <name val="Times New Roman"/>
      <family val="1"/>
    </font>
    <font>
      <vertAlign val="superscript"/>
      <sz val="9"/>
      <name val="Times New Roman"/>
      <family val="1"/>
    </font>
    <font>
      <sz val="12"/>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b/>
      <sz val="10"/>
      <name val="Univers (WN)"/>
    </font>
    <font>
      <b/>
      <sz val="9"/>
      <name val="Univers (WN)"/>
    </font>
    <font>
      <b/>
      <sz val="9"/>
      <name val="Arial"/>
      <family val="2"/>
    </font>
    <font>
      <u/>
      <sz val="6"/>
      <name val="Arial"/>
      <family val="2"/>
    </font>
    <font>
      <b/>
      <vertAlign val="superscript"/>
      <sz val="10"/>
      <name val="Arial"/>
      <family val="2"/>
    </font>
    <font>
      <sz val="5"/>
      <name val="Arial"/>
      <family val="2"/>
    </font>
    <font>
      <b/>
      <vertAlign val="superscript"/>
      <sz val="8"/>
      <color theme="0"/>
      <name val="BundesSans Office"/>
      <family val="2"/>
    </font>
    <font>
      <vertAlign val="superscript"/>
      <sz val="8"/>
      <color theme="0"/>
      <name val="BundesSans Office"/>
      <family val="2"/>
    </font>
    <font>
      <vertAlign val="superscript"/>
      <sz val="9"/>
      <name val="BundesSans Office"/>
      <family val="2"/>
    </font>
    <font>
      <sz val="6"/>
      <name val="Times New Roman"/>
      <family val="1"/>
    </font>
    <font>
      <u/>
      <sz val="6"/>
      <color theme="10"/>
      <name val="Aptos Narrow"/>
      <family val="2"/>
      <scheme val="minor"/>
    </font>
    <font>
      <b/>
      <vertAlign val="superscript"/>
      <sz val="11"/>
      <name val="BundesSans Office"/>
      <family val="2"/>
    </font>
    <font>
      <sz val="7.5"/>
      <name val="BundesSans Office"/>
      <family val="2"/>
    </font>
    <font>
      <u/>
      <sz val="11"/>
      <color rgb="FFFF0000"/>
      <name val="Aptos Narrow"/>
      <family val="2"/>
      <scheme val="minor"/>
    </font>
    <font>
      <sz val="8"/>
      <color rgb="FFFFFFFF"/>
      <name val="BundesSans Office"/>
      <family val="2"/>
    </font>
    <font>
      <u/>
      <sz val="11"/>
      <color rgb="FFFFFFFF"/>
      <name val="BundesSans Office"/>
      <family val="2"/>
    </font>
    <font>
      <sz val="11"/>
      <color rgb="FFFFFFFF"/>
      <name val="BundesSans Office"/>
      <family val="2"/>
    </font>
    <font>
      <u/>
      <sz val="8"/>
      <color theme="10"/>
      <name val="Aptos Narrow"/>
      <family val="2"/>
      <scheme val="minor"/>
    </font>
    <font>
      <u/>
      <sz val="8"/>
      <color theme="10"/>
      <name val="BundesSans Bold"/>
      <family val="2"/>
    </font>
    <font>
      <sz val="20"/>
      <name val="BundesSans Office"/>
      <family val="2"/>
    </font>
    <font>
      <sz val="16"/>
      <color theme="1"/>
      <name val="BundesSans Office"/>
      <family val="2"/>
    </font>
    <font>
      <sz val="10"/>
      <color rgb="FF000000"/>
      <name val="BundesSans Office"/>
      <family val="2"/>
    </font>
  </fonts>
  <fills count="12">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theme="8" tint="0.79998168889431442"/>
        <bgColor indexed="64"/>
      </patternFill>
    </fill>
    <fill>
      <patternFill patternType="lightUp"/>
    </fill>
    <fill>
      <patternFill patternType="solid">
        <fgColor indexed="9"/>
        <bgColor indexed="64"/>
      </patternFill>
    </fill>
    <fill>
      <patternFill patternType="solid">
        <fgColor rgb="FFFFFF00"/>
        <bgColor indexed="64"/>
      </patternFill>
    </fill>
  </fills>
  <borders count="101">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top style="hair">
        <color indexed="64"/>
      </top>
      <bottom/>
      <diagonal/>
    </border>
    <border>
      <left/>
      <right style="hair">
        <color indexed="64"/>
      </right>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s>
  <cellStyleXfs count="46">
    <xf numFmtId="0" fontId="0" fillId="0" borderId="0"/>
    <xf numFmtId="0" fontId="7" fillId="0" borderId="0" applyNumberFormat="0" applyFill="0" applyBorder="0" applyAlignment="0" applyProtection="0"/>
    <xf numFmtId="0" fontId="18" fillId="0" borderId="0"/>
    <xf numFmtId="0" fontId="20" fillId="0" borderId="0"/>
    <xf numFmtId="0" fontId="26" fillId="0" borderId="0"/>
    <xf numFmtId="0" fontId="26" fillId="0" borderId="0"/>
    <xf numFmtId="0" fontId="19" fillId="0" borderId="0"/>
    <xf numFmtId="0" fontId="23" fillId="0" borderId="0"/>
    <xf numFmtId="0" fontId="31" fillId="0" borderId="0"/>
    <xf numFmtId="0" fontId="19" fillId="0" borderId="0"/>
    <xf numFmtId="0" fontId="20" fillId="0" borderId="0"/>
    <xf numFmtId="0" fontId="31" fillId="0" borderId="0"/>
    <xf numFmtId="0" fontId="31" fillId="0" borderId="0"/>
    <xf numFmtId="0" fontId="31" fillId="0" borderId="0" applyNumberFormat="0" applyFill="0" applyBorder="0" applyAlignment="0" applyProtection="0"/>
    <xf numFmtId="0" fontId="36" fillId="0" borderId="0"/>
    <xf numFmtId="0" fontId="19" fillId="0" borderId="0"/>
    <xf numFmtId="0" fontId="36" fillId="0" borderId="0"/>
    <xf numFmtId="0" fontId="37" fillId="0" borderId="0"/>
    <xf numFmtId="0" fontId="38" fillId="0" borderId="0"/>
    <xf numFmtId="0" fontId="35" fillId="0" borderId="0"/>
    <xf numFmtId="0" fontId="38" fillId="0" borderId="0"/>
    <xf numFmtId="0" fontId="18" fillId="0" borderId="0"/>
    <xf numFmtId="0" fontId="39" fillId="0" borderId="0"/>
    <xf numFmtId="0" fontId="40" fillId="0" borderId="0"/>
    <xf numFmtId="0" fontId="41" fillId="0" borderId="0" applyNumberFormat="0" applyFill="0" applyBorder="0" applyAlignment="0" applyProtection="0"/>
    <xf numFmtId="0" fontId="42" fillId="0" borderId="0"/>
    <xf numFmtId="164" fontId="35" fillId="0" borderId="0"/>
    <xf numFmtId="0" fontId="35" fillId="0" borderId="0"/>
    <xf numFmtId="0" fontId="43" fillId="0" borderId="0"/>
    <xf numFmtId="0" fontId="18" fillId="0" borderId="0"/>
    <xf numFmtId="9" fontId="18" fillId="0" borderId="0" applyFont="0" applyFill="0" applyBorder="0" applyAlignment="0" applyProtection="0"/>
    <xf numFmtId="0" fontId="44" fillId="0" borderId="0"/>
    <xf numFmtId="0" fontId="45" fillId="0" borderId="0"/>
    <xf numFmtId="0" fontId="19" fillId="0" borderId="0"/>
    <xf numFmtId="164" fontId="38" fillId="0" borderId="0"/>
    <xf numFmtId="0" fontId="46" fillId="0" borderId="0"/>
    <xf numFmtId="0" fontId="47" fillId="0" borderId="0"/>
    <xf numFmtId="0" fontId="49" fillId="0" borderId="0"/>
    <xf numFmtId="0" fontId="35" fillId="0" borderId="0"/>
    <xf numFmtId="0" fontId="98" fillId="0" borderId="0"/>
    <xf numFmtId="0" fontId="98" fillId="0" borderId="0"/>
    <xf numFmtId="0" fontId="98" fillId="0" borderId="0" applyProtection="0"/>
    <xf numFmtId="0" fontId="98" fillId="0" borderId="0"/>
    <xf numFmtId="0" fontId="18" fillId="0" borderId="0"/>
    <xf numFmtId="0" fontId="139" fillId="0" borderId="0"/>
    <xf numFmtId="164" fontId="35" fillId="0" borderId="0"/>
  </cellStyleXfs>
  <cellXfs count="1901">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49" fontId="10" fillId="0" borderId="0" xfId="0" applyNumberFormat="1" applyFont="1" applyAlignment="1">
      <alignment horizontal="center" vertical="center" wrapText="1"/>
    </xf>
    <xf numFmtId="0" fontId="11" fillId="0" borderId="0" xfId="0" applyFont="1"/>
    <xf numFmtId="0" fontId="12" fillId="2" borderId="0" xfId="0" applyFont="1" applyFill="1"/>
    <xf numFmtId="0" fontId="9" fillId="0" borderId="0" xfId="1" applyFont="1" applyFill="1" applyAlignment="1">
      <alignment horizontal="left" indent="2"/>
    </xf>
    <xf numFmtId="0" fontId="7" fillId="0" borderId="0" xfId="1" applyAlignment="1">
      <alignment horizontal="left" indent="2"/>
    </xf>
    <xf numFmtId="0" fontId="12" fillId="4" borderId="0" xfId="0" applyFont="1" applyFill="1"/>
    <xf numFmtId="0" fontId="12" fillId="5" borderId="0" xfId="0" applyFont="1" applyFill="1"/>
    <xf numFmtId="0" fontId="13" fillId="7" borderId="0" xfId="0" applyFont="1" applyFill="1"/>
    <xf numFmtId="0" fontId="16" fillId="0" borderId="1" xfId="0" applyFont="1" applyBorder="1" applyAlignment="1">
      <alignment wrapText="1"/>
    </xf>
    <xf numFmtId="0" fontId="16" fillId="0" borderId="1" xfId="0" applyFont="1" applyBorder="1" applyAlignment="1">
      <alignment horizontal="left" wrapText="1"/>
    </xf>
    <xf numFmtId="0" fontId="1" fillId="0" borderId="0" xfId="0" applyFont="1"/>
    <xf numFmtId="0" fontId="17"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7" fillId="0" borderId="3" xfId="0" applyFont="1" applyBorder="1" applyAlignment="1">
      <alignment horizontal="left" vertical="center"/>
    </xf>
    <xf numFmtId="0" fontId="2" fillId="0" borderId="3" xfId="0" quotePrefix="1" applyFont="1" applyBorder="1"/>
    <xf numFmtId="0" fontId="17" fillId="0" borderId="3" xfId="0" applyFont="1" applyBorder="1" applyAlignment="1">
      <alignment vertical="center"/>
    </xf>
    <xf numFmtId="0" fontId="21" fillId="0" borderId="0" xfId="3" applyFont="1" applyAlignment="1">
      <alignment horizontal="centerContinuous" vertical="center"/>
    </xf>
    <xf numFmtId="0" fontId="22" fillId="0" borderId="0" xfId="3" applyFont="1" applyAlignment="1">
      <alignment horizontal="centerContinuous" vertical="center"/>
    </xf>
    <xf numFmtId="1" fontId="22" fillId="0" borderId="0" xfId="3" applyNumberFormat="1" applyFont="1" applyAlignment="1">
      <alignment horizontal="centerContinuous" vertical="center"/>
    </xf>
    <xf numFmtId="0" fontId="23" fillId="0" borderId="0" xfId="3" applyFont="1" applyAlignment="1">
      <alignment horizontal="centerContinuous" vertical="center"/>
    </xf>
    <xf numFmtId="0" fontId="23" fillId="0" borderId="0" xfId="3" applyFont="1"/>
    <xf numFmtId="0" fontId="24" fillId="0" borderId="0" xfId="3" applyFont="1" applyAlignment="1">
      <alignment horizontal="centerContinuous" vertical="center"/>
    </xf>
    <xf numFmtId="0" fontId="25" fillId="0" borderId="0" xfId="3" applyFont="1" applyAlignment="1">
      <alignment horizontal="centerContinuous" vertical="center"/>
    </xf>
    <xf numFmtId="1" fontId="25" fillId="0" borderId="0" xfId="3" applyNumberFormat="1" applyFont="1" applyAlignment="1">
      <alignment horizontal="centerContinuous" vertical="center"/>
    </xf>
    <xf numFmtId="0" fontId="24" fillId="6" borderId="8" xfId="3" applyFont="1" applyFill="1" applyBorder="1" applyAlignment="1">
      <alignment vertical="center"/>
    </xf>
    <xf numFmtId="0" fontId="24" fillId="6" borderId="9" xfId="3" applyFont="1" applyFill="1" applyBorder="1"/>
    <xf numFmtId="1" fontId="27" fillId="0" borderId="8" xfId="4" applyNumberFormat="1" applyFont="1" applyBorder="1" applyAlignment="1">
      <alignment horizontal="center" vertical="center"/>
    </xf>
    <xf numFmtId="1" fontId="27" fillId="0" borderId="9" xfId="4" applyNumberFormat="1" applyFont="1" applyBorder="1" applyAlignment="1">
      <alignment horizontal="center" vertical="center"/>
    </xf>
    <xf numFmtId="0" fontId="27" fillId="0" borderId="9" xfId="4" applyFont="1" applyBorder="1" applyAlignment="1">
      <alignment horizontal="center" vertical="center"/>
    </xf>
    <xf numFmtId="0" fontId="24" fillId="0" borderId="9" xfId="3" applyFont="1" applyBorder="1" applyAlignment="1">
      <alignment horizontal="center" vertical="center"/>
    </xf>
    <xf numFmtId="1" fontId="24" fillId="0" borderId="9" xfId="3" applyNumberFormat="1" applyFont="1" applyBorder="1" applyAlignment="1">
      <alignment horizontal="center" vertical="center"/>
    </xf>
    <xf numFmtId="1" fontId="24" fillId="0" borderId="10" xfId="3" applyNumberFormat="1" applyFont="1" applyBorder="1" applyAlignment="1">
      <alignment horizontal="center" vertical="center"/>
    </xf>
    <xf numFmtId="0" fontId="28" fillId="0" borderId="1" xfId="5" applyFont="1" applyBorder="1"/>
    <xf numFmtId="0" fontId="28" fillId="0" borderId="0" xfId="5" applyFont="1"/>
    <xf numFmtId="1" fontId="29" fillId="0" borderId="1" xfId="6" applyNumberFormat="1" applyFont="1" applyBorder="1" applyAlignment="1">
      <alignment horizontal="right"/>
    </xf>
    <xf numFmtId="1" fontId="29" fillId="0" borderId="0" xfId="6" applyNumberFormat="1" applyFont="1" applyAlignment="1">
      <alignment horizontal="right"/>
    </xf>
    <xf numFmtId="1" fontId="29" fillId="0" borderId="7" xfId="6" applyNumberFormat="1" applyFont="1" applyBorder="1" applyAlignment="1">
      <alignment horizontal="right"/>
    </xf>
    <xf numFmtId="0" fontId="25" fillId="0" borderId="1" xfId="7" applyFont="1" applyBorder="1"/>
    <xf numFmtId="0" fontId="28" fillId="0" borderId="0" xfId="5" applyFont="1" applyAlignment="1">
      <alignment horizontal="left" vertical="center" wrapText="1"/>
    </xf>
    <xf numFmtId="1" fontId="29" fillId="0" borderId="1" xfId="6" applyNumberFormat="1" applyFont="1" applyBorder="1" applyAlignment="1">
      <alignment horizontal="right" vertical="center"/>
    </xf>
    <xf numFmtId="1" fontId="29" fillId="0" borderId="0" xfId="6" applyNumberFormat="1" applyFont="1" applyAlignment="1">
      <alignment horizontal="right" vertical="center"/>
    </xf>
    <xf numFmtId="1" fontId="29" fillId="0" borderId="7" xfId="6" applyNumberFormat="1" applyFont="1" applyBorder="1" applyAlignment="1">
      <alignment horizontal="right" vertical="center"/>
    </xf>
    <xf numFmtId="0" fontId="30" fillId="0" borderId="0" xfId="3" applyFont="1"/>
    <xf numFmtId="0" fontId="27" fillId="0" borderId="1" xfId="5" applyFont="1" applyBorder="1" applyAlignment="1">
      <alignment horizontal="left"/>
    </xf>
    <xf numFmtId="1" fontId="27" fillId="0" borderId="1" xfId="8" applyNumberFormat="1" applyFont="1" applyBorder="1" applyAlignment="1">
      <alignment horizontal="right"/>
    </xf>
    <xf numFmtId="1" fontId="27" fillId="0" borderId="0" xfId="8" applyNumberFormat="1" applyFont="1" applyAlignment="1">
      <alignment horizontal="right"/>
    </xf>
    <xf numFmtId="1" fontId="27" fillId="0" borderId="7" xfId="8" applyNumberFormat="1" applyFont="1" applyBorder="1" applyAlignment="1">
      <alignment horizontal="right"/>
    </xf>
    <xf numFmtId="0" fontId="28" fillId="0" borderId="4" xfId="5" applyFont="1" applyBorder="1"/>
    <xf numFmtId="0" fontId="28" fillId="0" borderId="5" xfId="5" applyFont="1" applyBorder="1"/>
    <xf numFmtId="1" fontId="29" fillId="0" borderId="4" xfId="6" applyNumberFormat="1" applyFont="1" applyBorder="1" applyAlignment="1">
      <alignment horizontal="right"/>
    </xf>
    <xf numFmtId="1" fontId="29" fillId="0" borderId="5" xfId="6" applyNumberFormat="1" applyFont="1" applyBorder="1" applyAlignment="1">
      <alignment horizontal="right"/>
    </xf>
    <xf numFmtId="1" fontId="29" fillId="0" borderId="6" xfId="6" applyNumberFormat="1" applyFont="1" applyBorder="1" applyAlignment="1">
      <alignment horizontal="right"/>
    </xf>
    <xf numFmtId="3" fontId="28" fillId="0" borderId="1" xfId="5" applyNumberFormat="1" applyFont="1" applyBorder="1"/>
    <xf numFmtId="0" fontId="25" fillId="0" borderId="0" xfId="3" applyFont="1"/>
    <xf numFmtId="0" fontId="32" fillId="0" borderId="1" xfId="7" applyFont="1" applyBorder="1"/>
    <xf numFmtId="0" fontId="25" fillId="0" borderId="0" xfId="7" applyFont="1"/>
    <xf numFmtId="0" fontId="32" fillId="0" borderId="1" xfId="3" applyFont="1" applyBorder="1"/>
    <xf numFmtId="0" fontId="28" fillId="0" borderId="0" xfId="3" applyFont="1"/>
    <xf numFmtId="0" fontId="25" fillId="0" borderId="1" xfId="3" applyFont="1" applyBorder="1"/>
    <xf numFmtId="0" fontId="28" fillId="0" borderId="1" xfId="3" applyFont="1" applyBorder="1"/>
    <xf numFmtId="0" fontId="33" fillId="0" borderId="0" xfId="3" applyFont="1"/>
    <xf numFmtId="1" fontId="34" fillId="0" borderId="1" xfId="8" applyNumberFormat="1" applyFont="1" applyBorder="1" applyAlignment="1">
      <alignment horizontal="right"/>
    </xf>
    <xf numFmtId="1" fontId="34" fillId="0" borderId="0" xfId="8" applyNumberFormat="1" applyFont="1" applyAlignment="1">
      <alignment horizontal="right"/>
    </xf>
    <xf numFmtId="1" fontId="34" fillId="0" borderId="7" xfId="8" applyNumberFormat="1" applyFont="1" applyBorder="1" applyAlignment="1">
      <alignment horizontal="right"/>
    </xf>
    <xf numFmtId="0" fontId="34" fillId="0" borderId="8" xfId="5" applyFont="1" applyBorder="1" applyAlignment="1">
      <alignment horizontal="left"/>
    </xf>
    <xf numFmtId="0" fontId="25" fillId="0" borderId="9" xfId="3" applyFont="1" applyBorder="1"/>
    <xf numFmtId="1" fontId="34" fillId="0" borderId="8" xfId="8" applyNumberFormat="1" applyFont="1" applyBorder="1" applyAlignment="1">
      <alignment horizontal="right"/>
    </xf>
    <xf numFmtId="1" fontId="34" fillId="0" borderId="9" xfId="8" applyNumberFormat="1" applyFont="1" applyBorder="1" applyAlignment="1">
      <alignment horizontal="right"/>
    </xf>
    <xf numFmtId="1" fontId="34" fillId="0" borderId="10" xfId="8" applyNumberFormat="1" applyFont="1" applyBorder="1" applyAlignment="1">
      <alignment horizontal="right"/>
    </xf>
    <xf numFmtId="1" fontId="28" fillId="0" borderId="5" xfId="3" applyNumberFormat="1" applyFont="1" applyBorder="1"/>
    <xf numFmtId="1" fontId="25" fillId="0" borderId="0" xfId="3" applyNumberFormat="1" applyFont="1"/>
    <xf numFmtId="0" fontId="25" fillId="0" borderId="5" xfId="3" applyFont="1" applyBorder="1"/>
    <xf numFmtId="1" fontId="23" fillId="0" borderId="0" xfId="3" applyNumberFormat="1" applyFont="1"/>
    <xf numFmtId="1" fontId="28" fillId="0" borderId="0" xfId="3" applyNumberFormat="1" applyFont="1"/>
    <xf numFmtId="1" fontId="22" fillId="0" borderId="0" xfId="3" applyNumberFormat="1" applyFont="1"/>
    <xf numFmtId="0" fontId="22" fillId="0" borderId="0" xfId="3" applyFont="1"/>
    <xf numFmtId="0" fontId="12" fillId="3" borderId="0" xfId="0" applyFont="1" applyFill="1"/>
    <xf numFmtId="0" fontId="2" fillId="0" borderId="0" xfId="0" applyFont="1" applyBorder="1"/>
    <xf numFmtId="0" fontId="2" fillId="0" borderId="0" xfId="1" applyFont="1" applyAlignment="1">
      <alignment horizontal="left" vertical="center"/>
    </xf>
    <xf numFmtId="0" fontId="17" fillId="0" borderId="0" xfId="0" applyFont="1" applyAlignment="1">
      <alignment horizontal="center" vertical="center" wrapText="1"/>
    </xf>
    <xf numFmtId="0" fontId="11" fillId="0" borderId="0" xfId="0" applyFont="1" applyAlignment="1">
      <alignment horizontal="centerContinuous" vertical="center"/>
    </xf>
    <xf numFmtId="0" fontId="17" fillId="0" borderId="0" xfId="1" applyFont="1" applyBorder="1" applyAlignment="1">
      <alignment horizontal="centerContinuous" vertical="center"/>
    </xf>
    <xf numFmtId="0" fontId="2" fillId="0" borderId="0" xfId="1" applyFont="1" applyBorder="1" applyAlignment="1">
      <alignment vertical="center"/>
    </xf>
    <xf numFmtId="0" fontId="0" fillId="0" borderId="0" xfId="0" applyFill="1"/>
    <xf numFmtId="0" fontId="2" fillId="0" borderId="0" xfId="0" applyFont="1" applyFill="1"/>
    <xf numFmtId="0" fontId="2" fillId="0" borderId="0" xfId="0" applyFont="1" applyFill="1" applyAlignment="1">
      <alignment vertical="top" wrapText="1"/>
    </xf>
    <xf numFmtId="0" fontId="48"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50" fillId="0" borderId="0" xfId="37" applyFont="1" applyAlignment="1">
      <alignment horizontal="centerContinuous" vertical="center"/>
    </xf>
    <xf numFmtId="0" fontId="51" fillId="0" borderId="0" xfId="37" applyFont="1" applyAlignment="1">
      <alignment horizontal="centerContinuous" vertical="center"/>
    </xf>
    <xf numFmtId="0" fontId="51" fillId="0" borderId="0" xfId="37" applyFont="1"/>
    <xf numFmtId="0" fontId="52" fillId="0" borderId="0" xfId="37" applyFont="1" applyAlignment="1">
      <alignment horizontal="centerContinuous" vertical="center"/>
    </xf>
    <xf numFmtId="0" fontId="53" fillId="0" borderId="0" xfId="37" applyFont="1" applyAlignment="1">
      <alignment horizontal="centerContinuous" vertical="center"/>
    </xf>
    <xf numFmtId="0" fontId="54" fillId="0" borderId="0" xfId="37" applyFont="1" applyAlignment="1">
      <alignment vertical="center"/>
    </xf>
    <xf numFmtId="0" fontId="54" fillId="0" borderId="4" xfId="37" applyFont="1" applyBorder="1" applyAlignment="1">
      <alignment horizontal="centerContinuous" vertical="center"/>
    </xf>
    <xf numFmtId="0" fontId="54" fillId="0" borderId="5" xfId="37" applyFont="1" applyBorder="1" applyAlignment="1">
      <alignment horizontal="centerContinuous" vertical="center"/>
    </xf>
    <xf numFmtId="0" fontId="54" fillId="0" borderId="11" xfId="37" applyFont="1" applyBorder="1" applyAlignment="1">
      <alignment horizontal="centerContinuous" vertical="center"/>
    </xf>
    <xf numFmtId="0" fontId="54" fillId="0" borderId="12" xfId="37" applyFont="1" applyBorder="1" applyAlignment="1">
      <alignment horizontal="center" vertical="center"/>
    </xf>
    <xf numFmtId="0" fontId="54" fillId="0" borderId="13" xfId="37" applyFont="1" applyBorder="1" applyAlignment="1">
      <alignment horizontal="center" vertical="center"/>
    </xf>
    <xf numFmtId="0" fontId="54" fillId="0" borderId="14" xfId="37" applyFont="1" applyBorder="1" applyAlignment="1">
      <alignment vertical="center"/>
    </xf>
    <xf numFmtId="0" fontId="54" fillId="0" borderId="15" xfId="37" applyFont="1" applyBorder="1" applyAlignment="1">
      <alignment vertical="center"/>
    </xf>
    <xf numFmtId="0" fontId="54" fillId="0" borderId="16" xfId="37" applyFont="1" applyBorder="1" applyAlignment="1">
      <alignment vertical="center"/>
    </xf>
    <xf numFmtId="0" fontId="54" fillId="0" borderId="15" xfId="37" applyFont="1" applyBorder="1" applyAlignment="1">
      <alignment horizontal="centerContinuous" vertical="center"/>
    </xf>
    <xf numFmtId="0" fontId="51" fillId="0" borderId="15" xfId="37" applyFont="1" applyBorder="1" applyAlignment="1">
      <alignment horizontal="centerContinuous" vertical="center"/>
    </xf>
    <xf numFmtId="0" fontId="54" fillId="0" borderId="17" xfId="37" applyFont="1" applyBorder="1" applyAlignment="1">
      <alignment horizontal="centerContinuous" vertical="center"/>
    </xf>
    <xf numFmtId="0" fontId="54" fillId="0" borderId="1" xfId="37" applyFont="1" applyBorder="1" applyAlignment="1">
      <alignment vertical="center"/>
    </xf>
    <xf numFmtId="0" fontId="54" fillId="0" borderId="18" xfId="37" applyFont="1" applyBorder="1" applyAlignment="1">
      <alignment vertical="center"/>
    </xf>
    <xf numFmtId="0" fontId="54" fillId="0" borderId="7" xfId="37" applyFont="1" applyBorder="1" applyAlignment="1">
      <alignment vertical="center"/>
    </xf>
    <xf numFmtId="0" fontId="56" fillId="0" borderId="1" xfId="37" applyFont="1" applyBorder="1" applyAlignment="1">
      <alignment horizontal="centerContinuous"/>
    </xf>
    <xf numFmtId="0" fontId="56" fillId="0" borderId="0" xfId="37" applyFont="1" applyAlignment="1">
      <alignment horizontal="centerContinuous"/>
    </xf>
    <xf numFmtId="0" fontId="56" fillId="0" borderId="7" xfId="37" applyFont="1" applyBorder="1" applyAlignment="1">
      <alignment horizontal="centerContinuous"/>
    </xf>
    <xf numFmtId="0" fontId="54" fillId="0" borderId="0" xfId="37" applyFont="1" applyAlignment="1">
      <alignment horizontal="right" vertical="center"/>
    </xf>
    <xf numFmtId="0" fontId="54" fillId="0" borderId="19" xfId="37" applyFont="1" applyBorder="1" applyAlignment="1">
      <alignment vertical="center"/>
    </xf>
    <xf numFmtId="165" fontId="54" fillId="0" borderId="0" xfId="37" applyNumberFormat="1" applyFont="1" applyAlignment="1">
      <alignment horizontal="center" vertical="center"/>
    </xf>
    <xf numFmtId="165" fontId="54" fillId="0" borderId="7" xfId="37" applyNumberFormat="1" applyFont="1" applyBorder="1" applyAlignment="1">
      <alignment horizontal="center" vertical="center"/>
    </xf>
    <xf numFmtId="0" fontId="54" fillId="0" borderId="0" xfId="37" applyFont="1" applyAlignment="1">
      <alignment horizontal="left" vertical="center" indent="1"/>
    </xf>
    <xf numFmtId="0" fontId="54" fillId="0" borderId="15" xfId="37" applyFont="1" applyBorder="1" applyAlignment="1">
      <alignment horizontal="right" vertical="center"/>
    </xf>
    <xf numFmtId="165" fontId="54" fillId="0" borderId="15" xfId="37" applyNumberFormat="1" applyFont="1" applyBorder="1" applyAlignment="1">
      <alignment horizontal="center" vertical="center"/>
    </xf>
    <xf numFmtId="165" fontId="54" fillId="0" borderId="17" xfId="37" applyNumberFormat="1" applyFont="1" applyBorder="1" applyAlignment="1">
      <alignment horizontal="center" vertical="center"/>
    </xf>
    <xf numFmtId="0" fontId="57" fillId="0" borderId="0" xfId="37" applyFont="1" applyAlignment="1">
      <alignment horizontal="right" vertical="center"/>
    </xf>
    <xf numFmtId="165" fontId="57" fillId="0" borderId="0" xfId="37" applyNumberFormat="1" applyFont="1" applyAlignment="1">
      <alignment horizontal="center" vertical="center"/>
    </xf>
    <xf numFmtId="165" fontId="57" fillId="0" borderId="7" xfId="37" applyNumberFormat="1" applyFont="1" applyBorder="1" applyAlignment="1">
      <alignment horizontal="center" vertical="center"/>
    </xf>
    <xf numFmtId="165" fontId="54" fillId="0" borderId="0" xfId="37" applyNumberFormat="1" applyFont="1"/>
    <xf numFmtId="165" fontId="51" fillId="0" borderId="0" xfId="37" applyNumberFormat="1" applyFont="1"/>
    <xf numFmtId="0" fontId="54" fillId="0" borderId="20" xfId="37" applyFont="1" applyBorder="1" applyAlignment="1">
      <alignment vertical="center"/>
    </xf>
    <xf numFmtId="0" fontId="54" fillId="0" borderId="17" xfId="37" applyFont="1" applyBorder="1" applyAlignment="1">
      <alignment vertical="center"/>
    </xf>
    <xf numFmtId="0" fontId="54" fillId="0" borderId="21" xfId="37" applyFont="1" applyBorder="1" applyAlignment="1">
      <alignment vertical="center"/>
    </xf>
    <xf numFmtId="0" fontId="54" fillId="0" borderId="22" xfId="37" applyFont="1" applyBorder="1" applyAlignment="1">
      <alignment vertical="center"/>
    </xf>
    <xf numFmtId="0" fontId="53" fillId="0" borderId="1" xfId="37" applyFont="1" applyBorder="1" applyAlignment="1">
      <alignment horizontal="centerContinuous" vertical="center"/>
    </xf>
    <xf numFmtId="0" fontId="53" fillId="0" borderId="7" xfId="37" applyFont="1" applyBorder="1" applyAlignment="1">
      <alignment horizontal="centerContinuous" vertical="center"/>
    </xf>
    <xf numFmtId="0" fontId="57" fillId="0" borderId="0" xfId="37" applyFont="1" applyAlignment="1">
      <alignment vertical="center"/>
    </xf>
    <xf numFmtId="165" fontId="54" fillId="0" borderId="23" xfId="37" applyNumberFormat="1" applyFont="1" applyBorder="1" applyAlignment="1">
      <alignment horizontal="center" vertical="center"/>
    </xf>
    <xf numFmtId="165" fontId="57" fillId="0" borderId="23" xfId="37" applyNumberFormat="1" applyFont="1" applyBorder="1" applyAlignment="1">
      <alignment horizontal="center" vertical="center"/>
    </xf>
    <xf numFmtId="165" fontId="54" fillId="0" borderId="24" xfId="37" applyNumberFormat="1" applyFont="1" applyBorder="1" applyAlignment="1">
      <alignment horizontal="center" vertical="center"/>
    </xf>
    <xf numFmtId="0" fontId="54" fillId="0" borderId="23" xfId="37" applyFont="1" applyBorder="1" applyAlignment="1">
      <alignment vertical="center"/>
    </xf>
    <xf numFmtId="0" fontId="54" fillId="0" borderId="24" xfId="37" applyFont="1" applyBorder="1" applyAlignment="1">
      <alignment vertical="center"/>
    </xf>
    <xf numFmtId="0" fontId="54" fillId="0" borderId="25" xfId="37" applyFont="1" applyBorder="1" applyAlignment="1">
      <alignment vertical="center"/>
    </xf>
    <xf numFmtId="0" fontId="54" fillId="0" borderId="26" xfId="37" applyFont="1" applyBorder="1" applyAlignment="1">
      <alignment vertical="center"/>
    </xf>
    <xf numFmtId="0" fontId="54" fillId="0" borderId="27" xfId="37" applyFont="1" applyBorder="1" applyAlignment="1">
      <alignment vertical="center"/>
    </xf>
    <xf numFmtId="165" fontId="54" fillId="0" borderId="26" xfId="37" applyNumberFormat="1" applyFont="1" applyBorder="1" applyAlignment="1">
      <alignment horizontal="center" vertical="center"/>
    </xf>
    <xf numFmtId="165" fontId="54" fillId="0" borderId="28" xfId="37" applyNumberFormat="1" applyFont="1" applyBorder="1" applyAlignment="1">
      <alignment horizontal="center" vertical="center"/>
    </xf>
    <xf numFmtId="0" fontId="58" fillId="0" borderId="0" xfId="37" applyFont="1"/>
    <xf numFmtId="0" fontId="58" fillId="0" borderId="0" xfId="37" applyFont="1" applyAlignment="1">
      <alignment horizontal="left" vertical="center" readingOrder="1"/>
    </xf>
    <xf numFmtId="0" fontId="54" fillId="0" borderId="0" xfId="37" applyFont="1" applyAlignment="1">
      <alignment horizontal="right"/>
    </xf>
    <xf numFmtId="0" fontId="59" fillId="0" borderId="0" xfId="37" applyFont="1"/>
    <xf numFmtId="0" fontId="60" fillId="0" borderId="0" xfId="37" applyFont="1"/>
    <xf numFmtId="0" fontId="61" fillId="0" borderId="0" xfId="37" applyFont="1" applyAlignment="1">
      <alignment horizontal="centerContinuous" vertical="center"/>
    </xf>
    <xf numFmtId="0" fontId="60" fillId="0" borderId="0" xfId="37" applyFont="1" applyAlignment="1">
      <alignment horizontal="centerContinuous" vertical="center"/>
    </xf>
    <xf numFmtId="0" fontId="62" fillId="0" borderId="0" xfId="37" applyFont="1" applyAlignment="1">
      <alignment horizontal="centerContinuous" vertical="center"/>
    </xf>
    <xf numFmtId="0" fontId="59" fillId="0" borderId="0" xfId="37" applyFont="1" applyAlignment="1">
      <alignment horizontal="centerContinuous" vertical="center"/>
    </xf>
    <xf numFmtId="0" fontId="63" fillId="0" borderId="0" xfId="37" applyFont="1" applyAlignment="1">
      <alignment horizontal="centerContinuous" vertical="center"/>
    </xf>
    <xf numFmtId="16" fontId="60" fillId="0" borderId="29" xfId="37" quotePrefix="1" applyNumberFormat="1" applyFont="1" applyBorder="1" applyAlignment="1">
      <alignment horizontal="center" vertical="center"/>
    </xf>
    <xf numFmtId="0" fontId="60" fillId="0" borderId="29" xfId="37" applyFont="1" applyBorder="1" applyAlignment="1">
      <alignment horizontal="center" vertical="center" wrapText="1"/>
    </xf>
    <xf numFmtId="0" fontId="60" fillId="0" borderId="8" xfId="37" applyFont="1" applyBorder="1" applyAlignment="1">
      <alignment horizontal="centerContinuous" vertical="center" wrapText="1"/>
    </xf>
    <xf numFmtId="0" fontId="60" fillId="0" borderId="10" xfId="37" applyFont="1" applyBorder="1" applyAlignment="1">
      <alignment horizontal="centerContinuous" vertical="center" wrapText="1"/>
    </xf>
    <xf numFmtId="16" fontId="60" fillId="0" borderId="30" xfId="37" quotePrefix="1" applyNumberFormat="1" applyFont="1" applyBorder="1" applyAlignment="1">
      <alignment vertical="center"/>
    </xf>
    <xf numFmtId="0" fontId="60" fillId="0" borderId="30" xfId="37" applyFont="1" applyBorder="1" applyAlignment="1">
      <alignment horizontal="center" vertical="center" wrapText="1"/>
    </xf>
    <xf numFmtId="49" fontId="64" fillId="0" borderId="31" xfId="37" applyNumberFormat="1" applyFont="1" applyBorder="1" applyAlignment="1">
      <alignment horizontal="center" vertical="center" wrapText="1"/>
    </xf>
    <xf numFmtId="16" fontId="60" fillId="0" borderId="0" xfId="37" quotePrefix="1" applyNumberFormat="1" applyFont="1" applyAlignment="1">
      <alignment vertical="center"/>
    </xf>
    <xf numFmtId="0" fontId="60" fillId="0" borderId="0" xfId="37" applyFont="1" applyAlignment="1">
      <alignment horizontal="center" vertical="center" wrapText="1"/>
    </xf>
    <xf numFmtId="0" fontId="64" fillId="0" borderId="0" xfId="37" applyFont="1" applyAlignment="1">
      <alignment horizontal="center" vertical="center" wrapText="1"/>
    </xf>
    <xf numFmtId="0" fontId="67" fillId="0" borderId="0" xfId="37" applyFont="1" applyAlignment="1">
      <alignment horizontal="centerContinuous" vertical="center"/>
    </xf>
    <xf numFmtId="0" fontId="60" fillId="0" borderId="0" xfId="37" applyFont="1" applyAlignment="1">
      <alignment vertical="center"/>
    </xf>
    <xf numFmtId="0" fontId="60" fillId="0" borderId="0" xfId="37" applyFont="1" applyAlignment="1">
      <alignment horizontal="center" vertical="center"/>
    </xf>
    <xf numFmtId="166" fontId="60" fillId="0" borderId="0" xfId="37" applyNumberFormat="1" applyFont="1" applyAlignment="1">
      <alignment horizontal="center" vertical="center"/>
    </xf>
    <xf numFmtId="167" fontId="60" fillId="0" borderId="0" xfId="37" applyNumberFormat="1" applyFont="1"/>
    <xf numFmtId="167" fontId="60" fillId="0" borderId="0" xfId="37" applyNumberFormat="1" applyFont="1" applyAlignment="1">
      <alignment vertical="center"/>
    </xf>
    <xf numFmtId="166" fontId="67" fillId="0" borderId="0" xfId="37" applyNumberFormat="1" applyFont="1" applyAlignment="1">
      <alignment horizontal="center" vertical="center"/>
    </xf>
    <xf numFmtId="0" fontId="68" fillId="0" borderId="0" xfId="37" applyFont="1" applyAlignment="1">
      <alignment horizontal="left" vertical="center"/>
    </xf>
    <xf numFmtId="167" fontId="59" fillId="0" borderId="0" xfId="37" applyNumberFormat="1" applyFont="1"/>
    <xf numFmtId="0" fontId="69" fillId="0" borderId="0" xfId="37" applyFont="1" applyAlignment="1">
      <alignment horizontal="left" vertical="center"/>
    </xf>
    <xf numFmtId="0" fontId="63" fillId="0" borderId="0" xfId="37" applyFont="1" applyAlignment="1">
      <alignment horizontal="right"/>
    </xf>
    <xf numFmtId="0" fontId="63" fillId="0" borderId="0" xfId="37" applyFont="1"/>
    <xf numFmtId="0" fontId="70" fillId="0" borderId="0" xfId="37" applyFont="1" applyAlignment="1">
      <alignment horizontal="centerContinuous" vertical="center"/>
    </xf>
    <xf numFmtId="0" fontId="71" fillId="0" borderId="0" xfId="37" applyFont="1" applyAlignment="1">
      <alignment horizontal="centerContinuous" vertical="center"/>
    </xf>
    <xf numFmtId="16" fontId="60" fillId="0" borderId="31" xfId="37" quotePrefix="1" applyNumberFormat="1" applyFont="1" applyBorder="1" applyAlignment="1">
      <alignment horizontal="center" vertical="center"/>
    </xf>
    <xf numFmtId="0" fontId="60" fillId="0" borderId="31" xfId="37" applyFont="1" applyBorder="1" applyAlignment="1">
      <alignment horizontal="center" vertical="center" wrapText="1"/>
    </xf>
    <xf numFmtId="0" fontId="64" fillId="0" borderId="31" xfId="37" applyFont="1" applyBorder="1" applyAlignment="1">
      <alignment horizontal="center" vertical="center" wrapText="1"/>
    </xf>
    <xf numFmtId="166" fontId="69" fillId="0" borderId="0" xfId="37" applyNumberFormat="1" applyFont="1" applyAlignment="1">
      <alignment horizontal="center" vertical="center"/>
    </xf>
    <xf numFmtId="0" fontId="69" fillId="0" borderId="0" xfId="37" applyFont="1"/>
    <xf numFmtId="167" fontId="69" fillId="0" borderId="0" xfId="37" applyNumberFormat="1" applyFont="1"/>
    <xf numFmtId="0" fontId="60" fillId="0" borderId="0" xfId="37" applyFont="1" applyAlignment="1">
      <alignment horizontal="left" vertical="center"/>
    </xf>
    <xf numFmtId="49" fontId="64" fillId="0" borderId="30" xfId="37" applyNumberFormat="1" applyFont="1" applyBorder="1" applyAlignment="1">
      <alignment horizontal="center" vertical="center" wrapText="1"/>
    </xf>
    <xf numFmtId="0" fontId="60" fillId="0" borderId="29" xfId="37" applyFont="1" applyBorder="1" applyAlignment="1">
      <alignment horizontal="centerContinuous" vertical="center" wrapText="1"/>
    </xf>
    <xf numFmtId="0" fontId="60" fillId="0" borderId="31" xfId="37" applyFont="1" applyBorder="1" applyAlignment="1">
      <alignment horizontal="centerContinuous" vertical="center" wrapText="1"/>
    </xf>
    <xf numFmtId="0" fontId="60" fillId="0" borderId="9" xfId="37" applyFont="1" applyBorder="1" applyAlignment="1">
      <alignment horizontal="centerContinuous" vertical="center" wrapText="1"/>
    </xf>
    <xf numFmtId="16" fontId="60" fillId="0" borderId="3" xfId="37" quotePrefix="1" applyNumberFormat="1" applyFont="1" applyBorder="1" applyAlignment="1">
      <alignment horizontal="center" vertical="center"/>
    </xf>
    <xf numFmtId="0" fontId="60" fillId="0" borderId="3" xfId="37" applyFont="1" applyBorder="1" applyAlignment="1">
      <alignment horizontal="centerContinuous" vertical="center" wrapText="1"/>
    </xf>
    <xf numFmtId="168" fontId="60" fillId="0" borderId="0" xfId="37" applyNumberFormat="1" applyFont="1" applyAlignment="1">
      <alignment horizontal="center" vertical="center"/>
    </xf>
    <xf numFmtId="166" fontId="60" fillId="0" borderId="0" xfId="37" quotePrefix="1" applyNumberFormat="1" applyFont="1" applyAlignment="1">
      <alignment horizontal="center" vertical="center"/>
    </xf>
    <xf numFmtId="0" fontId="69" fillId="0" borderId="0" xfId="19" applyFont="1"/>
    <xf numFmtId="0" fontId="59" fillId="0" borderId="0" xfId="19" applyFont="1"/>
    <xf numFmtId="0" fontId="62" fillId="0" borderId="0" xfId="19" applyFont="1" applyAlignment="1">
      <alignment horizontal="centerContinuous" vertical="center"/>
    </xf>
    <xf numFmtId="0" fontId="74" fillId="0" borderId="0" xfId="19" applyFont="1" applyAlignment="1">
      <alignment horizontal="centerContinuous" vertical="center"/>
    </xf>
    <xf numFmtId="0" fontId="75" fillId="0" borderId="0" xfId="19" applyFont="1" applyAlignment="1">
      <alignment horizontal="centerContinuous" vertical="center"/>
    </xf>
    <xf numFmtId="0" fontId="75" fillId="0" borderId="0" xfId="19" applyFont="1" applyAlignment="1">
      <alignment horizontal="center"/>
    </xf>
    <xf numFmtId="0" fontId="59" fillId="0" borderId="0" xfId="19" applyFont="1" applyAlignment="1">
      <alignment horizontal="centerContinuous" vertical="center"/>
    </xf>
    <xf numFmtId="0" fontId="60" fillId="0" borderId="29" xfId="19" applyFont="1" applyBorder="1" applyAlignment="1">
      <alignment horizontal="center" vertical="center" wrapText="1"/>
    </xf>
    <xf numFmtId="0" fontId="60" fillId="0" borderId="31" xfId="19" applyFont="1" applyBorder="1" applyAlignment="1">
      <alignment horizontal="center" vertical="center" wrapText="1"/>
    </xf>
    <xf numFmtId="0" fontId="60" fillId="0" borderId="10" xfId="19" applyFont="1" applyBorder="1" applyAlignment="1">
      <alignment horizontal="center" vertical="center" wrapText="1"/>
    </xf>
    <xf numFmtId="0" fontId="60" fillId="0" borderId="30" xfId="19" applyFont="1" applyBorder="1"/>
    <xf numFmtId="0" fontId="60" fillId="0" borderId="8" xfId="19" applyFont="1" applyBorder="1" applyAlignment="1">
      <alignment horizontal="centerContinuous" vertical="center" wrapText="1"/>
    </xf>
    <xf numFmtId="0" fontId="60" fillId="0" borderId="10" xfId="19" applyFont="1" applyBorder="1" applyAlignment="1">
      <alignment horizontal="centerContinuous" vertical="center" wrapText="1"/>
    </xf>
    <xf numFmtId="0" fontId="69" fillId="0" borderId="5" xfId="19" applyFont="1" applyBorder="1" applyAlignment="1">
      <alignment horizontal="center" vertical="center" wrapText="1"/>
    </xf>
    <xf numFmtId="0" fontId="69" fillId="0" borderId="5" xfId="19" applyFont="1" applyBorder="1" applyAlignment="1">
      <alignment horizontal="centerContinuous" vertical="center" wrapText="1"/>
    </xf>
    <xf numFmtId="0" fontId="69" fillId="0" borderId="0" xfId="19" applyFont="1" applyAlignment="1">
      <alignment horizontal="centerContinuous" vertical="center" wrapText="1"/>
    </xf>
    <xf numFmtId="0" fontId="67" fillId="0" borderId="7" xfId="19" applyFont="1" applyBorder="1" applyAlignment="1">
      <alignment horizontal="centerContinuous" vertical="center"/>
    </xf>
    <xf numFmtId="0" fontId="67" fillId="0" borderId="3" xfId="19" applyFont="1" applyBorder="1" applyAlignment="1">
      <alignment horizontal="centerContinuous" vertical="center"/>
    </xf>
    <xf numFmtId="0" fontId="60" fillId="0" borderId="0" xfId="19" applyFont="1" applyAlignment="1">
      <alignment horizontal="centerContinuous" vertical="center"/>
    </xf>
    <xf numFmtId="0" fontId="60" fillId="0" borderId="0" xfId="19" applyFont="1"/>
    <xf numFmtId="0" fontId="60" fillId="0" borderId="0" xfId="19" applyFont="1" applyAlignment="1">
      <alignment horizontal="right" vertical="center"/>
    </xf>
    <xf numFmtId="166" fontId="60" fillId="0" borderId="0" xfId="19" applyNumberFormat="1" applyFont="1" applyAlignment="1">
      <alignment horizontal="center" vertical="center"/>
    </xf>
    <xf numFmtId="169" fontId="76" fillId="0" borderId="0" xfId="19" applyNumberFormat="1" applyFont="1" applyAlignment="1">
      <alignment horizontal="center" vertical="center"/>
    </xf>
    <xf numFmtId="0" fontId="60" fillId="0" borderId="0" xfId="19" applyFont="1" applyAlignment="1">
      <alignment vertical="center"/>
    </xf>
    <xf numFmtId="16" fontId="60" fillId="0" borderId="0" xfId="19" quotePrefix="1" applyNumberFormat="1" applyFont="1" applyAlignment="1">
      <alignment horizontal="right" vertical="center"/>
    </xf>
    <xf numFmtId="0" fontId="67" fillId="0" borderId="0" xfId="19" applyFont="1" applyAlignment="1">
      <alignment horizontal="right" vertical="center"/>
    </xf>
    <xf numFmtId="166" fontId="67" fillId="0" borderId="0" xfId="19" applyNumberFormat="1" applyFont="1" applyAlignment="1">
      <alignment horizontal="center" vertical="center"/>
    </xf>
    <xf numFmtId="169" fontId="77" fillId="0" borderId="0" xfId="19" applyNumberFormat="1" applyFont="1" applyAlignment="1">
      <alignment horizontal="center" vertical="center"/>
    </xf>
    <xf numFmtId="0" fontId="67" fillId="0" borderId="0" xfId="19" applyFont="1" applyAlignment="1">
      <alignment vertical="center"/>
    </xf>
    <xf numFmtId="0" fontId="67" fillId="0" borderId="0" xfId="19" applyFont="1" applyAlignment="1">
      <alignment horizontal="centerContinuous" vertical="center"/>
    </xf>
    <xf numFmtId="0" fontId="67" fillId="0" borderId="0" xfId="19" applyFont="1"/>
    <xf numFmtId="170" fontId="67" fillId="0" borderId="0" xfId="19" applyNumberFormat="1" applyFont="1" applyAlignment="1">
      <alignment horizontal="center" vertical="center"/>
    </xf>
    <xf numFmtId="171" fontId="77" fillId="0" borderId="0" xfId="19" quotePrefix="1" applyNumberFormat="1" applyFont="1" applyAlignment="1">
      <alignment horizontal="center" vertical="center"/>
    </xf>
    <xf numFmtId="0" fontId="78" fillId="0" borderId="0" xfId="19" applyFont="1" applyAlignment="1">
      <alignment horizontal="left" vertical="center" readingOrder="1"/>
    </xf>
    <xf numFmtId="0" fontId="78" fillId="0" borderId="0" xfId="19" applyFont="1" applyAlignment="1">
      <alignment vertical="center"/>
    </xf>
    <xf numFmtId="0" fontId="63" fillId="0" borderId="0" xfId="19" applyFont="1" applyAlignment="1">
      <alignment horizontal="right"/>
    </xf>
    <xf numFmtId="0" fontId="63" fillId="0" borderId="0" xfId="19" applyFont="1" applyAlignment="1">
      <alignment horizontal="left" vertical="center"/>
    </xf>
    <xf numFmtId="0" fontId="59" fillId="0" borderId="0" xfId="19" applyFont="1" applyAlignment="1">
      <alignment vertical="center"/>
    </xf>
    <xf numFmtId="0" fontId="79" fillId="0" borderId="5" xfId="19" applyFont="1" applyBorder="1" applyAlignment="1">
      <alignment horizontal="center" vertical="center" wrapText="1"/>
    </xf>
    <xf numFmtId="0" fontId="79" fillId="0" borderId="5" xfId="19" applyFont="1" applyBorder="1" applyAlignment="1">
      <alignment horizontal="centerContinuous" vertical="center" wrapText="1"/>
    </xf>
    <xf numFmtId="169" fontId="60" fillId="0" borderId="0" xfId="19" applyNumberFormat="1" applyFont="1" applyAlignment="1">
      <alignment horizontal="centerContinuous" vertical="center"/>
    </xf>
    <xf numFmtId="172" fontId="60" fillId="0" borderId="0" xfId="19" applyNumberFormat="1" applyFont="1" applyAlignment="1">
      <alignment vertical="center"/>
    </xf>
    <xf numFmtId="172" fontId="67" fillId="0" borderId="0" xfId="19" applyNumberFormat="1" applyFont="1" applyAlignment="1">
      <alignment vertical="center"/>
    </xf>
    <xf numFmtId="0" fontId="77" fillId="0" borderId="0" xfId="19" applyFont="1" applyAlignment="1">
      <alignment horizontal="centerContinuous" vertical="center"/>
    </xf>
    <xf numFmtId="169" fontId="76" fillId="0" borderId="0" xfId="19" applyNumberFormat="1" applyFont="1" applyAlignment="1">
      <alignment horizontal="centerContinuous" vertical="center"/>
    </xf>
    <xf numFmtId="169" fontId="77" fillId="0" borderId="0" xfId="19" applyNumberFormat="1" applyFont="1" applyAlignment="1">
      <alignment horizontal="centerContinuous" vertical="center"/>
    </xf>
    <xf numFmtId="170" fontId="60" fillId="0" borderId="0" xfId="19" applyNumberFormat="1" applyFont="1" applyAlignment="1">
      <alignment horizontal="center" vertical="center"/>
    </xf>
    <xf numFmtId="171" fontId="76" fillId="0" borderId="0" xfId="19" applyNumberFormat="1" applyFont="1" applyAlignment="1">
      <alignment horizontal="center" vertical="center"/>
    </xf>
    <xf numFmtId="169" fontId="76" fillId="0" borderId="0" xfId="19" applyNumberFormat="1" applyFont="1" applyAlignment="1">
      <alignment horizontal="right" vertical="center" indent="1"/>
    </xf>
    <xf numFmtId="169" fontId="77" fillId="0" borderId="0" xfId="19" applyNumberFormat="1" applyFont="1" applyAlignment="1">
      <alignment horizontal="right" vertical="center" indent="1"/>
    </xf>
    <xf numFmtId="171" fontId="77" fillId="0" borderId="0" xfId="19" applyNumberFormat="1" applyFont="1" applyAlignment="1">
      <alignment horizontal="right" vertical="center" indent="1"/>
    </xf>
    <xf numFmtId="169" fontId="76" fillId="0" borderId="0" xfId="19" quotePrefix="1" applyNumberFormat="1" applyFont="1" applyAlignment="1">
      <alignment horizontal="right" vertical="center" indent="1"/>
    </xf>
    <xf numFmtId="0" fontId="80" fillId="0" borderId="0" xfId="38" applyFont="1" applyAlignment="1">
      <alignment horizontal="centerContinuous" vertical="center"/>
    </xf>
    <xf numFmtId="0" fontId="20" fillId="0" borderId="0" xfId="37" applyFont="1" applyAlignment="1">
      <alignment horizontal="centerContinuous" vertical="center"/>
    </xf>
    <xf numFmtId="0" fontId="49" fillId="0" borderId="0" xfId="37"/>
    <xf numFmtId="173" fontId="81" fillId="0" borderId="0" xfId="38" applyNumberFormat="1" applyFont="1" applyAlignment="1">
      <alignment horizontal="centerContinuous" vertical="center"/>
    </xf>
    <xf numFmtId="173" fontId="82" fillId="0" borderId="0" xfId="38" quotePrefix="1" applyNumberFormat="1" applyFont="1" applyAlignment="1">
      <alignment horizontal="centerContinuous" vertical="center"/>
    </xf>
    <xf numFmtId="0" fontId="82" fillId="0" borderId="0" xfId="38" applyFont="1" applyAlignment="1">
      <alignment horizontal="centerContinuous" vertical="center"/>
    </xf>
    <xf numFmtId="0" fontId="83" fillId="0" borderId="0" xfId="38" applyFont="1" applyAlignment="1">
      <alignment horizontal="centerContinuous" vertical="center"/>
    </xf>
    <xf numFmtId="0" fontId="84" fillId="0" borderId="0" xfId="37" applyFont="1" applyAlignment="1">
      <alignment horizontal="centerContinuous" vertical="center"/>
    </xf>
    <xf numFmtId="0" fontId="83" fillId="0" borderId="0" xfId="37" applyFont="1" applyAlignment="1">
      <alignment horizontal="centerContinuous" vertical="center"/>
    </xf>
    <xf numFmtId="0" fontId="85" fillId="0" borderId="0" xfId="37" applyFont="1" applyAlignment="1">
      <alignment horizontal="centerContinuous" vertical="center"/>
    </xf>
    <xf numFmtId="49" fontId="84" fillId="0" borderId="26" xfId="37" applyNumberFormat="1" applyFont="1" applyBorder="1" applyAlignment="1">
      <alignment horizontal="centerContinuous" vertical="center"/>
    </xf>
    <xf numFmtId="49" fontId="86" fillId="0" borderId="0" xfId="37" applyNumberFormat="1" applyFont="1" applyAlignment="1">
      <alignment horizontal="center" vertical="center"/>
    </xf>
    <xf numFmtId="0" fontId="87" fillId="0" borderId="29" xfId="37" applyFont="1" applyBorder="1" applyAlignment="1">
      <alignment horizontal="center" vertical="center"/>
    </xf>
    <xf numFmtId="0" fontId="82" fillId="0" borderId="12" xfId="38" applyFont="1" applyBorder="1" applyAlignment="1">
      <alignment horizontal="center" vertical="center"/>
    </xf>
    <xf numFmtId="0" fontId="82" fillId="0" borderId="13" xfId="38" applyFont="1" applyBorder="1" applyAlignment="1">
      <alignment horizontal="center" vertical="center"/>
    </xf>
    <xf numFmtId="0" fontId="82" fillId="0" borderId="32" xfId="38" applyFont="1" applyBorder="1" applyAlignment="1">
      <alignment horizontal="center" vertical="center"/>
    </xf>
    <xf numFmtId="0" fontId="87" fillId="0" borderId="3" xfId="37" applyFont="1" applyBorder="1" applyAlignment="1">
      <alignment horizontal="center" vertical="center"/>
    </xf>
    <xf numFmtId="0" fontId="81" fillId="0" borderId="33" xfId="38" applyFont="1" applyBorder="1" applyAlignment="1">
      <alignment horizontal="centerContinuous" vertical="center"/>
    </xf>
    <xf numFmtId="0" fontId="81" fillId="0" borderId="34" xfId="38" applyFont="1" applyBorder="1" applyAlignment="1">
      <alignment horizontal="centerContinuous" vertical="center"/>
    </xf>
    <xf numFmtId="0" fontId="81" fillId="0" borderId="35" xfId="38" applyFont="1" applyBorder="1" applyAlignment="1">
      <alignment horizontal="centerContinuous" vertical="center"/>
    </xf>
    <xf numFmtId="0" fontId="81" fillId="0" borderId="36" xfId="38" applyFont="1" applyBorder="1" applyAlignment="1">
      <alignment horizontal="center" vertical="center"/>
    </xf>
    <xf numFmtId="0" fontId="81" fillId="0" borderId="35" xfId="38" applyFont="1" applyBorder="1" applyAlignment="1">
      <alignment horizontal="center" vertical="center"/>
    </xf>
    <xf numFmtId="0" fontId="88" fillId="0" borderId="3" xfId="37" applyFont="1" applyBorder="1" applyAlignment="1">
      <alignment horizontal="left" vertical="center"/>
    </xf>
    <xf numFmtId="3" fontId="82" fillId="0" borderId="0" xfId="38" quotePrefix="1" applyNumberFormat="1" applyFont="1" applyAlignment="1">
      <alignment horizontal="center" vertical="center"/>
    </xf>
    <xf numFmtId="3" fontId="82" fillId="0" borderId="0" xfId="38" applyNumberFormat="1" applyFont="1" applyAlignment="1">
      <alignment horizontal="center" vertical="center"/>
    </xf>
    <xf numFmtId="3" fontId="82" fillId="0" borderId="7" xfId="38" applyNumberFormat="1" applyFont="1" applyBorder="1" applyAlignment="1">
      <alignment horizontal="center" vertical="center"/>
    </xf>
    <xf numFmtId="3" fontId="89" fillId="0" borderId="37" xfId="37" applyNumberFormat="1" applyFont="1" applyBorder="1" applyAlignment="1">
      <alignment horizontal="center" vertical="center"/>
    </xf>
    <xf numFmtId="3" fontId="89" fillId="0" borderId="29" xfId="37" applyNumberFormat="1" applyFont="1" applyBorder="1" applyAlignment="1">
      <alignment horizontal="center" vertical="center"/>
    </xf>
    <xf numFmtId="3" fontId="89" fillId="0" borderId="3" xfId="37" applyNumberFormat="1" applyFont="1" applyBorder="1" applyAlignment="1">
      <alignment horizontal="center" vertical="center"/>
    </xf>
    <xf numFmtId="0" fontId="88" fillId="0" borderId="3" xfId="37" applyFont="1" applyBorder="1" applyAlignment="1">
      <alignment horizontal="left" vertical="center" wrapText="1"/>
    </xf>
    <xf numFmtId="3" fontId="89" fillId="0" borderId="1" xfId="37" applyNumberFormat="1" applyFont="1" applyBorder="1" applyAlignment="1">
      <alignment horizontal="center" vertical="center"/>
    </xf>
    <xf numFmtId="0" fontId="88" fillId="0" borderId="30" xfId="37" applyFont="1" applyBorder="1" applyAlignment="1">
      <alignment horizontal="left" vertical="center" wrapText="1"/>
    </xf>
    <xf numFmtId="1" fontId="82" fillId="0" borderId="25" xfId="38" quotePrefix="1" applyNumberFormat="1" applyFont="1" applyBorder="1" applyAlignment="1">
      <alignment horizontal="center" vertical="center"/>
    </xf>
    <xf numFmtId="15" fontId="82" fillId="0" borderId="26" xfId="38" quotePrefix="1" applyNumberFormat="1" applyFont="1" applyBorder="1" applyAlignment="1">
      <alignment horizontal="center" vertical="center"/>
    </xf>
    <xf numFmtId="3" fontId="82" fillId="0" borderId="26" xfId="38" quotePrefix="1" applyNumberFormat="1" applyFont="1" applyBorder="1" applyAlignment="1">
      <alignment horizontal="center" vertical="center"/>
    </xf>
    <xf numFmtId="3" fontId="82" fillId="0" borderId="26" xfId="38" applyNumberFormat="1" applyFont="1" applyBorder="1" applyAlignment="1">
      <alignment horizontal="center" vertical="center"/>
    </xf>
    <xf numFmtId="3" fontId="82" fillId="0" borderId="28" xfId="38" quotePrefix="1" applyNumberFormat="1" applyFont="1" applyBorder="1" applyAlignment="1">
      <alignment horizontal="center" vertical="center"/>
    </xf>
    <xf numFmtId="3" fontId="89" fillId="0" borderId="30" xfId="37" applyNumberFormat="1" applyFont="1" applyBorder="1" applyAlignment="1">
      <alignment horizontal="center" vertical="center"/>
    </xf>
    <xf numFmtId="0" fontId="93" fillId="0" borderId="0" xfId="37" applyFont="1"/>
    <xf numFmtId="0" fontId="95" fillId="0" borderId="0" xfId="38" applyFont="1" applyAlignment="1">
      <alignment horizontal="center" vertical="center"/>
    </xf>
    <xf numFmtId="0" fontId="20" fillId="0" borderId="0" xfId="37" applyFont="1" applyAlignment="1">
      <alignment horizontal="center"/>
    </xf>
    <xf numFmtId="0" fontId="83" fillId="0" borderId="0" xfId="37" applyFont="1" applyAlignment="1">
      <alignment horizontal="center"/>
    </xf>
    <xf numFmtId="0" fontId="82" fillId="0" borderId="0" xfId="37" applyFont="1"/>
    <xf numFmtId="0" fontId="20" fillId="0" borderId="0" xfId="37" applyFont="1"/>
    <xf numFmtId="0" fontId="97" fillId="0" borderId="0" xfId="2" applyFont="1" applyAlignment="1">
      <alignment horizontal="centerContinuous"/>
    </xf>
    <xf numFmtId="0" fontId="98" fillId="0" borderId="0" xfId="2" applyFont="1" applyAlignment="1">
      <alignment horizontal="centerContinuous" vertical="center"/>
    </xf>
    <xf numFmtId="0" fontId="18" fillId="0" borderId="0" xfId="2"/>
    <xf numFmtId="0" fontId="99" fillId="0" borderId="0" xfId="2" applyFont="1"/>
    <xf numFmtId="0" fontId="89" fillId="0" borderId="0" xfId="2" applyFont="1" applyAlignment="1">
      <alignment horizontal="centerContinuous" vertical="center"/>
    </xf>
    <xf numFmtId="0" fontId="89" fillId="0" borderId="0" xfId="2" applyFont="1"/>
    <xf numFmtId="0" fontId="100" fillId="0" borderId="0" xfId="2" applyFont="1"/>
    <xf numFmtId="0" fontId="89" fillId="0" borderId="26" xfId="2" applyFont="1" applyBorder="1" applyAlignment="1">
      <alignment horizontal="centerContinuous" vertical="center"/>
    </xf>
    <xf numFmtId="0" fontId="98" fillId="0" borderId="17" xfId="2" applyFont="1" applyBorder="1" applyAlignment="1">
      <alignment horizontal="center" vertical="center" wrapText="1"/>
    </xf>
    <xf numFmtId="0" fontId="98" fillId="0" borderId="16" xfId="2" applyFont="1" applyBorder="1" applyAlignment="1">
      <alignment horizontal="center" vertical="center"/>
    </xf>
    <xf numFmtId="0" fontId="98" fillId="0" borderId="38" xfId="2" applyFont="1" applyBorder="1" applyAlignment="1">
      <alignment horizontal="center" vertical="center"/>
    </xf>
    <xf numFmtId="0" fontId="98" fillId="0" borderId="39" xfId="2" applyFont="1" applyBorder="1" applyAlignment="1">
      <alignment horizontal="center" vertical="center"/>
    </xf>
    <xf numFmtId="0" fontId="98" fillId="0" borderId="40" xfId="2" applyFont="1" applyBorder="1" applyAlignment="1">
      <alignment horizontal="center" vertical="center"/>
    </xf>
    <xf numFmtId="17" fontId="98" fillId="8" borderId="38" xfId="2" applyNumberFormat="1" applyFont="1" applyFill="1" applyBorder="1" applyAlignment="1">
      <alignment horizontal="center" vertical="center" wrapText="1"/>
    </xf>
    <xf numFmtId="0" fontId="41" fillId="0" borderId="0" xfId="24"/>
    <xf numFmtId="0" fontId="102" fillId="0" borderId="0" xfId="2" applyFont="1" applyAlignment="1">
      <alignment horizontal="centerContinuous" vertical="center"/>
    </xf>
    <xf numFmtId="0" fontId="98" fillId="0" borderId="0" xfId="2" applyFont="1" applyAlignment="1">
      <alignment horizontal="center"/>
    </xf>
    <xf numFmtId="0" fontId="98" fillId="0" borderId="0" xfId="2" applyFont="1"/>
    <xf numFmtId="0" fontId="98" fillId="0" borderId="0" xfId="2" applyFont="1" applyAlignment="1">
      <alignment horizontal="left"/>
    </xf>
    <xf numFmtId="0" fontId="98" fillId="0" borderId="0" xfId="2" applyFont="1" applyAlignment="1">
      <alignment horizontal="centerContinuous"/>
    </xf>
    <xf numFmtId="0" fontId="98" fillId="0" borderId="0" xfId="2" applyFont="1" applyAlignment="1">
      <alignment horizontal="center" vertical="center"/>
    </xf>
    <xf numFmtId="174" fontId="98" fillId="0" borderId="0" xfId="2" applyNumberFormat="1" applyFont="1" applyAlignment="1">
      <alignment horizontal="center" vertical="center"/>
    </xf>
    <xf numFmtId="174" fontId="98" fillId="0" borderId="19" xfId="2" applyNumberFormat="1" applyFont="1" applyBorder="1" applyAlignment="1">
      <alignment horizontal="center" vertical="center"/>
    </xf>
    <xf numFmtId="174" fontId="98" fillId="8" borderId="19" xfId="2" applyNumberFormat="1" applyFont="1" applyFill="1" applyBorder="1" applyAlignment="1">
      <alignment horizontal="center" vertical="center"/>
    </xf>
    <xf numFmtId="174" fontId="18" fillId="0" borderId="0" xfId="2" applyNumberFormat="1"/>
    <xf numFmtId="0" fontId="102" fillId="0" borderId="0" xfId="2" applyFont="1" applyAlignment="1">
      <alignment horizontal="centerContinuous"/>
    </xf>
    <xf numFmtId="0" fontId="98" fillId="0" borderId="0" xfId="2" quotePrefix="1" applyFont="1" applyAlignment="1">
      <alignment horizontal="centerContinuous"/>
    </xf>
    <xf numFmtId="0" fontId="102" fillId="0" borderId="1" xfId="2" applyFont="1" applyBorder="1" applyAlignment="1">
      <alignment horizontal="centerContinuous" vertical="center"/>
    </xf>
    <xf numFmtId="0" fontId="102" fillId="0" borderId="37" xfId="2" applyFont="1" applyBorder="1" applyAlignment="1">
      <alignment horizontal="centerContinuous" vertical="center"/>
    </xf>
    <xf numFmtId="0" fontId="102" fillId="8" borderId="0" xfId="2" applyFont="1" applyFill="1" applyAlignment="1">
      <alignment horizontal="centerContinuous" vertical="center"/>
    </xf>
    <xf numFmtId="0" fontId="102" fillId="8" borderId="19" xfId="2" applyFont="1" applyFill="1" applyBorder="1" applyAlignment="1">
      <alignment horizontal="centerContinuous" vertical="center"/>
    </xf>
    <xf numFmtId="0" fontId="98" fillId="0" borderId="0" xfId="2" applyFont="1" applyAlignment="1">
      <alignment horizontal="center" vertical="top"/>
    </xf>
    <xf numFmtId="0" fontId="98" fillId="0" borderId="0" xfId="2" applyFont="1" applyAlignment="1">
      <alignment vertical="top"/>
    </xf>
    <xf numFmtId="0" fontId="98" fillId="0" borderId="0" xfId="2" applyFont="1" applyAlignment="1">
      <alignment horizontal="left" vertical="top"/>
    </xf>
    <xf numFmtId="0" fontId="98" fillId="0" borderId="0" xfId="2" applyFont="1" applyAlignment="1">
      <alignment horizontal="centerContinuous" vertical="top"/>
    </xf>
    <xf numFmtId="175" fontId="98" fillId="0" borderId="0" xfId="2" applyNumberFormat="1" applyFont="1"/>
    <xf numFmtId="0" fontId="103" fillId="0" borderId="0" xfId="1" applyNumberFormat="1" applyFont="1" applyFill="1" applyBorder="1" applyProtection="1">
      <protection hidden="1"/>
    </xf>
    <xf numFmtId="176" fontId="89" fillId="0" borderId="0" xfId="2" applyNumberFormat="1" applyFont="1"/>
    <xf numFmtId="0" fontId="104" fillId="0" borderId="0" xfId="37" applyFont="1"/>
    <xf numFmtId="0" fontId="89" fillId="0" borderId="0" xfId="37" applyFont="1" applyAlignment="1">
      <alignment horizontal="centerContinuous"/>
    </xf>
    <xf numFmtId="0" fontId="18" fillId="0" borderId="0" xfId="37" applyFont="1"/>
    <xf numFmtId="0" fontId="97" fillId="0" borderId="0" xfId="37" applyFont="1" applyAlignment="1">
      <alignment horizontal="centerContinuous"/>
    </xf>
    <xf numFmtId="0" fontId="106" fillId="0" borderId="0" xfId="37" applyFont="1" applyAlignment="1">
      <alignment horizontal="centerContinuous"/>
    </xf>
    <xf numFmtId="0" fontId="60" fillId="0" borderId="0" xfId="37" applyFont="1" applyAlignment="1">
      <alignment horizontal="centerContinuous"/>
    </xf>
    <xf numFmtId="0" fontId="67" fillId="0" borderId="0" xfId="37" applyFont="1" applyAlignment="1">
      <alignment horizontal="centerContinuous"/>
    </xf>
    <xf numFmtId="0" fontId="63" fillId="0" borderId="0" xfId="37" applyFont="1" applyAlignment="1">
      <alignment vertical="center"/>
    </xf>
    <xf numFmtId="0" fontId="63" fillId="0" borderId="4" xfId="37" applyFont="1" applyBorder="1" applyAlignment="1">
      <alignment vertical="center"/>
    </xf>
    <xf numFmtId="0" fontId="63" fillId="0" borderId="5" xfId="37" applyFont="1" applyBorder="1" applyAlignment="1">
      <alignment vertical="center"/>
    </xf>
    <xf numFmtId="0" fontId="63" fillId="0" borderId="6" xfId="37" applyFont="1" applyBorder="1" applyAlignment="1">
      <alignment vertical="center"/>
    </xf>
    <xf numFmtId="0" fontId="60" fillId="0" borderId="1" xfId="37" applyFont="1" applyBorder="1" applyAlignment="1">
      <alignment horizontal="centerContinuous"/>
    </xf>
    <xf numFmtId="0" fontId="60" fillId="0" borderId="7" xfId="37" applyFont="1" applyBorder="1" applyAlignment="1">
      <alignment horizontal="centerContinuous"/>
    </xf>
    <xf numFmtId="0" fontId="63" fillId="0" borderId="14" xfId="37" applyFont="1" applyBorder="1" applyAlignment="1">
      <alignment vertical="center"/>
    </xf>
    <xf numFmtId="0" fontId="63" fillId="0" borderId="15" xfId="37" applyFont="1" applyBorder="1" applyAlignment="1">
      <alignment vertical="center"/>
    </xf>
    <xf numFmtId="0" fontId="63" fillId="0" borderId="17" xfId="37" applyFont="1" applyBorder="1" applyAlignment="1">
      <alignment vertical="center"/>
    </xf>
    <xf numFmtId="0" fontId="63" fillId="0" borderId="15" xfId="37" applyFont="1" applyBorder="1" applyAlignment="1">
      <alignment horizontal="centerContinuous" vertical="center"/>
    </xf>
    <xf numFmtId="0" fontId="63" fillId="0" borderId="17" xfId="37" applyFont="1" applyBorder="1" applyAlignment="1">
      <alignment horizontal="centerContinuous" vertical="center"/>
    </xf>
    <xf numFmtId="0" fontId="63" fillId="0" borderId="46" xfId="37" applyFont="1" applyBorder="1" applyAlignment="1">
      <alignment horizontal="centerContinuous" vertical="center"/>
    </xf>
    <xf numFmtId="0" fontId="63" fillId="0" borderId="48" xfId="37" applyFont="1" applyBorder="1" applyAlignment="1">
      <alignment horizontal="center" vertical="center"/>
    </xf>
    <xf numFmtId="0" fontId="107" fillId="0" borderId="49" xfId="37" applyFont="1" applyBorder="1" applyAlignment="1">
      <alignment horizontal="centerContinuous" vertical="center"/>
    </xf>
    <xf numFmtId="0" fontId="63" fillId="0" borderId="43" xfId="37" applyFont="1" applyBorder="1" applyAlignment="1">
      <alignment horizontal="center" vertical="center"/>
    </xf>
    <xf numFmtId="0" fontId="63" fillId="0" borderId="43" xfId="37" applyFont="1" applyBorder="1" applyAlignment="1">
      <alignment horizontal="centerContinuous" vertical="center"/>
    </xf>
    <xf numFmtId="0" fontId="108" fillId="0" borderId="0" xfId="24" applyFont="1" applyFill="1" applyBorder="1"/>
    <xf numFmtId="0" fontId="63" fillId="0" borderId="1" xfId="37" applyFont="1" applyBorder="1" applyAlignment="1">
      <alignment vertical="center"/>
    </xf>
    <xf numFmtId="0" fontId="63" fillId="0" borderId="7" xfId="37" applyFont="1" applyBorder="1" applyAlignment="1">
      <alignment vertical="center"/>
    </xf>
    <xf numFmtId="0" fontId="109" fillId="0" borderId="1" xfId="37" applyFont="1" applyBorder="1" applyAlignment="1">
      <alignment horizontal="centerContinuous"/>
    </xf>
    <xf numFmtId="0" fontId="109" fillId="0" borderId="0" xfId="37" applyFont="1" applyAlignment="1">
      <alignment horizontal="centerContinuous"/>
    </xf>
    <xf numFmtId="0" fontId="109" fillId="0" borderId="7" xfId="37" applyFont="1" applyBorder="1" applyAlignment="1">
      <alignment horizontal="centerContinuous"/>
    </xf>
    <xf numFmtId="175" fontId="63" fillId="0" borderId="0" xfId="37" applyNumberFormat="1" applyFont="1" applyAlignment="1">
      <alignment horizontal="right" vertical="center"/>
    </xf>
    <xf numFmtId="0" fontId="63" fillId="0" borderId="37" xfId="37" applyFont="1" applyBorder="1" applyAlignment="1">
      <alignment horizontal="left" vertical="center" indent="1"/>
    </xf>
    <xf numFmtId="175" fontId="63" fillId="0" borderId="0" xfId="37" applyNumberFormat="1" applyFont="1" applyAlignment="1">
      <alignment horizontal="center" vertical="center"/>
    </xf>
    <xf numFmtId="170" fontId="63" fillId="0" borderId="7" xfId="37" applyNumberFormat="1" applyFont="1" applyBorder="1" applyAlignment="1">
      <alignment horizontal="left" vertical="center"/>
    </xf>
    <xf numFmtId="0" fontId="63" fillId="0" borderId="1" xfId="37" applyFont="1" applyBorder="1" applyAlignment="1">
      <alignment horizontal="left" vertical="center" indent="1"/>
    </xf>
    <xf numFmtId="170" fontId="63" fillId="0" borderId="7" xfId="37" applyNumberFormat="1" applyFont="1" applyBorder="1" applyAlignment="1">
      <alignment horizontal="center" vertical="center"/>
    </xf>
    <xf numFmtId="0" fontId="63" fillId="0" borderId="14" xfId="37" applyFont="1" applyBorder="1" applyAlignment="1">
      <alignment horizontal="centerContinuous" vertical="center"/>
    </xf>
    <xf numFmtId="0" fontId="63" fillId="0" borderId="16" xfId="37" applyFont="1" applyBorder="1" applyAlignment="1">
      <alignment horizontal="centerContinuous" vertical="center"/>
    </xf>
    <xf numFmtId="177" fontId="63" fillId="0" borderId="1" xfId="37" applyNumberFormat="1" applyFont="1" applyBorder="1" applyAlignment="1">
      <alignment vertical="center"/>
    </xf>
    <xf numFmtId="0" fontId="63" fillId="0" borderId="19" xfId="37" applyFont="1" applyBorder="1" applyAlignment="1">
      <alignment vertical="center"/>
    </xf>
    <xf numFmtId="167" fontId="63" fillId="0" borderId="0" xfId="37" applyNumberFormat="1" applyFont="1" applyAlignment="1">
      <alignment horizontal="centerContinuous" vertical="center"/>
    </xf>
    <xf numFmtId="167" fontId="63" fillId="0" borderId="19" xfId="37" applyNumberFormat="1" applyFont="1" applyBorder="1" applyAlignment="1">
      <alignment horizontal="centerContinuous" vertical="center"/>
    </xf>
    <xf numFmtId="177" fontId="63" fillId="0" borderId="0" xfId="37" applyNumberFormat="1" applyFont="1" applyAlignment="1">
      <alignment vertical="center"/>
    </xf>
    <xf numFmtId="167" fontId="63" fillId="0" borderId="7" xfId="37" applyNumberFormat="1" applyFont="1" applyBorder="1" applyAlignment="1">
      <alignment horizontal="centerContinuous" vertical="center"/>
    </xf>
    <xf numFmtId="177" fontId="59" fillId="0" borderId="1" xfId="37" applyNumberFormat="1" applyFont="1" applyBorder="1"/>
    <xf numFmtId="0" fontId="59" fillId="0" borderId="19" xfId="37" applyFont="1" applyBorder="1"/>
    <xf numFmtId="0" fontId="63" fillId="0" borderId="0" xfId="37" applyFont="1" applyAlignment="1">
      <alignment horizontal="left" vertical="center" indent="1"/>
    </xf>
    <xf numFmtId="0" fontId="63" fillId="0" borderId="0" xfId="37" applyFont="1" applyAlignment="1">
      <alignment horizontal="left" vertical="center"/>
    </xf>
    <xf numFmtId="167" fontId="63" fillId="0" borderId="0" xfId="37" applyNumberFormat="1" applyFont="1" applyAlignment="1">
      <alignment horizontal="right" vertical="center"/>
    </xf>
    <xf numFmtId="175" fontId="63" fillId="0" borderId="0" xfId="37" applyNumberFormat="1" applyFont="1"/>
    <xf numFmtId="0" fontId="63" fillId="0" borderId="23" xfId="37" applyFont="1" applyBorder="1" applyAlignment="1">
      <alignment horizontal="left" vertical="center" indent="1"/>
    </xf>
    <xf numFmtId="0" fontId="111" fillId="0" borderId="0" xfId="37" applyFont="1" applyAlignment="1">
      <alignment horizontal="right" vertical="center"/>
    </xf>
    <xf numFmtId="0" fontId="59" fillId="0" borderId="1" xfId="37" applyFont="1" applyBorder="1" applyAlignment="1">
      <alignment horizontal="left" indent="1"/>
    </xf>
    <xf numFmtId="175" fontId="59" fillId="0" borderId="23" xfId="37" applyNumberFormat="1" applyFont="1" applyBorder="1"/>
    <xf numFmtId="175" fontId="63" fillId="0" borderId="23" xfId="37" applyNumberFormat="1" applyFont="1" applyBorder="1" applyAlignment="1">
      <alignment horizontal="right" vertical="center"/>
    </xf>
    <xf numFmtId="0" fontId="59" fillId="0" borderId="23" xfId="37" applyFont="1" applyBorder="1" applyAlignment="1">
      <alignment horizontal="left" indent="1"/>
    </xf>
    <xf numFmtId="0" fontId="59" fillId="0" borderId="0" xfId="37" applyFont="1" applyAlignment="1">
      <alignment horizontal="left"/>
    </xf>
    <xf numFmtId="167" fontId="59" fillId="0" borderId="19" xfId="37" applyNumberFormat="1" applyFont="1" applyBorder="1" applyAlignment="1">
      <alignment horizontal="centerContinuous" vertical="center"/>
    </xf>
    <xf numFmtId="167" fontId="59" fillId="0" borderId="7" xfId="37" applyNumberFormat="1" applyFont="1" applyBorder="1" applyAlignment="1">
      <alignment horizontal="centerContinuous" vertical="center"/>
    </xf>
    <xf numFmtId="167" fontId="59" fillId="0" borderId="0" xfId="37" applyNumberFormat="1" applyFont="1" applyAlignment="1">
      <alignment horizontal="centerContinuous" vertical="center"/>
    </xf>
    <xf numFmtId="0" fontId="59" fillId="0" borderId="23" xfId="37" applyFont="1" applyBorder="1"/>
    <xf numFmtId="0" fontId="59" fillId="0" borderId="1" xfId="37" applyFont="1" applyBorder="1"/>
    <xf numFmtId="167" fontId="59" fillId="0" borderId="23" xfId="37" applyNumberFormat="1" applyFont="1" applyBorder="1" applyAlignment="1">
      <alignment horizontal="centerContinuous" vertical="center"/>
    </xf>
    <xf numFmtId="177" fontId="63" fillId="0" borderId="25" xfId="37" applyNumberFormat="1" applyFont="1" applyBorder="1" applyAlignment="1">
      <alignment vertical="center"/>
    </xf>
    <xf numFmtId="0" fontId="63" fillId="0" borderId="26" xfId="37" applyFont="1" applyBorder="1" applyAlignment="1">
      <alignment vertical="center"/>
    </xf>
    <xf numFmtId="0" fontId="63" fillId="0" borderId="27" xfId="37" applyFont="1" applyBorder="1" applyAlignment="1">
      <alignment vertical="center"/>
    </xf>
    <xf numFmtId="167" fontId="63" fillId="0" borderId="26" xfId="37" applyNumberFormat="1" applyFont="1" applyBorder="1" applyAlignment="1">
      <alignment horizontal="centerContinuous" vertical="center"/>
    </xf>
    <xf numFmtId="167" fontId="63" fillId="0" borderId="27" xfId="37" applyNumberFormat="1" applyFont="1" applyBorder="1" applyAlignment="1">
      <alignment horizontal="centerContinuous" vertical="center"/>
    </xf>
    <xf numFmtId="177" fontId="63" fillId="0" borderId="26" xfId="37" applyNumberFormat="1" applyFont="1" applyBorder="1" applyAlignment="1">
      <alignment vertical="center"/>
    </xf>
    <xf numFmtId="167" fontId="59" fillId="0" borderId="26" xfId="37" applyNumberFormat="1" applyFont="1" applyBorder="1" applyAlignment="1">
      <alignment horizontal="centerContinuous" vertical="center"/>
    </xf>
    <xf numFmtId="167" fontId="59" fillId="0" borderId="28" xfId="37" applyNumberFormat="1" applyFont="1" applyBorder="1" applyAlignment="1">
      <alignment horizontal="centerContinuous" vertical="center"/>
    </xf>
    <xf numFmtId="0" fontId="98" fillId="0" borderId="0" xfId="37" applyFont="1"/>
    <xf numFmtId="0" fontId="63" fillId="0" borderId="0" xfId="37" applyFont="1" applyAlignment="1">
      <alignment horizontal="right" vertical="center"/>
    </xf>
    <xf numFmtId="0" fontId="97" fillId="0" borderId="0" xfId="0" applyFont="1" applyAlignment="1">
      <alignment horizontal="centerContinuous"/>
    </xf>
    <xf numFmtId="0" fontId="112" fillId="0" borderId="0" xfId="0" applyFont="1" applyAlignment="1">
      <alignment horizontal="centerContinuous" vertical="center"/>
    </xf>
    <xf numFmtId="0" fontId="113" fillId="0" borderId="0" xfId="0" applyFont="1"/>
    <xf numFmtId="0" fontId="98" fillId="0" borderId="29" xfId="0" applyFont="1" applyBorder="1" applyAlignment="1">
      <alignment horizontal="center" vertical="center" wrapText="1"/>
    </xf>
    <xf numFmtId="0" fontId="98" fillId="0" borderId="50" xfId="0" applyFont="1" applyBorder="1" applyAlignment="1">
      <alignment horizontal="centerContinuous" vertical="center" wrapText="1"/>
    </xf>
    <xf numFmtId="0" fontId="98" fillId="0" borderId="50" xfId="0" applyFont="1" applyBorder="1" applyAlignment="1">
      <alignment horizontal="centerContinuous" vertical="center"/>
    </xf>
    <xf numFmtId="0" fontId="98" fillId="0" borderId="51" xfId="0" applyFont="1" applyBorder="1" applyAlignment="1">
      <alignment horizontal="centerContinuous" vertical="center" wrapText="1"/>
    </xf>
    <xf numFmtId="0" fontId="98" fillId="0" borderId="51" xfId="0" applyFont="1" applyBorder="1" applyAlignment="1">
      <alignment horizontal="centerContinuous" vertical="center"/>
    </xf>
    <xf numFmtId="0" fontId="98" fillId="0" borderId="52" xfId="0" applyFont="1" applyBorder="1" applyAlignment="1">
      <alignment horizontal="centerContinuous" vertical="center"/>
    </xf>
    <xf numFmtId="167" fontId="0" fillId="0" borderId="0" xfId="0" applyNumberFormat="1"/>
    <xf numFmtId="0" fontId="98" fillId="0" borderId="3" xfId="0" applyFont="1" applyBorder="1" applyAlignment="1">
      <alignment vertical="center" wrapText="1"/>
    </xf>
    <xf numFmtId="0" fontId="98" fillId="0" borderId="30" xfId="0" applyFont="1" applyBorder="1" applyAlignment="1">
      <alignment vertical="center" wrapText="1"/>
    </xf>
    <xf numFmtId="0" fontId="98" fillId="0" borderId="57" xfId="0" applyFont="1" applyBorder="1" applyAlignment="1">
      <alignment vertical="center" wrapText="1"/>
    </xf>
    <xf numFmtId="0" fontId="98" fillId="0" borderId="54" xfId="0" applyFont="1" applyBorder="1" applyAlignment="1">
      <alignment horizontal="center" vertical="center" wrapText="1"/>
    </xf>
    <xf numFmtId="0" fontId="98" fillId="0" borderId="56" xfId="0" applyFont="1" applyBorder="1" applyAlignment="1">
      <alignment horizontal="center" vertical="center" wrapText="1"/>
    </xf>
    <xf numFmtId="0" fontId="105" fillId="0" borderId="58" xfId="0" applyFont="1" applyBorder="1" applyAlignment="1">
      <alignment horizontal="centerContinuous" vertical="center"/>
    </xf>
    <xf numFmtId="0" fontId="89" fillId="0" borderId="58" xfId="0" applyFont="1" applyBorder="1" applyAlignment="1">
      <alignment horizontal="centerContinuous" vertical="center"/>
    </xf>
    <xf numFmtId="0" fontId="89" fillId="0" borderId="3" xfId="0" applyFont="1" applyBorder="1" applyAlignment="1">
      <alignment horizontal="centerContinuous" vertical="center"/>
    </xf>
    <xf numFmtId="0" fontId="98" fillId="0" borderId="59" xfId="0" applyFont="1" applyBorder="1" applyAlignment="1">
      <alignment vertical="center"/>
    </xf>
    <xf numFmtId="167" fontId="98" fillId="0" borderId="60" xfId="0" applyNumberFormat="1" applyFont="1" applyBorder="1" applyAlignment="1">
      <alignment horizontal="left" vertical="center" indent="1"/>
    </xf>
    <xf numFmtId="167" fontId="98" fillId="0" borderId="0" xfId="0" applyNumberFormat="1" applyFont="1" applyAlignment="1">
      <alignment horizontal="left" vertical="center" indent="1"/>
    </xf>
    <xf numFmtId="167" fontId="114" fillId="0" borderId="60" xfId="0" applyNumberFormat="1" applyFont="1" applyBorder="1" applyAlignment="1">
      <alignment horizontal="left" vertical="center" indent="1"/>
    </xf>
    <xf numFmtId="167" fontId="114" fillId="0" borderId="0" xfId="0" applyNumberFormat="1" applyFont="1" applyAlignment="1">
      <alignment horizontal="left" vertical="center" indent="1"/>
    </xf>
    <xf numFmtId="167" fontId="114" fillId="0" borderId="7" xfId="0" applyNumberFormat="1" applyFont="1" applyBorder="1" applyAlignment="1">
      <alignment horizontal="left" vertical="center" indent="1"/>
    </xf>
    <xf numFmtId="0" fontId="98" fillId="8" borderId="59" xfId="0" applyFont="1" applyFill="1" applyBorder="1" applyAlignment="1">
      <alignment vertical="center"/>
    </xf>
    <xf numFmtId="167" fontId="98" fillId="8" borderId="60" xfId="0" applyNumberFormat="1" applyFont="1" applyFill="1" applyBorder="1" applyAlignment="1">
      <alignment horizontal="left" vertical="center" indent="1"/>
    </xf>
    <xf numFmtId="167" fontId="98" fillId="8" borderId="0" xfId="0" applyNumberFormat="1" applyFont="1" applyFill="1" applyAlignment="1">
      <alignment horizontal="left" vertical="center" indent="1"/>
    </xf>
    <xf numFmtId="167" fontId="114" fillId="8" borderId="60" xfId="0" applyNumberFormat="1" applyFont="1" applyFill="1" applyBorder="1" applyAlignment="1">
      <alignment horizontal="left" vertical="center" indent="1"/>
    </xf>
    <xf numFmtId="167" fontId="114" fillId="8" borderId="61" xfId="0" applyNumberFormat="1" applyFont="1" applyFill="1" applyBorder="1" applyAlignment="1">
      <alignment horizontal="left" vertical="center" indent="1"/>
    </xf>
    <xf numFmtId="167" fontId="114" fillId="8" borderId="7" xfId="0" applyNumberFormat="1" applyFont="1" applyFill="1" applyBorder="1" applyAlignment="1">
      <alignment horizontal="left" vertical="center" indent="1"/>
    </xf>
    <xf numFmtId="0" fontId="98" fillId="0" borderId="0" xfId="0" applyFont="1"/>
    <xf numFmtId="167" fontId="114" fillId="8" borderId="0" xfId="0" applyNumberFormat="1" applyFont="1" applyFill="1" applyAlignment="1">
      <alignment horizontal="left" vertical="center" indent="1"/>
    </xf>
    <xf numFmtId="0" fontId="89" fillId="0" borderId="0" xfId="0" applyFont="1" applyAlignment="1">
      <alignment horizontal="centerContinuous" vertical="center"/>
    </xf>
    <xf numFmtId="0" fontId="89" fillId="0" borderId="7" xfId="0" applyFont="1" applyBorder="1" applyAlignment="1">
      <alignment horizontal="centerContinuous" vertical="center"/>
    </xf>
    <xf numFmtId="0" fontId="98" fillId="8" borderId="62" xfId="0" applyFont="1" applyFill="1" applyBorder="1" applyAlignment="1">
      <alignment vertical="center"/>
    </xf>
    <xf numFmtId="167" fontId="98" fillId="8" borderId="63" xfId="0" applyNumberFormat="1" applyFont="1" applyFill="1" applyBorder="1" applyAlignment="1">
      <alignment horizontal="left" vertical="center" indent="1"/>
    </xf>
    <xf numFmtId="167" fontId="98" fillId="8" borderId="26" xfId="0" applyNumberFormat="1" applyFont="1" applyFill="1" applyBorder="1" applyAlignment="1">
      <alignment horizontal="left" vertical="center" indent="1"/>
    </xf>
    <xf numFmtId="167" fontId="114" fillId="8" borderId="63" xfId="0" applyNumberFormat="1" applyFont="1" applyFill="1" applyBorder="1" applyAlignment="1">
      <alignment horizontal="left" vertical="center" indent="1"/>
    </xf>
    <xf numFmtId="167" fontId="114" fillId="8" borderId="64" xfId="0" applyNumberFormat="1" applyFont="1" applyFill="1" applyBorder="1" applyAlignment="1">
      <alignment horizontal="left" vertical="center" indent="1"/>
    </xf>
    <xf numFmtId="167" fontId="114" fillId="8" borderId="26" xfId="0" applyNumberFormat="1" applyFont="1" applyFill="1" applyBorder="1" applyAlignment="1">
      <alignment horizontal="left" vertical="center" indent="1"/>
    </xf>
    <xf numFmtId="167" fontId="114" fillId="8" borderId="28" xfId="0" applyNumberFormat="1" applyFont="1" applyFill="1" applyBorder="1" applyAlignment="1">
      <alignment horizontal="left" vertical="center" indent="1"/>
    </xf>
    <xf numFmtId="0" fontId="115" fillId="0" borderId="0" xfId="0" applyFont="1"/>
    <xf numFmtId="0" fontId="98" fillId="0" borderId="0" xfId="0" applyFont="1" applyAlignment="1">
      <alignment vertical="center"/>
    </xf>
    <xf numFmtId="0" fontId="98" fillId="0" borderId="0" xfId="0" applyFont="1" applyAlignment="1">
      <alignment horizontal="left"/>
    </xf>
    <xf numFmtId="0" fontId="18" fillId="0" borderId="0" xfId="2" applyAlignment="1">
      <alignment horizontal="centerContinuous" vertical="center"/>
    </xf>
    <xf numFmtId="0" fontId="98" fillId="0" borderId="65" xfId="2" applyFont="1" applyBorder="1" applyAlignment="1">
      <alignment horizontal="centerContinuous" vertical="center" wrapText="1"/>
    </xf>
    <xf numFmtId="0" fontId="98" fillId="0" borderId="11" xfId="2" applyFont="1" applyBorder="1" applyAlignment="1">
      <alignment horizontal="centerContinuous" vertical="center" wrapText="1"/>
    </xf>
    <xf numFmtId="0" fontId="18" fillId="0" borderId="11" xfId="2" applyBorder="1" applyAlignment="1">
      <alignment horizontal="centerContinuous" vertical="center" wrapText="1"/>
    </xf>
    <xf numFmtId="0" fontId="98" fillId="0" borderId="6" xfId="2" applyFont="1" applyBorder="1" applyAlignment="1">
      <alignment horizontal="centerContinuous" vertical="center" wrapText="1"/>
    </xf>
    <xf numFmtId="0" fontId="98" fillId="0" borderId="44" xfId="2" applyFont="1" applyBorder="1" applyAlignment="1">
      <alignment horizontal="centerContinuous" vertical="center"/>
    </xf>
    <xf numFmtId="0" fontId="98" fillId="0" borderId="41" xfId="2" applyFont="1" applyBorder="1" applyAlignment="1">
      <alignment horizontal="centerContinuous" vertical="center"/>
    </xf>
    <xf numFmtId="0" fontId="18" fillId="0" borderId="1" xfId="2" applyBorder="1" applyAlignment="1">
      <alignment horizontal="centerContinuous" vertical="center" wrapText="1"/>
    </xf>
    <xf numFmtId="0" fontId="98" fillId="0" borderId="7" xfId="2" applyFont="1" applyBorder="1" applyAlignment="1">
      <alignment horizontal="centerContinuous" vertical="center"/>
    </xf>
    <xf numFmtId="175" fontId="18" fillId="0" borderId="0" xfId="2" applyNumberFormat="1"/>
    <xf numFmtId="0" fontId="98" fillId="0" borderId="37" xfId="2" applyFont="1" applyBorder="1" applyAlignment="1">
      <alignment vertical="center"/>
    </xf>
    <xf numFmtId="167" fontId="98" fillId="0" borderId="0" xfId="2" applyNumberFormat="1" applyFont="1" applyAlignment="1">
      <alignment horizontal="center" vertical="center"/>
    </xf>
    <xf numFmtId="167" fontId="98" fillId="0" borderId="7" xfId="2" applyNumberFormat="1" applyFont="1" applyBorder="1" applyAlignment="1">
      <alignment horizontal="center" vertical="center"/>
    </xf>
    <xf numFmtId="0" fontId="98" fillId="8" borderId="37" xfId="2" applyFont="1" applyFill="1" applyBorder="1" applyAlignment="1">
      <alignment vertical="center"/>
    </xf>
    <xf numFmtId="167" fontId="98" fillId="8" borderId="0" xfId="2" applyNumberFormat="1" applyFont="1" applyFill="1" applyAlignment="1">
      <alignment horizontal="center" vertical="center"/>
    </xf>
    <xf numFmtId="167" fontId="98" fillId="8" borderId="7" xfId="2" applyNumberFormat="1" applyFont="1" applyFill="1" applyBorder="1" applyAlignment="1">
      <alignment horizontal="center" vertical="center"/>
    </xf>
    <xf numFmtId="167" fontId="18" fillId="0" borderId="0" xfId="2" applyNumberFormat="1"/>
    <xf numFmtId="0" fontId="98" fillId="0" borderId="19" xfId="2" applyFont="1" applyBorder="1" applyAlignment="1">
      <alignment horizontal="centerContinuous" vertical="center"/>
    </xf>
    <xf numFmtId="0" fontId="98" fillId="0" borderId="23" xfId="2" applyFont="1" applyBorder="1" applyAlignment="1">
      <alignment horizontal="centerContinuous" vertical="center"/>
    </xf>
    <xf numFmtId="167" fontId="98" fillId="0" borderId="0" xfId="2" applyNumberFormat="1" applyFont="1" applyAlignment="1">
      <alignment vertical="center"/>
    </xf>
    <xf numFmtId="167" fontId="98" fillId="0" borderId="7" xfId="2" applyNumberFormat="1" applyFont="1" applyBorder="1" applyAlignment="1">
      <alignment vertical="center"/>
    </xf>
    <xf numFmtId="0" fontId="18" fillId="8" borderId="0" xfId="2" applyFill="1"/>
    <xf numFmtId="0" fontId="98" fillId="8" borderId="0" xfId="2" applyFont="1" applyFill="1" applyAlignment="1">
      <alignment horizontal="centerContinuous" vertical="center"/>
    </xf>
    <xf numFmtId="167" fontId="98" fillId="8" borderId="0" xfId="2" applyNumberFormat="1" applyFont="1" applyFill="1" applyAlignment="1">
      <alignment vertical="center"/>
    </xf>
    <xf numFmtId="167" fontId="98" fillId="8" borderId="7" xfId="2" applyNumberFormat="1" applyFont="1" applyFill="1" applyBorder="1" applyAlignment="1">
      <alignment vertical="center"/>
    </xf>
    <xf numFmtId="0" fontId="98" fillId="8" borderId="66" xfId="2" applyFont="1" applyFill="1" applyBorder="1" applyAlignment="1">
      <alignment vertical="center"/>
    </xf>
    <xf numFmtId="167" fontId="98" fillId="8" borderId="26" xfId="2" applyNumberFormat="1" applyFont="1" applyFill="1" applyBorder="1" applyAlignment="1">
      <alignment horizontal="center" vertical="center"/>
    </xf>
    <xf numFmtId="0" fontId="18" fillId="8" borderId="26" xfId="2" applyFill="1" applyBorder="1"/>
    <xf numFmtId="0" fontId="98" fillId="8" borderId="26" xfId="2" applyFont="1" applyFill="1" applyBorder="1" applyAlignment="1">
      <alignment horizontal="centerContinuous" vertical="center"/>
    </xf>
    <xf numFmtId="167" fontId="98" fillId="8" borderId="28" xfId="2" applyNumberFormat="1" applyFont="1" applyFill="1" applyBorder="1" applyAlignment="1">
      <alignment horizontal="center" vertical="center"/>
    </xf>
    <xf numFmtId="0" fontId="98" fillId="0" borderId="0" xfId="2" applyFont="1" applyAlignment="1">
      <alignment horizontal="right" vertical="top"/>
    </xf>
    <xf numFmtId="167" fontId="116" fillId="0" borderId="0" xfId="2" applyNumberFormat="1" applyFont="1" applyAlignment="1">
      <alignment horizontal="center" vertical="center"/>
    </xf>
    <xf numFmtId="167" fontId="89" fillId="0" borderId="0" xfId="2" applyNumberFormat="1" applyFont="1"/>
    <xf numFmtId="0" fontId="117" fillId="0" borderId="0" xfId="2" applyFont="1"/>
    <xf numFmtId="0" fontId="118" fillId="0" borderId="0" xfId="2" applyFont="1"/>
    <xf numFmtId="178" fontId="118" fillId="0" borderId="0" xfId="2" applyNumberFormat="1" applyFont="1" applyAlignment="1">
      <alignment vertical="center"/>
    </xf>
    <xf numFmtId="0" fontId="118" fillId="0" borderId="0" xfId="2" applyFont="1" applyAlignment="1">
      <alignment vertical="center"/>
    </xf>
    <xf numFmtId="167" fontId="98" fillId="0" borderId="0" xfId="2" applyNumberFormat="1" applyFont="1"/>
    <xf numFmtId="0" fontId="98" fillId="0" borderId="0" xfId="2" applyFont="1" applyAlignment="1">
      <alignment horizontal="left" vertical="center"/>
    </xf>
    <xf numFmtId="0" fontId="98" fillId="0" borderId="0" xfId="2" applyFont="1" applyAlignment="1">
      <alignment vertical="center"/>
    </xf>
    <xf numFmtId="167" fontId="98" fillId="0" borderId="28" xfId="2" applyNumberFormat="1" applyFont="1" applyBorder="1" applyAlignment="1">
      <alignment horizontal="center" vertical="center"/>
    </xf>
    <xf numFmtId="167" fontId="98" fillId="0" borderId="26" xfId="2" applyNumberFormat="1" applyFont="1" applyBorder="1" applyAlignment="1">
      <alignment horizontal="left" vertical="center" indent="1"/>
    </xf>
    <xf numFmtId="167" fontId="98" fillId="0" borderId="26" xfId="2" applyNumberFormat="1" applyFont="1" applyBorder="1" applyAlignment="1">
      <alignment horizontal="center" vertical="center"/>
    </xf>
    <xf numFmtId="0" fontId="98" fillId="0" borderId="66" xfId="2" applyFont="1" applyBorder="1" applyAlignment="1">
      <alignment vertical="center"/>
    </xf>
    <xf numFmtId="167" fontId="98" fillId="0" borderId="7" xfId="2" applyNumberFormat="1" applyFont="1" applyBorder="1" applyAlignment="1">
      <alignment horizontal="left" vertical="center" indent="1"/>
    </xf>
    <xf numFmtId="175" fontId="58" fillId="0" borderId="0" xfId="2" applyNumberFormat="1" applyFont="1" applyAlignment="1">
      <alignment horizontal="left" indent="1"/>
    </xf>
    <xf numFmtId="167" fontId="98" fillId="0" borderId="0" xfId="2" applyNumberFormat="1" applyFont="1" applyAlignment="1">
      <alignment horizontal="left" vertical="center" indent="1"/>
    </xf>
    <xf numFmtId="49" fontId="98" fillId="0" borderId="37" xfId="2" applyNumberFormat="1" applyFont="1" applyBorder="1" applyAlignment="1">
      <alignment vertical="center"/>
    </xf>
    <xf numFmtId="167" fontId="98" fillId="0" borderId="17" xfId="2" applyNumberFormat="1" applyFont="1" applyBorder="1" applyAlignment="1">
      <alignment horizontal="left" vertical="center" indent="1"/>
    </xf>
    <xf numFmtId="175" fontId="58" fillId="0" borderId="15" xfId="2" applyNumberFormat="1" applyFont="1" applyBorder="1" applyAlignment="1">
      <alignment horizontal="left" indent="1"/>
    </xf>
    <xf numFmtId="167" fontId="98" fillId="0" borderId="15" xfId="2" applyNumberFormat="1" applyFont="1" applyBorder="1" applyAlignment="1">
      <alignment horizontal="left" vertical="center" indent="1"/>
    </xf>
    <xf numFmtId="49" fontId="98" fillId="0" borderId="47" xfId="2" applyNumberFormat="1" applyFont="1" applyBorder="1" applyAlignment="1">
      <alignment vertical="center"/>
    </xf>
    <xf numFmtId="0" fontId="98" fillId="0" borderId="48" xfId="2" applyFont="1" applyBorder="1" applyAlignment="1">
      <alignment horizontal="centerContinuous" vertical="center"/>
    </xf>
    <xf numFmtId="0" fontId="98" fillId="0" borderId="15" xfId="2" applyFont="1" applyBorder="1" applyAlignment="1">
      <alignment horizontal="centerContinuous" vertical="center"/>
    </xf>
    <xf numFmtId="0" fontId="98" fillId="0" borderId="13" xfId="2" applyFont="1" applyBorder="1" applyAlignment="1">
      <alignment horizontal="centerContinuous" vertical="center"/>
    </xf>
    <xf numFmtId="0" fontId="98" fillId="0" borderId="67" xfId="2" applyFont="1" applyBorder="1" applyAlignment="1">
      <alignment horizontal="centerContinuous" vertical="center"/>
    </xf>
    <xf numFmtId="0" fontId="98" fillId="0" borderId="68" xfId="2" applyFont="1" applyBorder="1" applyAlignment="1">
      <alignment horizontal="centerContinuous" vertical="center"/>
    </xf>
    <xf numFmtId="0" fontId="89" fillId="0" borderId="0" xfId="2" applyFont="1" applyAlignment="1">
      <alignment horizontal="centerContinuous" vertical="center" wrapText="1"/>
    </xf>
    <xf numFmtId="0" fontId="63" fillId="0" borderId="0" xfId="39" applyFont="1" applyProtection="1">
      <protection hidden="1"/>
    </xf>
    <xf numFmtId="1" fontId="63" fillId="0" borderId="0" xfId="39" applyNumberFormat="1" applyFont="1" applyProtection="1">
      <protection hidden="1"/>
    </xf>
    <xf numFmtId="179" fontId="63" fillId="0" borderId="0" xfId="39" applyNumberFormat="1" applyFont="1" applyProtection="1">
      <protection hidden="1"/>
    </xf>
    <xf numFmtId="180" fontId="63" fillId="0" borderId="0" xfId="39" applyNumberFormat="1" applyFont="1" applyProtection="1">
      <protection hidden="1"/>
    </xf>
    <xf numFmtId="181" fontId="63" fillId="0" borderId="0" xfId="39" applyNumberFormat="1" applyFont="1" applyProtection="1">
      <protection hidden="1"/>
    </xf>
    <xf numFmtId="0" fontId="63" fillId="0" borderId="0" xfId="39" quotePrefix="1" applyFont="1" applyAlignment="1" applyProtection="1">
      <alignment horizontal="left"/>
      <protection hidden="1"/>
    </xf>
    <xf numFmtId="0" fontId="63" fillId="0" borderId="18" xfId="39" applyFont="1" applyBorder="1" applyProtection="1">
      <protection hidden="1"/>
    </xf>
    <xf numFmtId="181" fontId="63" fillId="0" borderId="18" xfId="39" applyNumberFormat="1" applyFont="1" applyBorder="1" applyProtection="1">
      <protection hidden="1"/>
    </xf>
    <xf numFmtId="1" fontId="63" fillId="0" borderId="18" xfId="39" applyNumberFormat="1" applyFont="1" applyBorder="1" applyProtection="1">
      <protection hidden="1"/>
    </xf>
    <xf numFmtId="0" fontId="63" fillId="0" borderId="1" xfId="39" applyFont="1" applyBorder="1" applyProtection="1">
      <protection hidden="1"/>
    </xf>
    <xf numFmtId="175" fontId="119" fillId="0" borderId="70" xfId="2" applyNumberFormat="1" applyFont="1" applyBorder="1" applyAlignment="1" applyProtection="1">
      <alignment horizontal="center" vertical="center"/>
      <protection hidden="1"/>
    </xf>
    <xf numFmtId="182" fontId="63" fillId="0" borderId="71" xfId="39" quotePrefix="1" applyNumberFormat="1" applyFont="1" applyBorder="1" applyAlignment="1" applyProtection="1">
      <alignment vertical="center"/>
      <protection hidden="1"/>
    </xf>
    <xf numFmtId="175" fontId="119" fillId="0" borderId="35" xfId="2" applyNumberFormat="1" applyFont="1" applyBorder="1" applyAlignment="1" applyProtection="1">
      <alignment horizontal="center" vertical="center"/>
      <protection hidden="1"/>
    </xf>
    <xf numFmtId="182" fontId="63" fillId="0" borderId="48" xfId="39" quotePrefix="1" applyNumberFormat="1" applyFont="1" applyBorder="1" applyAlignment="1" applyProtection="1">
      <alignment vertical="center"/>
      <protection hidden="1"/>
    </xf>
    <xf numFmtId="183" fontId="63" fillId="0" borderId="36" xfId="40" quotePrefix="1" applyNumberFormat="1" applyFont="1" applyBorder="1" applyAlignment="1" applyProtection="1">
      <alignment horizontal="left" vertical="center"/>
      <protection hidden="1"/>
    </xf>
    <xf numFmtId="0" fontId="63" fillId="0" borderId="0" xfId="39" applyFont="1" applyAlignment="1" applyProtection="1">
      <alignment vertical="top"/>
      <protection hidden="1"/>
    </xf>
    <xf numFmtId="175" fontId="119" fillId="0" borderId="17" xfId="2" applyNumberFormat="1" applyFont="1" applyBorder="1" applyAlignment="1" applyProtection="1">
      <alignment horizontal="center" vertical="center"/>
      <protection hidden="1"/>
    </xf>
    <xf numFmtId="182" fontId="63" fillId="0" borderId="15" xfId="39" applyNumberFormat="1" applyFont="1" applyBorder="1" applyAlignment="1" applyProtection="1">
      <alignment vertical="center"/>
      <protection hidden="1"/>
    </xf>
    <xf numFmtId="183" fontId="63" fillId="0" borderId="37" xfId="40" applyNumberFormat="1" applyFont="1" applyBorder="1" applyAlignment="1" applyProtection="1">
      <alignment horizontal="left" vertical="center"/>
      <protection hidden="1"/>
    </xf>
    <xf numFmtId="175" fontId="119" fillId="0" borderId="7" xfId="2" applyNumberFormat="1" applyFont="1" applyBorder="1" applyAlignment="1" applyProtection="1">
      <alignment horizontal="center" vertical="center"/>
      <protection hidden="1"/>
    </xf>
    <xf numFmtId="182" fontId="63" fillId="0" borderId="0" xfId="39" applyNumberFormat="1" applyFont="1" applyAlignment="1" applyProtection="1">
      <alignment vertical="center"/>
      <protection hidden="1"/>
    </xf>
    <xf numFmtId="0" fontId="69" fillId="0" borderId="0" xfId="39" applyFont="1" applyProtection="1">
      <protection hidden="1"/>
    </xf>
    <xf numFmtId="0" fontId="69" fillId="0" borderId="1" xfId="39" applyFont="1" applyBorder="1" applyProtection="1">
      <protection hidden="1"/>
    </xf>
    <xf numFmtId="184" fontId="120" fillId="0" borderId="7" xfId="39" applyNumberFormat="1" applyFont="1" applyBorder="1" applyAlignment="1" applyProtection="1">
      <alignment horizontal="centerContinuous"/>
      <protection hidden="1"/>
    </xf>
    <xf numFmtId="0" fontId="109" fillId="0" borderId="0" xfId="39" applyFont="1" applyAlignment="1" applyProtection="1">
      <alignment horizontal="centerContinuous"/>
      <protection hidden="1"/>
    </xf>
    <xf numFmtId="0" fontId="109" fillId="0" borderId="0" xfId="39" applyFont="1" applyAlignment="1" applyProtection="1">
      <alignment horizontal="centerContinuous" vertical="center"/>
      <protection hidden="1"/>
    </xf>
    <xf numFmtId="1" fontId="109" fillId="0" borderId="0" xfId="39" applyNumberFormat="1" applyFont="1" applyAlignment="1" applyProtection="1">
      <alignment horizontal="centerContinuous"/>
      <protection hidden="1"/>
    </xf>
    <xf numFmtId="179" fontId="109" fillId="0" borderId="0" xfId="40" applyNumberFormat="1" applyFont="1" applyAlignment="1" applyProtection="1">
      <alignment horizontal="centerContinuous" vertical="top"/>
      <protection hidden="1"/>
    </xf>
    <xf numFmtId="0" fontId="69" fillId="0" borderId="37" xfId="39" applyFont="1" applyBorder="1" applyProtection="1">
      <protection hidden="1"/>
    </xf>
    <xf numFmtId="182" fontId="63" fillId="0" borderId="0" xfId="39" quotePrefix="1" applyNumberFormat="1" applyFont="1" applyAlignment="1" applyProtection="1">
      <alignment vertical="center"/>
      <protection hidden="1"/>
    </xf>
    <xf numFmtId="183" fontId="63" fillId="0" borderId="45" xfId="40" quotePrefix="1" applyNumberFormat="1" applyFont="1" applyBorder="1" applyAlignment="1" applyProtection="1">
      <alignment horizontal="left" vertical="center"/>
      <protection hidden="1"/>
    </xf>
    <xf numFmtId="0" fontId="109" fillId="0" borderId="7" xfId="39" applyFont="1" applyBorder="1" applyAlignment="1" applyProtection="1">
      <alignment horizontal="centerContinuous"/>
      <protection hidden="1"/>
    </xf>
    <xf numFmtId="0" fontId="120" fillId="0" borderId="7" xfId="40" applyFont="1" applyBorder="1" applyAlignment="1" applyProtection="1">
      <alignment horizontal="centerContinuous" vertical="center"/>
      <protection hidden="1"/>
    </xf>
    <xf numFmtId="185" fontId="63" fillId="0" borderId="0" xfId="40" applyNumberFormat="1" applyFont="1" applyAlignment="1" applyProtection="1">
      <alignment horizontal="centerContinuous" vertical="center"/>
      <protection hidden="1"/>
    </xf>
    <xf numFmtId="185" fontId="109" fillId="0" borderId="0" xfId="40" applyNumberFormat="1" applyFont="1" applyAlignment="1" applyProtection="1">
      <alignment horizontal="centerContinuous" vertical="center"/>
      <protection hidden="1"/>
    </xf>
    <xf numFmtId="186" fontId="120" fillId="0" borderId="7" xfId="40" applyNumberFormat="1" applyFont="1" applyBorder="1" applyAlignment="1" applyProtection="1">
      <alignment horizontal="centerContinuous" vertical="center"/>
      <protection hidden="1"/>
    </xf>
    <xf numFmtId="0" fontId="63" fillId="0" borderId="0" xfId="39" applyFont="1" applyAlignment="1" applyProtection="1">
      <alignment horizontal="centerContinuous" vertical="center"/>
      <protection hidden="1"/>
    </xf>
    <xf numFmtId="1" fontId="109" fillId="0" borderId="0" xfId="40" applyNumberFormat="1" applyFont="1" applyAlignment="1" applyProtection="1">
      <alignment horizontal="centerContinuous" vertical="center"/>
      <protection hidden="1"/>
    </xf>
    <xf numFmtId="175" fontId="63" fillId="0" borderId="0" xfId="39" applyNumberFormat="1" applyFont="1" applyProtection="1">
      <protection hidden="1"/>
    </xf>
    <xf numFmtId="0" fontId="122" fillId="0" borderId="0" xfId="39" applyFont="1" applyProtection="1">
      <protection hidden="1"/>
    </xf>
    <xf numFmtId="0" fontId="123" fillId="0" borderId="0" xfId="2" applyFont="1"/>
    <xf numFmtId="0" fontId="109" fillId="0" borderId="7" xfId="40" applyFont="1" applyBorder="1" applyAlignment="1" applyProtection="1">
      <alignment horizontal="centerContinuous" vertical="center"/>
      <protection hidden="1"/>
    </xf>
    <xf numFmtId="0" fontId="109" fillId="0" borderId="0" xfId="40" applyFont="1" applyAlignment="1" applyProtection="1">
      <alignment horizontal="centerContinuous" vertical="center"/>
      <protection hidden="1"/>
    </xf>
    <xf numFmtId="1" fontId="109" fillId="0" borderId="21" xfId="40" applyNumberFormat="1" applyFont="1" applyBorder="1" applyAlignment="1" applyProtection="1">
      <alignment horizontal="centerContinuous" vertical="center"/>
      <protection hidden="1"/>
    </xf>
    <xf numFmtId="1" fontId="63" fillId="0" borderId="0" xfId="39" applyNumberFormat="1" applyFont="1" applyAlignment="1" applyProtection="1">
      <alignment horizontal="centerContinuous" vertical="center"/>
      <protection hidden="1"/>
    </xf>
    <xf numFmtId="0" fontId="63" fillId="0" borderId="70" xfId="39" applyFont="1" applyBorder="1" applyAlignment="1" applyProtection="1">
      <alignment horizontal="center" vertical="center" wrapText="1"/>
      <protection hidden="1"/>
    </xf>
    <xf numFmtId="0" fontId="63" fillId="0" borderId="48" xfId="41" applyFont="1" applyBorder="1" applyAlignment="1" applyProtection="1">
      <alignment horizontal="center" vertical="center"/>
      <protection locked="0"/>
    </xf>
    <xf numFmtId="0" fontId="63" fillId="0" borderId="44" xfId="39" applyFont="1" applyBorder="1" applyAlignment="1" applyProtection="1">
      <alignment horizontal="center" vertical="center" wrapText="1"/>
      <protection hidden="1"/>
    </xf>
    <xf numFmtId="0" fontId="60" fillId="0" borderId="0" xfId="39" applyFont="1" applyAlignment="1" applyProtection="1">
      <alignment horizontal="right"/>
      <protection hidden="1"/>
    </xf>
    <xf numFmtId="187" fontId="63" fillId="0" borderId="13" xfId="41" applyNumberFormat="1" applyFont="1" applyBorder="1" applyAlignment="1" applyProtection="1">
      <alignment horizontal="centerContinuous" vertical="top"/>
      <protection hidden="1"/>
    </xf>
    <xf numFmtId="0" fontId="63" fillId="0" borderId="67" xfId="41" applyFont="1" applyBorder="1" applyAlignment="1" applyProtection="1">
      <alignment horizontal="centerContinuous" vertical="center" wrapText="1"/>
      <protection hidden="1"/>
    </xf>
    <xf numFmtId="0" fontId="63" fillId="0" borderId="12" xfId="41" applyFont="1" applyBorder="1" applyAlignment="1" applyProtection="1">
      <alignment horizontal="centerContinuous" vertical="center" wrapText="1"/>
      <protection hidden="1"/>
    </xf>
    <xf numFmtId="187" fontId="63" fillId="0" borderId="12" xfId="41" applyNumberFormat="1" applyFont="1" applyBorder="1" applyAlignment="1" applyProtection="1">
      <alignment horizontal="centerContinuous" vertical="top"/>
      <protection hidden="1"/>
    </xf>
    <xf numFmtId="1" fontId="63" fillId="0" borderId="12" xfId="41" applyNumberFormat="1" applyFont="1" applyBorder="1" applyAlignment="1" applyProtection="1">
      <alignment horizontal="centerContinuous" vertical="center" wrapText="1"/>
      <protection hidden="1"/>
    </xf>
    <xf numFmtId="1" fontId="63" fillId="0" borderId="68" xfId="41" applyNumberFormat="1" applyFont="1" applyBorder="1" applyAlignment="1" applyProtection="1">
      <alignment horizontal="centerContinuous" vertical="center" wrapText="1"/>
      <protection hidden="1"/>
    </xf>
    <xf numFmtId="0" fontId="124" fillId="0" borderId="0" xfId="0" applyFont="1" applyAlignment="1">
      <alignment horizontal="centerContinuous" vertical="center"/>
    </xf>
    <xf numFmtId="0" fontId="125" fillId="0" borderId="0" xfId="39" applyFont="1" applyAlignment="1" applyProtection="1">
      <alignment vertical="top"/>
      <protection hidden="1"/>
    </xf>
    <xf numFmtId="0" fontId="126" fillId="0" borderId="0" xfId="39" applyFont="1" applyAlignment="1" applyProtection="1">
      <alignment vertical="top"/>
      <protection hidden="1"/>
    </xf>
    <xf numFmtId="0" fontId="17" fillId="0" borderId="0" xfId="0" applyFont="1" applyAlignment="1">
      <alignment horizontal="centerContinuous" vertical="center"/>
    </xf>
    <xf numFmtId="0" fontId="106" fillId="0" borderId="0" xfId="42" applyFont="1" applyAlignment="1">
      <alignment horizontal="centerContinuous" vertical="center"/>
    </xf>
    <xf numFmtId="0" fontId="59" fillId="0" borderId="0" xfId="42" applyFont="1" applyAlignment="1">
      <alignment horizontal="centerContinuous" vertical="center"/>
    </xf>
    <xf numFmtId="0" fontId="59" fillId="0" borderId="0" xfId="42" applyFont="1" applyAlignment="1">
      <alignment vertical="center"/>
    </xf>
    <xf numFmtId="0" fontId="60" fillId="0" borderId="0" xfId="19" applyFont="1" applyAlignment="1">
      <alignment horizontal="centerContinuous"/>
    </xf>
    <xf numFmtId="0" fontId="60" fillId="0" borderId="0" xfId="42" applyFont="1" applyAlignment="1">
      <alignment horizontal="centerContinuous" vertical="center"/>
    </xf>
    <xf numFmtId="0" fontId="60" fillId="0" borderId="0" xfId="42" applyFont="1" applyAlignment="1">
      <alignment horizontal="right" vertical="center"/>
    </xf>
    <xf numFmtId="0" fontId="60" fillId="0" borderId="0" xfId="42" applyFont="1" applyAlignment="1">
      <alignment vertical="center"/>
    </xf>
    <xf numFmtId="0" fontId="63" fillId="0" borderId="32" xfId="42" applyFont="1" applyBorder="1" applyAlignment="1">
      <alignment horizontal="centerContinuous" vertical="center" wrapText="1"/>
    </xf>
    <xf numFmtId="0" fontId="63" fillId="0" borderId="12" xfId="42" applyFont="1" applyBorder="1" applyAlignment="1">
      <alignment horizontal="centerContinuous" vertical="center" wrapText="1"/>
    </xf>
    <xf numFmtId="0" fontId="63" fillId="0" borderId="67" xfId="42" applyFont="1" applyBorder="1" applyAlignment="1">
      <alignment horizontal="centerContinuous" vertical="center" wrapText="1"/>
    </xf>
    <xf numFmtId="0" fontId="63" fillId="0" borderId="13" xfId="42" applyFont="1" applyBorder="1" applyAlignment="1">
      <alignment horizontal="centerContinuous" vertical="center" wrapText="1"/>
    </xf>
    <xf numFmtId="0" fontId="63" fillId="0" borderId="0" xfId="42" applyFont="1"/>
    <xf numFmtId="0" fontId="63" fillId="0" borderId="46" xfId="42" applyFont="1" applyBorder="1" applyAlignment="1">
      <alignment horizontal="center" vertical="center" wrapText="1"/>
    </xf>
    <xf numFmtId="0" fontId="63" fillId="0" borderId="44" xfId="42" applyFont="1" applyBorder="1" applyAlignment="1">
      <alignment horizontal="center" vertical="center" wrapText="1"/>
    </xf>
    <xf numFmtId="188" fontId="63" fillId="0" borderId="3" xfId="42" applyNumberFormat="1" applyFont="1" applyBorder="1" applyAlignment="1">
      <alignment horizontal="left" vertical="top"/>
    </xf>
    <xf numFmtId="175" fontId="63" fillId="0" borderId="0" xfId="42" applyNumberFormat="1" applyFont="1" applyAlignment="1">
      <alignment horizontal="center" vertical="center"/>
    </xf>
    <xf numFmtId="175" fontId="63" fillId="0" borderId="7" xfId="42" applyNumberFormat="1" applyFont="1" applyBorder="1" applyAlignment="1">
      <alignment horizontal="center" vertical="center"/>
    </xf>
    <xf numFmtId="0" fontId="63" fillId="0" borderId="0" xfId="42" applyFont="1" applyAlignment="1">
      <alignment horizontal="center" vertical="center"/>
    </xf>
    <xf numFmtId="0" fontId="63" fillId="0" borderId="72" xfId="42" applyFont="1" applyBorder="1" applyAlignment="1">
      <alignment vertical="center"/>
    </xf>
    <xf numFmtId="175" fontId="63" fillId="0" borderId="34" xfId="42" applyNumberFormat="1" applyFont="1" applyBorder="1" applyAlignment="1">
      <alignment horizontal="center" vertical="center"/>
    </xf>
    <xf numFmtId="175" fontId="63" fillId="0" borderId="35" xfId="42" applyNumberFormat="1" applyFont="1" applyBorder="1" applyAlignment="1">
      <alignment horizontal="center" vertical="center"/>
    </xf>
    <xf numFmtId="0" fontId="63" fillId="0" borderId="0" xfId="42" applyFont="1" applyAlignment="1">
      <alignment vertical="center"/>
    </xf>
    <xf numFmtId="0" fontId="63" fillId="0" borderId="0" xfId="42" quotePrefix="1" applyFont="1" applyAlignment="1">
      <alignment horizontal="left"/>
    </xf>
    <xf numFmtId="9" fontId="63" fillId="0" borderId="0" xfId="42" applyNumberFormat="1" applyFont="1"/>
    <xf numFmtId="175" fontId="63" fillId="0" borderId="0" xfId="42" applyNumberFormat="1" applyFont="1"/>
    <xf numFmtId="0" fontId="106" fillId="0" borderId="0" xfId="19" applyFont="1" applyAlignment="1">
      <alignment horizontal="centerContinuous" vertical="center"/>
    </xf>
    <xf numFmtId="0" fontId="63" fillId="0" borderId="0" xfId="41" applyFont="1" applyAlignment="1" applyProtection="1">
      <alignment horizontal="centerContinuous" vertical="center"/>
      <protection locked="0"/>
    </xf>
    <xf numFmtId="0" fontId="71" fillId="0" borderId="0" xfId="41" applyFont="1" applyAlignment="1" applyProtection="1">
      <alignment horizontal="centerContinuous" vertical="center"/>
      <protection locked="0"/>
    </xf>
    <xf numFmtId="0" fontId="63" fillId="0" borderId="0" xfId="41" applyFont="1" applyAlignment="1">
      <alignment horizontal="centerContinuous" vertical="center"/>
    </xf>
    <xf numFmtId="187" fontId="71" fillId="0" borderId="0" xfId="41" applyNumberFormat="1" applyFont="1" applyAlignment="1" applyProtection="1">
      <alignment horizontal="centerContinuous" vertical="center"/>
      <protection locked="0"/>
    </xf>
    <xf numFmtId="0" fontId="71" fillId="0" borderId="0" xfId="41" applyFont="1" applyAlignment="1" applyProtection="1">
      <alignment vertical="center"/>
      <protection locked="0"/>
    </xf>
    <xf numFmtId="0" fontId="127" fillId="0" borderId="0" xfId="41" applyFont="1" applyAlignment="1" applyProtection="1">
      <alignment vertical="center"/>
      <protection locked="0"/>
    </xf>
    <xf numFmtId="0" fontId="106" fillId="0" borderId="0" xfId="41" applyFont="1" applyAlignment="1" applyProtection="1">
      <alignment vertical="center"/>
      <protection locked="0"/>
    </xf>
    <xf numFmtId="0" fontId="60" fillId="0" borderId="0" xfId="41" applyFont="1" applyAlignment="1" applyProtection="1">
      <alignment horizontal="centerContinuous" vertical="top"/>
      <protection locked="0"/>
    </xf>
    <xf numFmtId="187" fontId="60" fillId="0" borderId="0" xfId="41" applyNumberFormat="1" applyFont="1" applyAlignment="1" applyProtection="1">
      <alignment horizontal="centerContinuous" vertical="top"/>
      <protection locked="0"/>
    </xf>
    <xf numFmtId="0" fontId="60" fillId="0" borderId="0" xfId="41" applyFont="1" applyAlignment="1" applyProtection="1">
      <alignment horizontal="right" vertical="top"/>
      <protection locked="0"/>
    </xf>
    <xf numFmtId="0" fontId="60" fillId="0" borderId="0" xfId="41" applyFont="1" applyAlignment="1" applyProtection="1">
      <alignment vertical="top"/>
      <protection locked="0"/>
    </xf>
    <xf numFmtId="0" fontId="128" fillId="0" borderId="0" xfId="2" applyFont="1"/>
    <xf numFmtId="183" fontId="60" fillId="0" borderId="26" xfId="19" applyNumberFormat="1" applyFont="1" applyBorder="1" applyAlignment="1">
      <alignment horizontal="centerContinuous" vertical="top"/>
    </xf>
    <xf numFmtId="0" fontId="60" fillId="0" borderId="26" xfId="41" applyFont="1" applyBorder="1" applyAlignment="1" applyProtection="1">
      <alignment horizontal="centerContinuous" vertical="top"/>
      <protection locked="0"/>
    </xf>
    <xf numFmtId="187" fontId="60" fillId="0" borderId="26" xfId="41" applyNumberFormat="1" applyFont="1" applyBorder="1" applyAlignment="1" applyProtection="1">
      <alignment horizontal="centerContinuous" vertical="top"/>
      <protection locked="0"/>
    </xf>
    <xf numFmtId="0" fontId="60" fillId="0" borderId="26" xfId="41" applyFont="1" applyBorder="1" applyAlignment="1" applyProtection="1">
      <alignment horizontal="right" vertical="top"/>
      <protection locked="0"/>
    </xf>
    <xf numFmtId="0" fontId="63" fillId="0" borderId="68" xfId="41" applyFont="1" applyBorder="1" applyAlignment="1" applyProtection="1">
      <alignment horizontal="centerContinuous" vertical="center" wrapText="1"/>
      <protection locked="0"/>
    </xf>
    <xf numFmtId="0" fontId="63" fillId="0" borderId="12" xfId="41" applyFont="1" applyBorder="1" applyAlignment="1" applyProtection="1">
      <alignment horizontal="centerContinuous" vertical="center" wrapText="1"/>
      <protection locked="0"/>
    </xf>
    <xf numFmtId="0" fontId="63" fillId="0" borderId="67" xfId="41" applyFont="1" applyBorder="1" applyAlignment="1" applyProtection="1">
      <alignment horizontal="centerContinuous" vertical="center" wrapText="1"/>
      <protection locked="0"/>
    </xf>
    <xf numFmtId="187" fontId="63" fillId="0" borderId="12" xfId="41" applyNumberFormat="1" applyFont="1" applyBorder="1" applyAlignment="1" applyProtection="1">
      <alignment horizontal="centerContinuous" vertical="top"/>
      <protection locked="0"/>
    </xf>
    <xf numFmtId="187" fontId="63" fillId="0" borderId="13" xfId="41" applyNumberFormat="1" applyFont="1" applyBorder="1" applyAlignment="1" applyProtection="1">
      <alignment horizontal="centerContinuous" vertical="top"/>
      <protection locked="0"/>
    </xf>
    <xf numFmtId="0" fontId="63" fillId="0" borderId="0" xfId="41" applyFont="1" applyProtection="1">
      <protection locked="0"/>
    </xf>
    <xf numFmtId="0" fontId="63" fillId="0" borderId="44" xfId="41" applyFont="1" applyBorder="1" applyAlignment="1" applyProtection="1">
      <alignment horizontal="center" vertical="center"/>
      <protection locked="0"/>
    </xf>
    <xf numFmtId="187" fontId="63" fillId="0" borderId="43" xfId="41" applyNumberFormat="1" applyFont="1" applyBorder="1" applyAlignment="1" applyProtection="1">
      <alignment horizontal="centerContinuous" vertical="center" wrapText="1"/>
      <protection locked="0"/>
    </xf>
    <xf numFmtId="187" fontId="63" fillId="0" borderId="41" xfId="41" applyNumberFormat="1" applyFont="1" applyBorder="1" applyAlignment="1" applyProtection="1">
      <alignment horizontal="centerContinuous" vertical="center" wrapText="1"/>
      <protection locked="0"/>
    </xf>
    <xf numFmtId="0" fontId="63" fillId="0" borderId="0" xfId="41" applyFont="1" applyAlignment="1" applyProtection="1">
      <alignment vertical="center"/>
      <protection locked="0"/>
    </xf>
    <xf numFmtId="0" fontId="128" fillId="0" borderId="0" xfId="39" applyFont="1" applyProtection="1">
      <protection hidden="1"/>
    </xf>
    <xf numFmtId="183" fontId="69" fillId="0" borderId="37" xfId="19" applyNumberFormat="1" applyFont="1" applyBorder="1" applyAlignment="1">
      <alignment vertical="center"/>
    </xf>
    <xf numFmtId="189" fontId="109" fillId="0" borderId="0" xfId="41" applyNumberFormat="1" applyFont="1" applyAlignment="1" applyProtection="1">
      <alignment horizontal="centerContinuous" vertical="center"/>
      <protection locked="0"/>
    </xf>
    <xf numFmtId="189" fontId="109" fillId="0" borderId="18" xfId="41" applyNumberFormat="1" applyFont="1" applyBorder="1" applyAlignment="1" applyProtection="1">
      <alignment horizontal="centerContinuous" vertical="center"/>
      <protection locked="0"/>
    </xf>
    <xf numFmtId="187" fontId="120" fillId="0" borderId="7" xfId="41" applyNumberFormat="1" applyFont="1" applyBorder="1" applyAlignment="1" applyProtection="1">
      <alignment horizontal="centerContinuous" vertical="center"/>
      <protection locked="0"/>
    </xf>
    <xf numFmtId="0" fontId="69" fillId="0" borderId="0" xfId="41" applyFont="1" applyAlignment="1" applyProtection="1">
      <alignment horizontal="centerContinuous" vertical="center"/>
      <protection locked="0"/>
    </xf>
    <xf numFmtId="0" fontId="69" fillId="0" borderId="18" xfId="41" applyFont="1" applyBorder="1" applyAlignment="1" applyProtection="1">
      <alignment horizontal="centerContinuous" vertical="center"/>
      <protection locked="0"/>
    </xf>
    <xf numFmtId="0" fontId="109" fillId="0" borderId="18" xfId="41" applyFont="1" applyBorder="1" applyAlignment="1" applyProtection="1">
      <alignment horizontal="centerContinuous" vertical="center"/>
      <protection locked="0"/>
    </xf>
    <xf numFmtId="0" fontId="109" fillId="0" borderId="0" xfId="41" applyFont="1" applyAlignment="1" applyProtection="1">
      <alignment horizontal="centerContinuous" vertical="center"/>
      <protection locked="0"/>
    </xf>
    <xf numFmtId="0" fontId="109" fillId="0" borderId="22" xfId="41" applyFont="1" applyBorder="1" applyAlignment="1" applyProtection="1">
      <alignment horizontal="centerContinuous" vertical="center"/>
      <protection locked="0"/>
    </xf>
    <xf numFmtId="0" fontId="69" fillId="0" borderId="0" xfId="41" applyFont="1" applyAlignment="1" applyProtection="1">
      <alignment vertical="center"/>
      <protection locked="0"/>
    </xf>
    <xf numFmtId="183" fontId="63" fillId="0" borderId="37" xfId="19" applyNumberFormat="1" applyFont="1" applyBorder="1" applyAlignment="1">
      <alignment horizontal="left"/>
    </xf>
    <xf numFmtId="175" fontId="63" fillId="0" borderId="0" xfId="41" applyNumberFormat="1" applyFont="1" applyAlignment="1" applyProtection="1">
      <alignment vertical="center"/>
      <protection locked="0"/>
    </xf>
    <xf numFmtId="175" fontId="63" fillId="0" borderId="15" xfId="41" applyNumberFormat="1" applyFont="1" applyBorder="1" applyProtection="1">
      <protection locked="0"/>
    </xf>
    <xf numFmtId="183" fontId="63" fillId="0" borderId="45" xfId="41" quotePrefix="1" applyNumberFormat="1" applyFont="1" applyBorder="1" applyAlignment="1">
      <alignment horizontal="left" vertical="center"/>
    </xf>
    <xf numFmtId="183" fontId="109" fillId="0" borderId="37" xfId="19" applyNumberFormat="1" applyFont="1" applyBorder="1" applyAlignment="1">
      <alignment vertical="center"/>
    </xf>
    <xf numFmtId="0" fontId="120" fillId="0" borderId="7" xfId="41" applyFont="1" applyBorder="1" applyAlignment="1" applyProtection="1">
      <alignment horizontal="centerContinuous" vertical="center"/>
      <protection locked="0"/>
    </xf>
    <xf numFmtId="0" fontId="109" fillId="0" borderId="0" xfId="41" applyFont="1" applyAlignment="1" applyProtection="1">
      <alignment vertical="center"/>
      <protection locked="0"/>
    </xf>
    <xf numFmtId="175" fontId="63" fillId="0" borderId="0" xfId="41" applyNumberFormat="1" applyFont="1" applyProtection="1">
      <protection locked="0"/>
    </xf>
    <xf numFmtId="3" fontId="63" fillId="0" borderId="0" xfId="41" applyNumberFormat="1" applyFont="1" applyProtection="1">
      <protection locked="0"/>
    </xf>
    <xf numFmtId="182" fontId="63" fillId="0" borderId="34" xfId="39" quotePrefix="1" applyNumberFormat="1" applyFont="1" applyBorder="1" applyAlignment="1" applyProtection="1">
      <alignment vertical="center"/>
      <protection hidden="1"/>
    </xf>
    <xf numFmtId="182" fontId="63" fillId="0" borderId="26" xfId="39" quotePrefix="1" applyNumberFormat="1" applyFont="1" applyBorder="1" applyAlignment="1" applyProtection="1">
      <alignment vertical="center"/>
      <protection hidden="1"/>
    </xf>
    <xf numFmtId="175" fontId="119" fillId="0" borderId="73" xfId="2" applyNumberFormat="1" applyFont="1" applyBorder="1" applyAlignment="1" applyProtection="1">
      <alignment horizontal="center" vertical="center"/>
      <protection hidden="1"/>
    </xf>
    <xf numFmtId="3" fontId="63" fillId="0" borderId="0" xfId="41" applyNumberFormat="1" applyFont="1" applyAlignment="1" applyProtection="1">
      <alignment vertical="center"/>
      <protection locked="0"/>
    </xf>
    <xf numFmtId="0" fontId="78" fillId="0" borderId="0" xfId="0" quotePrefix="1" applyFont="1"/>
    <xf numFmtId="0" fontId="63" fillId="0" borderId="0" xfId="41" applyFont="1" applyAlignment="1" applyProtection="1">
      <alignment horizontal="right"/>
      <protection locked="0"/>
    </xf>
    <xf numFmtId="187" fontId="63" fillId="0" borderId="0" xfId="41" applyNumberFormat="1" applyFont="1" applyAlignment="1" applyProtection="1">
      <alignment vertical="top"/>
      <protection locked="0"/>
    </xf>
    <xf numFmtId="0" fontId="63" fillId="0" borderId="0" xfId="19" quotePrefix="1" applyFont="1" applyAlignment="1" applyProtection="1">
      <alignment horizontal="right"/>
      <protection locked="0"/>
    </xf>
    <xf numFmtId="175" fontId="63" fillId="0" borderId="0" xfId="19" quotePrefix="1" applyNumberFormat="1" applyFont="1" applyAlignment="1" applyProtection="1">
      <alignment horizontal="right"/>
      <protection locked="0"/>
    </xf>
    <xf numFmtId="175" fontId="63" fillId="0" borderId="1" xfId="19" quotePrefix="1" applyNumberFormat="1" applyFont="1" applyBorder="1" applyAlignment="1" applyProtection="1">
      <alignment horizontal="right"/>
      <protection locked="0"/>
    </xf>
    <xf numFmtId="0" fontId="63" fillId="0" borderId="0" xfId="19" quotePrefix="1" applyFont="1" applyAlignment="1" applyProtection="1">
      <alignment horizontal="left"/>
      <protection locked="0"/>
    </xf>
    <xf numFmtId="187" fontId="59" fillId="0" borderId="0" xfId="41" applyNumberFormat="1" applyFont="1" applyAlignment="1" applyProtection="1">
      <alignment vertical="top"/>
      <protection locked="0"/>
    </xf>
    <xf numFmtId="183" fontId="59" fillId="0" borderId="0" xfId="19" applyNumberFormat="1" applyFont="1"/>
    <xf numFmtId="0" fontId="97" fillId="0" borderId="0" xfId="2" applyFont="1" applyAlignment="1">
      <alignment horizontal="centerContinuous" vertical="center"/>
    </xf>
    <xf numFmtId="0" fontId="98" fillId="0" borderId="0" xfId="2" applyFont="1" applyAlignment="1">
      <alignment horizontal="right"/>
    </xf>
    <xf numFmtId="0" fontId="98" fillId="0" borderId="5" xfId="2" applyFont="1" applyBorder="1" applyAlignment="1">
      <alignment vertical="center"/>
    </xf>
    <xf numFmtId="0" fontId="98" fillId="0" borderId="11" xfId="2" applyFont="1" applyBorder="1" applyAlignment="1">
      <alignment horizontal="right" vertical="center"/>
    </xf>
    <xf numFmtId="0" fontId="98" fillId="0" borderId="12" xfId="2" applyFont="1" applyBorder="1" applyAlignment="1">
      <alignment horizontal="centerContinuous" vertical="center"/>
    </xf>
    <xf numFmtId="0" fontId="98" fillId="0" borderId="39" xfId="2" applyFont="1" applyBorder="1" applyAlignment="1">
      <alignment horizontal="centerContinuous" vertical="center"/>
    </xf>
    <xf numFmtId="190" fontId="98" fillId="0" borderId="68" xfId="2" applyNumberFormat="1" applyFont="1" applyBorder="1" applyAlignment="1">
      <alignment horizontal="centerContinuous" vertical="center"/>
    </xf>
    <xf numFmtId="190" fontId="98" fillId="0" borderId="39" xfId="2" applyNumberFormat="1" applyFont="1" applyBorder="1" applyAlignment="1">
      <alignment horizontal="centerContinuous" vertical="center"/>
    </xf>
    <xf numFmtId="0" fontId="130" fillId="0" borderId="39" xfId="2" applyFont="1" applyBorder="1" applyAlignment="1">
      <alignment horizontal="centerContinuous" vertical="center"/>
    </xf>
    <xf numFmtId="0" fontId="98" fillId="0" borderId="74" xfId="2" applyFont="1" applyBorder="1" applyAlignment="1">
      <alignment horizontal="centerContinuous" vertical="center"/>
    </xf>
    <xf numFmtId="0" fontId="98" fillId="0" borderId="19" xfId="2" applyFont="1" applyBorder="1" applyAlignment="1">
      <alignment horizontal="right" vertical="center"/>
    </xf>
    <xf numFmtId="1" fontId="98" fillId="0" borderId="44" xfId="2" applyNumberFormat="1" applyFont="1" applyBorder="1" applyAlignment="1">
      <alignment horizontal="center" vertical="center"/>
    </xf>
    <xf numFmtId="1" fontId="130" fillId="0" borderId="41" xfId="2" applyNumberFormat="1" applyFont="1" applyBorder="1" applyAlignment="1">
      <alignment horizontal="center" vertical="center"/>
    </xf>
    <xf numFmtId="0" fontId="98" fillId="0" borderId="16" xfId="2" applyFont="1" applyBorder="1" applyAlignment="1">
      <alignment horizontal="right" vertical="center"/>
    </xf>
    <xf numFmtId="190" fontId="98" fillId="0" borderId="49" xfId="2" applyNumberFormat="1" applyFont="1" applyBorder="1" applyAlignment="1">
      <alignment horizontal="centerContinuous" vertical="center"/>
    </xf>
    <xf numFmtId="190" fontId="98" fillId="0" borderId="70" xfId="2" applyNumberFormat="1" applyFont="1" applyBorder="1" applyAlignment="1">
      <alignment horizontal="centerContinuous" vertical="center"/>
    </xf>
    <xf numFmtId="0" fontId="98" fillId="0" borderId="18" xfId="2" applyFont="1" applyBorder="1" applyAlignment="1">
      <alignment horizontal="fill" vertical="center"/>
    </xf>
    <xf numFmtId="190" fontId="98" fillId="0" borderId="42" xfId="2" applyNumberFormat="1" applyFont="1" applyBorder="1" applyAlignment="1">
      <alignment horizontal="fill" vertical="center"/>
    </xf>
    <xf numFmtId="190" fontId="98" fillId="0" borderId="20" xfId="2" applyNumberFormat="1" applyFont="1" applyBorder="1" applyAlignment="1">
      <alignment horizontal="fill" vertical="center"/>
    </xf>
    <xf numFmtId="190" fontId="98" fillId="0" borderId="0" xfId="2" applyNumberFormat="1" applyFont="1" applyAlignment="1">
      <alignment horizontal="fill" vertical="center"/>
    </xf>
    <xf numFmtId="190" fontId="98" fillId="0" borderId="18" xfId="2" applyNumberFormat="1" applyFont="1" applyBorder="1" applyAlignment="1">
      <alignment horizontal="fill" vertical="center"/>
    </xf>
    <xf numFmtId="190" fontId="98" fillId="0" borderId="7" xfId="2" applyNumberFormat="1" applyFont="1" applyBorder="1" applyAlignment="1">
      <alignment horizontal="fill" vertical="center"/>
    </xf>
    <xf numFmtId="167" fontId="98" fillId="0" borderId="19" xfId="2" applyNumberFormat="1" applyFont="1" applyBorder="1" applyAlignment="1">
      <alignment horizontal="center" vertical="center"/>
    </xf>
    <xf numFmtId="167" fontId="130" fillId="0" borderId="0" xfId="2" applyNumberFormat="1" applyFont="1" applyAlignment="1">
      <alignment horizontal="right" vertical="center" indent="1"/>
    </xf>
    <xf numFmtId="0" fontId="98" fillId="0" borderId="7" xfId="2" applyFont="1" applyBorder="1"/>
    <xf numFmtId="167" fontId="130" fillId="0" borderId="19" xfId="2" applyNumberFormat="1" applyFont="1" applyBorder="1" applyAlignment="1">
      <alignment horizontal="center" vertical="center"/>
    </xf>
    <xf numFmtId="167" fontId="130" fillId="0" borderId="7" xfId="2" applyNumberFormat="1" applyFont="1" applyBorder="1" applyAlignment="1">
      <alignment horizontal="center" vertical="center"/>
    </xf>
    <xf numFmtId="0" fontId="130" fillId="0" borderId="0" xfId="2" applyFont="1" applyAlignment="1">
      <alignment horizontal="left" vertical="center"/>
    </xf>
    <xf numFmtId="0" fontId="130" fillId="0" borderId="19" xfId="2" applyFont="1" applyBorder="1" applyAlignment="1">
      <alignment horizontal="center" vertical="center"/>
    </xf>
    <xf numFmtId="167" fontId="130" fillId="0" borderId="0" xfId="2" applyNumberFormat="1" applyFont="1" applyAlignment="1">
      <alignment horizontal="center" vertical="center"/>
    </xf>
    <xf numFmtId="167" fontId="98" fillId="0" borderId="75" xfId="2" applyNumberFormat="1" applyFont="1" applyBorder="1" applyAlignment="1">
      <alignment horizontal="center" vertical="center"/>
    </xf>
    <xf numFmtId="0" fontId="130" fillId="0" borderId="0" xfId="2" quotePrefix="1" applyFont="1" applyAlignment="1">
      <alignment horizontal="left" vertical="center"/>
    </xf>
    <xf numFmtId="0" fontId="98" fillId="0" borderId="19" xfId="2" quotePrefix="1" applyFont="1" applyBorder="1" applyAlignment="1">
      <alignment horizontal="right" vertical="center"/>
    </xf>
    <xf numFmtId="167" fontId="98" fillId="0" borderId="0" xfId="2" quotePrefix="1" applyNumberFormat="1" applyFont="1" applyAlignment="1">
      <alignment horizontal="center" vertical="center"/>
    </xf>
    <xf numFmtId="0" fontId="98" fillId="0" borderId="26" xfId="2" applyFont="1" applyBorder="1" applyAlignment="1">
      <alignment vertical="center"/>
    </xf>
    <xf numFmtId="0" fontId="98" fillId="0" borderId="27" xfId="2" applyFont="1" applyBorder="1" applyAlignment="1">
      <alignment horizontal="right" vertical="center"/>
    </xf>
    <xf numFmtId="190" fontId="98" fillId="0" borderId="76" xfId="2" applyNumberFormat="1" applyFont="1" applyBorder="1" applyAlignment="1">
      <alignment vertical="center"/>
    </xf>
    <xf numFmtId="190" fontId="98" fillId="0" borderId="27" xfId="2" applyNumberFormat="1" applyFont="1" applyBorder="1" applyAlignment="1">
      <alignment vertical="center"/>
    </xf>
    <xf numFmtId="190" fontId="98" fillId="0" borderId="26" xfId="2" applyNumberFormat="1" applyFont="1" applyBorder="1" applyAlignment="1">
      <alignment vertical="center"/>
    </xf>
    <xf numFmtId="190" fontId="98" fillId="0" borderId="76" xfId="2" applyNumberFormat="1" applyFont="1" applyBorder="1" applyAlignment="1">
      <alignment horizontal="right" vertical="center"/>
    </xf>
    <xf numFmtId="190" fontId="98" fillId="0" borderId="27" xfId="2" applyNumberFormat="1" applyFont="1" applyBorder="1" applyAlignment="1">
      <alignment horizontal="right" vertical="center"/>
    </xf>
    <xf numFmtId="190" fontId="98" fillId="0" borderId="28" xfId="2" applyNumberFormat="1" applyFont="1" applyBorder="1" applyAlignment="1">
      <alignment vertical="center"/>
    </xf>
    <xf numFmtId="0" fontId="98" fillId="0" borderId="0" xfId="2" applyFont="1" applyAlignment="1">
      <alignment horizontal="right" vertical="center"/>
    </xf>
    <xf numFmtId="190" fontId="98" fillId="0" borderId="0" xfId="2" applyNumberFormat="1" applyFont="1" applyAlignment="1">
      <alignment vertical="center"/>
    </xf>
    <xf numFmtId="190" fontId="98" fillId="0" borderId="0" xfId="2" applyNumberFormat="1" applyFont="1" applyAlignment="1">
      <alignment horizontal="right" vertical="center"/>
    </xf>
    <xf numFmtId="0" fontId="43" fillId="0" borderId="0" xfId="28"/>
    <xf numFmtId="0" fontId="98" fillId="0" borderId="0" xfId="43" applyFont="1"/>
    <xf numFmtId="0" fontId="97" fillId="0" borderId="0" xfId="37" applyFont="1" applyAlignment="1">
      <alignment horizontal="centerContinuous" vertical="distributed"/>
    </xf>
    <xf numFmtId="0" fontId="18" fillId="0" borderId="0" xfId="37" applyFont="1" applyAlignment="1">
      <alignment horizontal="centerContinuous"/>
    </xf>
    <xf numFmtId="0" fontId="97" fillId="0" borderId="0" xfId="37" applyFont="1" applyAlignment="1">
      <alignment horizontal="centerContinuous" vertical="center"/>
    </xf>
    <xf numFmtId="0" fontId="131" fillId="0" borderId="0" xfId="37" applyFont="1"/>
    <xf numFmtId="0" fontId="131" fillId="0" borderId="0" xfId="37" applyFont="1" applyAlignment="1">
      <alignment horizontal="centerContinuous"/>
    </xf>
    <xf numFmtId="0" fontId="112" fillId="0" borderId="0" xfId="37" applyFont="1" applyAlignment="1">
      <alignment horizontal="centerContinuous"/>
    </xf>
    <xf numFmtId="0" fontId="112" fillId="0" borderId="0" xfId="37" applyFont="1"/>
    <xf numFmtId="0" fontId="98" fillId="0" borderId="32" xfId="37" applyFont="1" applyBorder="1" applyAlignment="1">
      <alignment horizontal="center" vertical="center"/>
    </xf>
    <xf numFmtId="0" fontId="98" fillId="0" borderId="67" xfId="37" applyFont="1" applyBorder="1" applyAlignment="1">
      <alignment horizontal="center" vertical="center"/>
    </xf>
    <xf numFmtId="0" fontId="98" fillId="0" borderId="39" xfId="37" quotePrefix="1" applyFont="1" applyBorder="1" applyAlignment="1">
      <alignment horizontal="center" vertical="center"/>
    </xf>
    <xf numFmtId="0" fontId="98" fillId="0" borderId="68" xfId="37" quotePrefix="1" applyFont="1" applyBorder="1" applyAlignment="1">
      <alignment horizontal="center" vertical="center"/>
    </xf>
    <xf numFmtId="0" fontId="98" fillId="0" borderId="74" xfId="37" quotePrefix="1" applyFont="1" applyBorder="1" applyAlignment="1">
      <alignment horizontal="center" vertical="center"/>
    </xf>
    <xf numFmtId="0" fontId="98" fillId="0" borderId="1" xfId="37" applyFont="1" applyBorder="1" applyAlignment="1">
      <alignment horizontal="center"/>
    </xf>
    <xf numFmtId="0" fontId="98" fillId="0" borderId="0" xfId="37" applyFont="1" applyAlignment="1">
      <alignment horizontal="center"/>
    </xf>
    <xf numFmtId="0" fontId="98" fillId="0" borderId="42" xfId="37" applyFont="1" applyBorder="1" applyAlignment="1">
      <alignment horizontal="center"/>
    </xf>
    <xf numFmtId="0" fontId="98" fillId="0" borderId="18" xfId="37" applyFont="1" applyBorder="1" applyAlignment="1">
      <alignment horizontal="center"/>
    </xf>
    <xf numFmtId="0" fontId="18" fillId="0" borderId="7" xfId="37" applyFont="1" applyBorder="1"/>
    <xf numFmtId="0" fontId="130" fillId="0" borderId="1" xfId="37" applyFont="1" applyBorder="1"/>
    <xf numFmtId="0" fontId="130" fillId="0" borderId="0" xfId="37" applyFont="1"/>
    <xf numFmtId="0" fontId="98" fillId="0" borderId="23" xfId="37" applyFont="1" applyBorder="1" applyAlignment="1">
      <alignment horizontal="centerContinuous"/>
    </xf>
    <xf numFmtId="0" fontId="98" fillId="0" borderId="0" xfId="37" applyFont="1" applyAlignment="1">
      <alignment horizontal="centerContinuous"/>
    </xf>
    <xf numFmtId="190" fontId="18" fillId="0" borderId="0" xfId="37" applyNumberFormat="1" applyFont="1"/>
    <xf numFmtId="0" fontId="98" fillId="0" borderId="1" xfId="37" applyFont="1" applyBorder="1" applyAlignment="1">
      <alignment vertical="center"/>
    </xf>
    <xf numFmtId="0" fontId="98" fillId="0" borderId="0" xfId="37" applyFont="1" applyAlignment="1">
      <alignment vertical="center"/>
    </xf>
    <xf numFmtId="190" fontId="130" fillId="0" borderId="23" xfId="37" applyNumberFormat="1" applyFont="1" applyBorder="1" applyAlignment="1">
      <alignment horizontal="center" vertical="center"/>
    </xf>
    <xf numFmtId="190" fontId="130" fillId="0" borderId="0" xfId="37" applyNumberFormat="1" applyFont="1" applyAlignment="1">
      <alignment horizontal="center" vertical="center"/>
    </xf>
    <xf numFmtId="190" fontId="130" fillId="0" borderId="7" xfId="37" applyNumberFormat="1" applyFont="1" applyBorder="1" applyAlignment="1">
      <alignment horizontal="center" vertical="center"/>
    </xf>
    <xf numFmtId="0" fontId="18" fillId="0" borderId="0" xfId="37" applyFont="1" applyAlignment="1">
      <alignment vertical="center"/>
    </xf>
    <xf numFmtId="0" fontId="130" fillId="0" borderId="1" xfId="37" applyFont="1" applyBorder="1" applyAlignment="1">
      <alignment horizontal="right" vertical="center"/>
    </xf>
    <xf numFmtId="0" fontId="130" fillId="0" borderId="0" xfId="37" applyFont="1" applyAlignment="1">
      <alignment horizontal="right" vertical="center"/>
    </xf>
    <xf numFmtId="0" fontId="98" fillId="0" borderId="14" xfId="37" applyFont="1" applyBorder="1" applyAlignment="1">
      <alignment vertical="center"/>
    </xf>
    <xf numFmtId="0" fontId="98" fillId="0" borderId="15" xfId="37" applyFont="1" applyBorder="1" applyAlignment="1">
      <alignment vertical="center"/>
    </xf>
    <xf numFmtId="190" fontId="98" fillId="0" borderId="24" xfId="37" applyNumberFormat="1" applyFont="1" applyBorder="1" applyAlignment="1">
      <alignment horizontal="center" vertical="center"/>
    </xf>
    <xf numFmtId="190" fontId="98" fillId="0" borderId="15" xfId="37" applyNumberFormat="1" applyFont="1" applyBorder="1" applyAlignment="1">
      <alignment horizontal="center" vertical="center"/>
    </xf>
    <xf numFmtId="190" fontId="98" fillId="0" borderId="0" xfId="37" applyNumberFormat="1" applyFont="1" applyAlignment="1">
      <alignment horizontal="center" vertical="center"/>
    </xf>
    <xf numFmtId="0" fontId="130" fillId="0" borderId="1" xfId="37" applyFont="1" applyBorder="1" applyAlignment="1">
      <alignment vertical="center"/>
    </xf>
    <xf numFmtId="0" fontId="130" fillId="0" borderId="0" xfId="37" applyFont="1" applyAlignment="1">
      <alignment vertical="center"/>
    </xf>
    <xf numFmtId="190" fontId="130" fillId="0" borderId="18" xfId="37" applyNumberFormat="1" applyFont="1" applyBorder="1" applyAlignment="1">
      <alignment horizontal="center" vertical="center"/>
    </xf>
    <xf numFmtId="190" fontId="18" fillId="0" borderId="22" xfId="37" applyNumberFormat="1" applyFont="1" applyBorder="1"/>
    <xf numFmtId="0" fontId="98" fillId="0" borderId="23" xfId="37" applyFont="1" applyBorder="1" applyAlignment="1">
      <alignment horizontal="center" vertical="center"/>
    </xf>
    <xf numFmtId="0" fontId="98" fillId="0" borderId="0" xfId="37" applyFont="1" applyAlignment="1">
      <alignment horizontal="center" vertical="center"/>
    </xf>
    <xf numFmtId="190" fontId="98" fillId="0" borderId="23" xfId="37" applyNumberFormat="1" applyFont="1" applyBorder="1" applyAlignment="1">
      <alignment horizontal="center" vertical="center"/>
    </xf>
    <xf numFmtId="190" fontId="98" fillId="0" borderId="7" xfId="37" applyNumberFormat="1" applyFont="1" applyBorder="1" applyAlignment="1">
      <alignment horizontal="center" vertical="center"/>
    </xf>
    <xf numFmtId="0" fontId="130" fillId="0" borderId="25" xfId="37" applyFont="1" applyBorder="1" applyAlignment="1">
      <alignment vertical="top"/>
    </xf>
    <xf numFmtId="0" fontId="130" fillId="0" borderId="26" xfId="37" applyFont="1" applyBorder="1" applyAlignment="1">
      <alignment vertical="top"/>
    </xf>
    <xf numFmtId="190" fontId="130" fillId="0" borderId="76" xfId="37" applyNumberFormat="1" applyFont="1" applyBorder="1" applyAlignment="1">
      <alignment vertical="top"/>
    </xf>
    <xf numFmtId="190" fontId="130" fillId="0" borderId="26" xfId="37" applyNumberFormat="1" applyFont="1" applyBorder="1" applyAlignment="1">
      <alignment vertical="top"/>
    </xf>
    <xf numFmtId="0" fontId="18" fillId="0" borderId="28" xfId="37" applyFont="1" applyBorder="1"/>
    <xf numFmtId="190" fontId="98" fillId="0" borderId="0" xfId="37" applyNumberFormat="1" applyFont="1"/>
    <xf numFmtId="190" fontId="98" fillId="0" borderId="0" xfId="37" applyNumberFormat="1" applyFont="1" applyAlignment="1">
      <alignment horizontal="right"/>
    </xf>
    <xf numFmtId="190" fontId="89" fillId="0" borderId="0" xfId="37" applyNumberFormat="1" applyFont="1" applyAlignment="1">
      <alignment horizontal="centerContinuous"/>
    </xf>
    <xf numFmtId="190" fontId="89" fillId="0" borderId="0" xfId="37" applyNumberFormat="1" applyFont="1"/>
    <xf numFmtId="190" fontId="105" fillId="0" borderId="0" xfId="37" applyNumberFormat="1" applyFont="1"/>
    <xf numFmtId="0" fontId="132" fillId="0" borderId="0" xfId="37" applyFont="1"/>
    <xf numFmtId="190" fontId="105" fillId="0" borderId="0" xfId="37" applyNumberFormat="1" applyFont="1" applyAlignment="1">
      <alignment horizontal="centerContinuous"/>
    </xf>
    <xf numFmtId="190" fontId="89" fillId="0" borderId="0" xfId="37" applyNumberFormat="1" applyFont="1" applyAlignment="1">
      <alignment horizontal="right"/>
    </xf>
    <xf numFmtId="0" fontId="75" fillId="0" borderId="0" xfId="20" applyFont="1" applyAlignment="1">
      <alignment horizontal="centerContinuous" wrapText="1"/>
    </xf>
    <xf numFmtId="0" fontId="59" fillId="0" borderId="0" xfId="20" applyFont="1" applyAlignment="1">
      <alignment horizontal="centerContinuous"/>
    </xf>
    <xf numFmtId="0" fontId="134" fillId="0" borderId="0" xfId="20" applyFont="1" applyAlignment="1">
      <alignment horizontal="centerContinuous"/>
    </xf>
    <xf numFmtId="0" fontId="134" fillId="0" borderId="0" xfId="20" applyFont="1"/>
    <xf numFmtId="0" fontId="59" fillId="0" borderId="0" xfId="20" applyFont="1"/>
    <xf numFmtId="0" fontId="71" fillId="0" borderId="0" xfId="20" applyFont="1" applyAlignment="1">
      <alignment horizontal="centerContinuous"/>
    </xf>
    <xf numFmtId="0" fontId="135" fillId="0" borderId="0" xfId="20" applyFont="1" applyAlignment="1">
      <alignment horizontal="centerContinuous" vertical="center"/>
    </xf>
    <xf numFmtId="0" fontId="60" fillId="0" borderId="0" xfId="20" applyFont="1" applyAlignment="1">
      <alignment horizontal="centerContinuous" vertical="center"/>
    </xf>
    <xf numFmtId="0" fontId="135" fillId="0" borderId="0" xfId="20" applyFont="1"/>
    <xf numFmtId="0" fontId="60" fillId="0" borderId="0" xfId="20" applyFont="1"/>
    <xf numFmtId="0" fontId="63" fillId="0" borderId="69" xfId="20" applyFont="1" applyBorder="1" applyAlignment="1">
      <alignment horizontal="center" vertical="center"/>
    </xf>
    <xf numFmtId="0" fontId="63" fillId="0" borderId="8" xfId="20" applyFont="1" applyBorder="1" applyAlignment="1">
      <alignment horizontal="center" vertical="center" wrapText="1"/>
    </xf>
    <xf numFmtId="0" fontId="63" fillId="0" borderId="31" xfId="20" applyFont="1" applyBorder="1" applyAlignment="1">
      <alignment horizontal="centerContinuous" vertical="center"/>
    </xf>
    <xf numFmtId="0" fontId="63" fillId="0" borderId="31" xfId="20" applyFont="1" applyBorder="1" applyAlignment="1">
      <alignment horizontal="center" vertical="center"/>
    </xf>
    <xf numFmtId="0" fontId="63" fillId="0" borderId="8" xfId="20" applyFont="1" applyBorder="1" applyAlignment="1">
      <alignment horizontal="centerContinuous" vertical="center"/>
    </xf>
    <xf numFmtId="0" fontId="63" fillId="0" borderId="0" xfId="20" applyFont="1"/>
    <xf numFmtId="0" fontId="63" fillId="0" borderId="37" xfId="20" applyFont="1" applyBorder="1" applyAlignment="1">
      <alignment horizontal="center" vertical="center"/>
    </xf>
    <xf numFmtId="0" fontId="63" fillId="0" borderId="10" xfId="20" applyFont="1" applyBorder="1" applyAlignment="1">
      <alignment horizontal="center" vertical="center"/>
    </xf>
    <xf numFmtId="0" fontId="63" fillId="0" borderId="1" xfId="20" applyFont="1" applyBorder="1" applyAlignment="1">
      <alignment horizontal="centerContinuous" vertical="center"/>
    </xf>
    <xf numFmtId="0" fontId="63" fillId="0" borderId="9" xfId="20" applyFont="1" applyBorder="1" applyAlignment="1">
      <alignment horizontal="centerContinuous" vertical="center"/>
    </xf>
    <xf numFmtId="0" fontId="63" fillId="0" borderId="10" xfId="20" applyFont="1" applyBorder="1" applyAlignment="1">
      <alignment horizontal="centerContinuous" vertical="center"/>
    </xf>
    <xf numFmtId="0" fontId="63" fillId="0" borderId="31" xfId="20" applyFont="1" applyBorder="1" applyAlignment="1">
      <alignment horizontal="center" wrapText="1"/>
    </xf>
    <xf numFmtId="191" fontId="63" fillId="0" borderId="29" xfId="20" applyNumberFormat="1" applyFont="1" applyBorder="1" applyAlignment="1">
      <alignment vertical="center"/>
    </xf>
    <xf numFmtId="192" fontId="119" fillId="0" borderId="29" xfId="20" applyNumberFormat="1" applyFont="1" applyBorder="1" applyAlignment="1">
      <alignment vertical="center"/>
    </xf>
    <xf numFmtId="175" fontId="63" fillId="0" borderId="29" xfId="20" applyNumberFormat="1" applyFont="1" applyBorder="1" applyAlignment="1">
      <alignment horizontal="left" vertical="center" indent="3"/>
    </xf>
    <xf numFmtId="190" fontId="63" fillId="0" borderId="5" xfId="20" applyNumberFormat="1" applyFont="1" applyBorder="1" applyAlignment="1">
      <alignment horizontal="left" vertical="center" indent="2"/>
    </xf>
    <xf numFmtId="190" fontId="63" fillId="0" borderId="6" xfId="20" applyNumberFormat="1" applyFont="1" applyBorder="1" applyAlignment="1">
      <alignment horizontal="left" vertical="center" indent="2"/>
    </xf>
    <xf numFmtId="193" fontId="119" fillId="0" borderId="29" xfId="20" applyNumberFormat="1" applyFont="1" applyBorder="1" applyAlignment="1">
      <alignment horizontal="center" vertical="center"/>
    </xf>
    <xf numFmtId="193" fontId="119" fillId="0" borderId="0" xfId="20" applyNumberFormat="1" applyFont="1" applyAlignment="1">
      <alignment horizontal="center" vertical="center"/>
    </xf>
    <xf numFmtId="193" fontId="119" fillId="0" borderId="5" xfId="20" applyNumberFormat="1" applyFont="1" applyBorder="1" applyAlignment="1">
      <alignment horizontal="center" vertical="center"/>
    </xf>
    <xf numFmtId="193" fontId="119" fillId="0" borderId="6" xfId="20" applyNumberFormat="1" applyFont="1" applyBorder="1" applyAlignment="1">
      <alignment horizontal="center" vertical="center"/>
    </xf>
    <xf numFmtId="193" fontId="119" fillId="0" borderId="3" xfId="20" applyNumberFormat="1" applyFont="1" applyBorder="1" applyAlignment="1">
      <alignment horizontal="center" vertical="center"/>
    </xf>
    <xf numFmtId="0" fontId="63" fillId="0" borderId="0" xfId="20" applyFont="1" applyAlignment="1">
      <alignment vertical="top"/>
    </xf>
    <xf numFmtId="191" fontId="63" fillId="0" borderId="47" xfId="20" applyNumberFormat="1" applyFont="1" applyBorder="1" applyAlignment="1">
      <alignment vertical="center"/>
    </xf>
    <xf numFmtId="178" fontId="119" fillId="0" borderId="77" xfId="20" applyNumberFormat="1" applyFont="1" applyBorder="1" applyAlignment="1">
      <alignment vertical="center"/>
    </xf>
    <xf numFmtId="175" fontId="63" fillId="0" borderId="77" xfId="20" applyNumberFormat="1" applyFont="1" applyBorder="1" applyAlignment="1">
      <alignment horizontal="left" vertical="center" indent="3"/>
    </xf>
    <xf numFmtId="190" fontId="63" fillId="0" borderId="15" xfId="20" applyNumberFormat="1" applyFont="1" applyBorder="1" applyAlignment="1">
      <alignment horizontal="left" vertical="center" indent="2"/>
    </xf>
    <xf numFmtId="190" fontId="63" fillId="0" borderId="17" xfId="20" applyNumberFormat="1" applyFont="1" applyBorder="1" applyAlignment="1">
      <alignment horizontal="left" vertical="center" indent="2"/>
    </xf>
    <xf numFmtId="193" fontId="119" fillId="0" borderId="77" xfId="20" applyNumberFormat="1" applyFont="1" applyBorder="1" applyAlignment="1">
      <alignment horizontal="center" vertical="center"/>
    </xf>
    <xf numFmtId="193" fontId="119" fillId="0" borderId="15" xfId="20" applyNumberFormat="1" applyFont="1" applyBorder="1" applyAlignment="1">
      <alignment horizontal="center" vertical="center"/>
    </xf>
    <xf numFmtId="193" fontId="119" fillId="0" borderId="17" xfId="20" applyNumberFormat="1" applyFont="1" applyBorder="1" applyAlignment="1">
      <alignment horizontal="center" vertical="center"/>
    </xf>
    <xf numFmtId="191" fontId="63" fillId="0" borderId="37" xfId="20" applyNumberFormat="1" applyFont="1" applyBorder="1" applyAlignment="1">
      <alignment vertical="center"/>
    </xf>
    <xf numFmtId="178" fontId="119" fillId="0" borderId="3" xfId="20" applyNumberFormat="1" applyFont="1" applyBorder="1" applyAlignment="1">
      <alignment horizontal="right" vertical="center"/>
    </xf>
    <xf numFmtId="175" fontId="63" fillId="0" borderId="3" xfId="20" applyNumberFormat="1" applyFont="1" applyBorder="1" applyAlignment="1">
      <alignment horizontal="left" vertical="center" indent="3"/>
    </xf>
    <xf numFmtId="190" fontId="63" fillId="0" borderId="0" xfId="20" applyNumberFormat="1" applyFont="1" applyAlignment="1">
      <alignment horizontal="left" vertical="center" indent="2"/>
    </xf>
    <xf numFmtId="190" fontId="63" fillId="0" borderId="7" xfId="20" applyNumberFormat="1" applyFont="1" applyBorder="1" applyAlignment="1">
      <alignment horizontal="left" vertical="center" indent="2"/>
    </xf>
    <xf numFmtId="193" fontId="119" fillId="0" borderId="7" xfId="20" applyNumberFormat="1" applyFont="1" applyBorder="1" applyAlignment="1">
      <alignment horizontal="center" vertical="center"/>
    </xf>
    <xf numFmtId="191" fontId="63" fillId="0" borderId="0" xfId="20" applyNumberFormat="1" applyFont="1" applyAlignment="1">
      <alignment vertical="center"/>
    </xf>
    <xf numFmtId="193" fontId="63" fillId="0" borderId="0" xfId="20" applyNumberFormat="1" applyFont="1" applyAlignment="1">
      <alignment horizontal="center" vertical="center"/>
    </xf>
    <xf numFmtId="175" fontId="63" fillId="0" borderId="30" xfId="20" applyNumberFormat="1" applyFont="1" applyBorder="1" applyAlignment="1">
      <alignment horizontal="left" vertical="center" indent="3"/>
    </xf>
    <xf numFmtId="190" fontId="63" fillId="0" borderId="26" xfId="20" applyNumberFormat="1" applyFont="1" applyBorder="1" applyAlignment="1">
      <alignment horizontal="left" vertical="center" indent="2"/>
    </xf>
    <xf numFmtId="190" fontId="63" fillId="0" borderId="28" xfId="20" applyNumberFormat="1" applyFont="1" applyBorder="1" applyAlignment="1">
      <alignment horizontal="left" vertical="center" indent="2"/>
    </xf>
    <xf numFmtId="193" fontId="119" fillId="0" borderId="30" xfId="20" applyNumberFormat="1" applyFont="1" applyBorder="1" applyAlignment="1">
      <alignment horizontal="center" vertical="center"/>
    </xf>
    <xf numFmtId="193" fontId="119" fillId="0" borderId="26" xfId="20" applyNumberFormat="1" applyFont="1" applyBorder="1" applyAlignment="1">
      <alignment horizontal="center" vertical="center"/>
    </xf>
    <xf numFmtId="193" fontId="119" fillId="0" borderId="28" xfId="20" applyNumberFormat="1" applyFont="1" applyBorder="1" applyAlignment="1">
      <alignment horizontal="center" vertical="center"/>
    </xf>
    <xf numFmtId="191" fontId="63" fillId="0" borderId="69" xfId="20" applyNumberFormat="1" applyFont="1" applyBorder="1" applyAlignment="1">
      <alignment vertical="center"/>
    </xf>
    <xf numFmtId="178" fontId="119" fillId="0" borderId="29" xfId="20" applyNumberFormat="1" applyFont="1" applyBorder="1" applyAlignment="1">
      <alignment horizontal="right" vertical="center"/>
    </xf>
    <xf numFmtId="191" fontId="63" fillId="0" borderId="3" xfId="20" applyNumberFormat="1" applyFont="1" applyBorder="1" applyAlignment="1">
      <alignment vertical="center"/>
    </xf>
    <xf numFmtId="191" fontId="63" fillId="0" borderId="66" xfId="20" applyNumberFormat="1" applyFont="1" applyBorder="1" applyAlignment="1">
      <alignment vertical="center"/>
    </xf>
    <xf numFmtId="178" fontId="119" fillId="0" borderId="30" xfId="20" applyNumberFormat="1" applyFont="1" applyBorder="1" applyAlignment="1">
      <alignment horizontal="right" vertical="center"/>
    </xf>
    <xf numFmtId="191" fontId="60" fillId="0" borderId="0" xfId="20" applyNumberFormat="1" applyFont="1" applyAlignment="1">
      <alignment vertical="center"/>
    </xf>
    <xf numFmtId="2" fontId="63" fillId="0" borderId="0" xfId="20" applyNumberFormat="1" applyFont="1"/>
    <xf numFmtId="190" fontId="63" fillId="0" borderId="0" xfId="20" applyNumberFormat="1" applyFont="1"/>
    <xf numFmtId="0" fontId="60" fillId="0" borderId="0" xfId="20" applyFont="1" applyAlignment="1">
      <alignment horizontal="left" vertical="center"/>
    </xf>
    <xf numFmtId="2" fontId="63" fillId="0" borderId="0" xfId="20" applyNumberFormat="1" applyFont="1" applyAlignment="1">
      <alignment vertical="center"/>
    </xf>
    <xf numFmtId="0" fontId="63" fillId="0" borderId="0" xfId="20" applyFont="1" applyAlignment="1">
      <alignment vertical="center"/>
    </xf>
    <xf numFmtId="190" fontId="63" fillId="0" borderId="0" xfId="20" applyNumberFormat="1" applyFont="1" applyAlignment="1">
      <alignment vertical="center"/>
    </xf>
    <xf numFmtId="0" fontId="69" fillId="0" borderId="0" xfId="20" applyFont="1"/>
    <xf numFmtId="0" fontId="69" fillId="0" borderId="0" xfId="20" applyFont="1" applyAlignment="1">
      <alignment vertical="center"/>
    </xf>
    <xf numFmtId="0" fontId="136" fillId="0" borderId="0" xfId="1" applyNumberFormat="1" applyFont="1" applyFill="1" applyBorder="1" applyAlignment="1" applyProtection="1">
      <alignment vertical="center"/>
      <protection hidden="1"/>
    </xf>
    <xf numFmtId="0" fontId="69" fillId="0" borderId="0" xfId="20" applyFont="1" applyAlignment="1">
      <alignment horizontal="fill"/>
    </xf>
    <xf numFmtId="2" fontId="69" fillId="0" borderId="0" xfId="20" applyNumberFormat="1" applyFont="1"/>
    <xf numFmtId="190" fontId="69" fillId="0" borderId="0" xfId="20" applyNumberFormat="1" applyFont="1"/>
    <xf numFmtId="0" fontId="75" fillId="0" borderId="0" xfId="20" applyFont="1" applyAlignment="1">
      <alignment horizontal="centerContinuous" vertical="center" wrapText="1"/>
    </xf>
    <xf numFmtId="0" fontId="106" fillId="0" borderId="0" xfId="20" applyFont="1" applyAlignment="1">
      <alignment horizontal="centerContinuous" vertical="center"/>
    </xf>
    <xf numFmtId="0" fontId="59" fillId="0" borderId="0" xfId="20" applyFont="1" applyAlignment="1">
      <alignment horizontal="centerContinuous" vertical="center"/>
    </xf>
    <xf numFmtId="0" fontId="134" fillId="0" borderId="0" xfId="20" applyFont="1" applyAlignment="1">
      <alignment horizontal="centerContinuous" vertical="center"/>
    </xf>
    <xf numFmtId="0" fontId="106" fillId="0" borderId="0" xfId="20" applyFont="1"/>
    <xf numFmtId="0" fontId="71" fillId="0" borderId="0" xfId="20" applyFont="1" applyAlignment="1">
      <alignment horizontal="centerContinuous" vertical="center"/>
    </xf>
    <xf numFmtId="0" fontId="60" fillId="0" borderId="0" xfId="20" applyFont="1" applyAlignment="1">
      <alignment vertical="top"/>
    </xf>
    <xf numFmtId="2" fontId="60" fillId="0" borderId="0" xfId="20" applyNumberFormat="1" applyFont="1" applyAlignment="1">
      <alignment horizontal="centerContinuous" vertical="center"/>
    </xf>
    <xf numFmtId="0" fontId="60" fillId="0" borderId="8" xfId="20" applyFont="1" applyBorder="1" applyAlignment="1">
      <alignment horizontal="center" vertical="center" wrapText="1"/>
    </xf>
    <xf numFmtId="17" fontId="60" fillId="0" borderId="31" xfId="20" applyNumberFormat="1" applyFont="1" applyBorder="1" applyAlignment="1">
      <alignment horizontal="center" vertical="center"/>
    </xf>
    <xf numFmtId="0" fontId="60" fillId="0" borderId="8" xfId="20" quotePrefix="1" applyFont="1" applyBorder="1" applyAlignment="1">
      <alignment horizontal="centerContinuous" vertical="center"/>
    </xf>
    <xf numFmtId="0" fontId="60" fillId="0" borderId="10" xfId="20" applyFont="1" applyBorder="1" applyAlignment="1">
      <alignment horizontal="centerContinuous" vertical="center"/>
    </xf>
    <xf numFmtId="0" fontId="60" fillId="0" borderId="10" xfId="20" applyFont="1" applyBorder="1" applyAlignment="1">
      <alignment horizontal="center" vertical="center"/>
    </xf>
    <xf numFmtId="0" fontId="60" fillId="0" borderId="8" xfId="20" applyFont="1" applyBorder="1" applyAlignment="1">
      <alignment horizontal="centerContinuous" vertical="center"/>
    </xf>
    <xf numFmtId="0" fontId="60" fillId="0" borderId="9" xfId="20" applyFont="1" applyBorder="1" applyAlignment="1">
      <alignment horizontal="centerContinuous" vertical="center"/>
    </xf>
    <xf numFmtId="0" fontId="60" fillId="0" borderId="31" xfId="20" applyFont="1" applyBorder="1" applyAlignment="1">
      <alignment horizontal="center" vertical="center" wrapText="1"/>
    </xf>
    <xf numFmtId="177" fontId="60" fillId="0" borderId="29" xfId="20" applyNumberFormat="1" applyFont="1" applyBorder="1" applyAlignment="1">
      <alignment horizontal="left" vertical="center"/>
    </xf>
    <xf numFmtId="194" fontId="77" fillId="0" borderId="29" xfId="20" applyNumberFormat="1" applyFont="1" applyBorder="1" applyAlignment="1">
      <alignment horizontal="center" vertical="center"/>
    </xf>
    <xf numFmtId="169" fontId="60" fillId="0" borderId="29" xfId="20" applyNumberFormat="1" applyFont="1" applyBorder="1" applyAlignment="1">
      <alignment horizontal="center" vertical="center"/>
    </xf>
    <xf numFmtId="169" fontId="60" fillId="0" borderId="0" xfId="20" applyNumberFormat="1" applyFont="1" applyAlignment="1">
      <alignment horizontal="center" vertical="center"/>
    </xf>
    <xf numFmtId="193" fontId="76" fillId="0" borderId="3" xfId="20" applyNumberFormat="1" applyFont="1" applyBorder="1" applyAlignment="1">
      <alignment horizontal="center" vertical="center"/>
    </xf>
    <xf numFmtId="193" fontId="76" fillId="0" borderId="0" xfId="20" applyNumberFormat="1" applyFont="1" applyAlignment="1">
      <alignment horizontal="center" vertical="center"/>
    </xf>
    <xf numFmtId="193" fontId="76" fillId="0" borderId="5" xfId="20" applyNumberFormat="1" applyFont="1" applyBorder="1" applyAlignment="1">
      <alignment horizontal="center" vertical="center"/>
    </xf>
    <xf numFmtId="193" fontId="76" fillId="0" borderId="29" xfId="20" applyNumberFormat="1" applyFont="1" applyBorder="1" applyAlignment="1">
      <alignment horizontal="center" vertical="center"/>
    </xf>
    <xf numFmtId="177" fontId="60" fillId="0" borderId="37" xfId="20" applyNumberFormat="1" applyFont="1" applyBorder="1" applyAlignment="1">
      <alignment horizontal="left" vertical="center" indent="1"/>
    </xf>
    <xf numFmtId="194" fontId="76" fillId="0" borderId="3" xfId="20" applyNumberFormat="1" applyFont="1" applyBorder="1" applyAlignment="1">
      <alignment horizontal="center" vertical="center"/>
    </xf>
    <xf numFmtId="169" fontId="60" fillId="0" borderId="3" xfId="20" applyNumberFormat="1" applyFont="1" applyBorder="1" applyAlignment="1">
      <alignment horizontal="center" vertical="center"/>
    </xf>
    <xf numFmtId="177" fontId="60" fillId="0" borderId="37" xfId="20" applyNumberFormat="1" applyFont="1" applyBorder="1" applyAlignment="1">
      <alignment horizontal="left" vertical="center"/>
    </xf>
    <xf numFmtId="177" fontId="60" fillId="0" borderId="3" xfId="20" applyNumberFormat="1" applyFont="1" applyBorder="1" applyAlignment="1">
      <alignment horizontal="left" vertical="center"/>
    </xf>
    <xf numFmtId="177" fontId="60" fillId="0" borderId="66" xfId="20" applyNumberFormat="1" applyFont="1" applyBorder="1" applyAlignment="1">
      <alignment horizontal="left" vertical="center" indent="1"/>
    </xf>
    <xf numFmtId="194" fontId="76" fillId="0" borderId="30" xfId="20" applyNumberFormat="1" applyFont="1" applyBorder="1" applyAlignment="1">
      <alignment horizontal="center" vertical="center"/>
    </xf>
    <xf numFmtId="169" fontId="60" fillId="0" borderId="30" xfId="20" applyNumberFormat="1" applyFont="1" applyBorder="1" applyAlignment="1">
      <alignment horizontal="center" vertical="center"/>
    </xf>
    <xf numFmtId="169" fontId="60" fillId="0" borderId="26" xfId="20" applyNumberFormat="1" applyFont="1" applyBorder="1" applyAlignment="1">
      <alignment horizontal="center" vertical="center"/>
    </xf>
    <xf numFmtId="193" fontId="76" fillId="0" borderId="30" xfId="20" applyNumberFormat="1" applyFont="1" applyBorder="1" applyAlignment="1">
      <alignment horizontal="center" vertical="center"/>
    </xf>
    <xf numFmtId="193" fontId="76" fillId="0" borderId="26" xfId="20" applyNumberFormat="1" applyFont="1" applyBorder="1" applyAlignment="1">
      <alignment horizontal="center" vertical="center"/>
    </xf>
    <xf numFmtId="0" fontId="60" fillId="0" borderId="0" xfId="20" applyFont="1" applyAlignment="1">
      <alignment vertical="center"/>
    </xf>
    <xf numFmtId="2" fontId="60" fillId="0" borderId="0" xfId="20" applyNumberFormat="1" applyFont="1" applyAlignment="1">
      <alignment vertical="center"/>
    </xf>
    <xf numFmtId="0" fontId="60" fillId="0" borderId="0" xfId="20" applyFont="1" applyAlignment="1">
      <alignment horizontal="left"/>
    </xf>
    <xf numFmtId="0" fontId="136" fillId="0" borderId="0" xfId="1" applyNumberFormat="1" applyFont="1" applyFill="1" applyBorder="1" applyProtection="1">
      <protection hidden="1"/>
    </xf>
    <xf numFmtId="0" fontId="76" fillId="0" borderId="0" xfId="39" applyFont="1" applyAlignment="1">
      <alignment horizontal="center" vertical="center"/>
    </xf>
    <xf numFmtId="0" fontId="137" fillId="0" borderId="0" xfId="37" applyFont="1" applyAlignment="1">
      <alignment vertical="center"/>
    </xf>
    <xf numFmtId="0" fontId="49" fillId="0" borderId="0" xfId="37" applyAlignment="1">
      <alignment horizontal="centerContinuous" vertical="center"/>
    </xf>
    <xf numFmtId="167" fontId="49" fillId="0" borderId="0" xfId="37" applyNumberFormat="1"/>
    <xf numFmtId="0" fontId="89" fillId="0" borderId="0" xfId="37" applyFont="1" applyAlignment="1">
      <alignment horizontal="centerContinuous" vertical="center"/>
    </xf>
    <xf numFmtId="170" fontId="49" fillId="0" borderId="0" xfId="37" applyNumberFormat="1"/>
    <xf numFmtId="0" fontId="98" fillId="0" borderId="26" xfId="37" applyFont="1" applyBorder="1" applyAlignment="1">
      <alignment vertical="center"/>
    </xf>
    <xf numFmtId="0" fontId="98" fillId="0" borderId="4" xfId="37" applyFont="1" applyBorder="1" applyAlignment="1">
      <alignment vertical="center"/>
    </xf>
    <xf numFmtId="0" fontId="98" fillId="0" borderId="5" xfId="37" applyFont="1" applyBorder="1" applyAlignment="1">
      <alignment horizontal="center" vertical="center"/>
    </xf>
    <xf numFmtId="0" fontId="98" fillId="0" borderId="11" xfId="37" applyFont="1" applyBorder="1" applyAlignment="1">
      <alignment vertical="center"/>
    </xf>
    <xf numFmtId="0" fontId="98" fillId="0" borderId="65" xfId="37" applyFont="1" applyBorder="1" applyAlignment="1">
      <alignment horizontal="centerContinuous" vertical="center"/>
    </xf>
    <xf numFmtId="0" fontId="49" fillId="0" borderId="5" xfId="37" applyBorder="1" applyAlignment="1">
      <alignment horizontal="centerContinuous" vertical="center"/>
    </xf>
    <xf numFmtId="0" fontId="49" fillId="0" borderId="6" xfId="37" applyBorder="1" applyAlignment="1">
      <alignment horizontal="centerContinuous" vertical="center"/>
    </xf>
    <xf numFmtId="0" fontId="98" fillId="0" borderId="19" xfId="37" applyFont="1" applyBorder="1" applyAlignment="1">
      <alignment vertical="center"/>
    </xf>
    <xf numFmtId="0" fontId="98" fillId="0" borderId="44" xfId="37" applyFont="1" applyBorder="1" applyAlignment="1">
      <alignment horizontal="right" vertical="center" indent="2"/>
    </xf>
    <xf numFmtId="0" fontId="54" fillId="0" borderId="44" xfId="37" applyFont="1" applyBorder="1" applyAlignment="1">
      <alignment horizontal="right" vertical="center" indent="2"/>
    </xf>
    <xf numFmtId="0" fontId="98" fillId="0" borderId="70" xfId="37" applyFont="1" applyBorder="1" applyAlignment="1">
      <alignment horizontal="right" vertical="center" indent="2"/>
    </xf>
    <xf numFmtId="0" fontId="98" fillId="0" borderId="15" xfId="37" applyFont="1" applyBorder="1" applyAlignment="1">
      <alignment horizontal="center" vertical="center"/>
    </xf>
    <xf numFmtId="0" fontId="98" fillId="0" borderId="16" xfId="37" applyFont="1" applyBorder="1" applyAlignment="1">
      <alignment vertical="center"/>
    </xf>
    <xf numFmtId="0" fontId="98" fillId="0" borderId="48" xfId="37" applyFont="1" applyBorder="1" applyAlignment="1">
      <alignment horizontal="centerContinuous" vertical="center"/>
    </xf>
    <xf numFmtId="0" fontId="49" fillId="0" borderId="49" xfId="37" applyBorder="1" applyAlignment="1">
      <alignment horizontal="centerContinuous" vertical="center"/>
    </xf>
    <xf numFmtId="0" fontId="49" fillId="0" borderId="70" xfId="37" applyBorder="1" applyAlignment="1">
      <alignment horizontal="centerContinuous" vertical="center"/>
    </xf>
    <xf numFmtId="0" fontId="98" fillId="0" borderId="20" xfId="37" applyFont="1" applyBorder="1" applyAlignment="1">
      <alignment horizontal="right" vertical="center"/>
    </xf>
    <xf numFmtId="195" fontId="98" fillId="0" borderId="23" xfId="37" applyNumberFormat="1" applyFont="1" applyBorder="1" applyAlignment="1">
      <alignment horizontal="center" vertical="center"/>
    </xf>
    <xf numFmtId="196" fontId="98" fillId="0" borderId="0" xfId="37" applyNumberFormat="1" applyFont="1" applyAlignment="1">
      <alignment horizontal="center" vertical="center"/>
    </xf>
    <xf numFmtId="197" fontId="114" fillId="0" borderId="7" xfId="37" applyNumberFormat="1" applyFont="1" applyBorder="1" applyAlignment="1">
      <alignment horizontal="center" vertical="center"/>
    </xf>
    <xf numFmtId="0" fontId="98" fillId="0" borderId="19" xfId="37" applyFont="1" applyBorder="1" applyAlignment="1">
      <alignment horizontal="right" vertical="center"/>
    </xf>
    <xf numFmtId="170" fontId="98" fillId="0" borderId="0" xfId="37" applyNumberFormat="1" applyFont="1" applyAlignment="1">
      <alignment horizontal="right" vertical="center" indent="2"/>
    </xf>
    <xf numFmtId="170" fontId="98" fillId="0" borderId="7" xfId="37" applyNumberFormat="1" applyFont="1" applyBorder="1" applyAlignment="1">
      <alignment horizontal="right" vertical="center" indent="2"/>
    </xf>
    <xf numFmtId="175" fontId="49" fillId="0" borderId="0" xfId="37" applyNumberFormat="1"/>
    <xf numFmtId="0" fontId="98" fillId="0" borderId="16" xfId="37" applyFont="1" applyBorder="1" applyAlignment="1">
      <alignment horizontal="right" vertical="center"/>
    </xf>
    <xf numFmtId="196" fontId="98" fillId="0" borderId="15" xfId="37" applyNumberFormat="1" applyFont="1" applyBorder="1" applyAlignment="1">
      <alignment horizontal="right" vertical="center" indent="2"/>
    </xf>
    <xf numFmtId="197" fontId="114" fillId="0" borderId="17" xfId="37" applyNumberFormat="1" applyFont="1" applyBorder="1" applyAlignment="1">
      <alignment horizontal="right" vertical="center" indent="2"/>
    </xf>
    <xf numFmtId="196" fontId="98" fillId="0" borderId="0" xfId="37" applyNumberFormat="1" applyFont="1" applyAlignment="1">
      <alignment horizontal="right" vertical="center" indent="2"/>
    </xf>
    <xf numFmtId="197" fontId="114" fillId="0" borderId="7" xfId="37" applyNumberFormat="1" applyFont="1" applyBorder="1" applyAlignment="1">
      <alignment horizontal="right" vertical="center" indent="2"/>
    </xf>
    <xf numFmtId="49" fontId="98" fillId="0" borderId="0" xfId="37" applyNumberFormat="1" applyFont="1" applyAlignment="1">
      <alignment vertical="center"/>
    </xf>
    <xf numFmtId="167" fontId="98" fillId="0" borderId="0" xfId="37" applyNumberFormat="1" applyFont="1" applyAlignment="1">
      <alignment horizontal="right" vertical="center" indent="2"/>
    </xf>
    <xf numFmtId="167" fontId="98" fillId="0" borderId="7" xfId="37" applyNumberFormat="1" applyFont="1" applyBorder="1" applyAlignment="1">
      <alignment horizontal="right" vertical="center" indent="2"/>
    </xf>
    <xf numFmtId="0" fontId="98" fillId="0" borderId="21" xfId="37" applyFont="1" applyBorder="1" applyAlignment="1">
      <alignment vertical="center"/>
    </xf>
    <xf numFmtId="0" fontId="98" fillId="0" borderId="18" xfId="37" applyFont="1" applyBorder="1" applyAlignment="1">
      <alignment vertical="center"/>
    </xf>
    <xf numFmtId="167" fontId="98" fillId="0" borderId="18" xfId="37" applyNumberFormat="1" applyFont="1" applyBorder="1" applyAlignment="1">
      <alignment horizontal="right" vertical="center" indent="2"/>
    </xf>
    <xf numFmtId="167" fontId="98" fillId="0" borderId="22" xfId="37" applyNumberFormat="1" applyFont="1" applyBorder="1" applyAlignment="1">
      <alignment horizontal="right" vertical="center" indent="2"/>
    </xf>
    <xf numFmtId="167" fontId="89" fillId="0" borderId="0" xfId="37" applyNumberFormat="1" applyFont="1"/>
    <xf numFmtId="167" fontId="98" fillId="0" borderId="15" xfId="37" applyNumberFormat="1" applyFont="1" applyBorder="1" applyAlignment="1">
      <alignment horizontal="right" vertical="center" indent="2"/>
    </xf>
    <xf numFmtId="167" fontId="98" fillId="0" borderId="17" xfId="37" applyNumberFormat="1" applyFont="1" applyBorder="1" applyAlignment="1">
      <alignment horizontal="right" vertical="center" indent="2"/>
    </xf>
    <xf numFmtId="170" fontId="130" fillId="0" borderId="0" xfId="37" applyNumberFormat="1" applyFont="1" applyAlignment="1">
      <alignment horizontal="center" vertical="center"/>
    </xf>
    <xf numFmtId="0" fontId="130" fillId="0" borderId="19" xfId="37" applyFont="1" applyBorder="1" applyAlignment="1">
      <alignment horizontal="right" vertical="center"/>
    </xf>
    <xf numFmtId="0" fontId="98" fillId="0" borderId="25" xfId="37" applyFont="1" applyBorder="1" applyAlignment="1">
      <alignment vertical="center"/>
    </xf>
    <xf numFmtId="0" fontId="98" fillId="0" borderId="27" xfId="37" applyFont="1" applyBorder="1" applyAlignment="1">
      <alignment horizontal="right" vertical="center"/>
    </xf>
    <xf numFmtId="195" fontId="98" fillId="0" borderId="76" xfId="37" applyNumberFormat="1" applyFont="1" applyBorder="1" applyAlignment="1">
      <alignment horizontal="center" vertical="center"/>
    </xf>
    <xf numFmtId="196" fontId="98" fillId="0" borderId="26" xfId="37" applyNumberFormat="1" applyFont="1" applyBorder="1" applyAlignment="1">
      <alignment horizontal="center" vertical="center"/>
    </xf>
    <xf numFmtId="197" fontId="114" fillId="0" borderId="28" xfId="37" applyNumberFormat="1" applyFont="1" applyBorder="1" applyAlignment="1">
      <alignment horizontal="center" vertical="center"/>
    </xf>
    <xf numFmtId="175" fontId="89" fillId="0" borderId="0" xfId="37" applyNumberFormat="1" applyFont="1"/>
    <xf numFmtId="0" fontId="98" fillId="0" borderId="0" xfId="37" applyFont="1" applyAlignment="1">
      <alignment horizontal="right"/>
    </xf>
    <xf numFmtId="0" fontId="18" fillId="0" borderId="0" xfId="37" applyFont="1" applyAlignment="1">
      <alignment horizontal="centerContinuous" vertical="center"/>
    </xf>
    <xf numFmtId="0" fontId="98" fillId="0" borderId="0" xfId="37" applyFont="1" applyAlignment="1">
      <alignment horizontal="centerContinuous" vertical="center"/>
    </xf>
    <xf numFmtId="0" fontId="98" fillId="0" borderId="68" xfId="37" applyFont="1" applyBorder="1" applyAlignment="1">
      <alignment horizontal="centerContinuous" vertical="center"/>
    </xf>
    <xf numFmtId="0" fontId="98" fillId="0" borderId="67" xfId="37" applyFont="1" applyBorder="1" applyAlignment="1">
      <alignment horizontal="centerContinuous" vertical="center"/>
    </xf>
    <xf numFmtId="0" fontId="98" fillId="0" borderId="12" xfId="37" applyFont="1" applyBorder="1" applyAlignment="1">
      <alignment horizontal="centerContinuous" vertical="center"/>
    </xf>
    <xf numFmtId="0" fontId="98" fillId="0" borderId="13" xfId="37" applyFont="1" applyBorder="1" applyAlignment="1">
      <alignment horizontal="centerContinuous" vertical="center"/>
    </xf>
    <xf numFmtId="0" fontId="98" fillId="0" borderId="19" xfId="37" applyFont="1" applyBorder="1" applyAlignment="1">
      <alignment horizontal="center" vertical="center"/>
    </xf>
    <xf numFmtId="0" fontId="98" fillId="0" borderId="16" xfId="37" applyFont="1" applyBorder="1" applyAlignment="1">
      <alignment horizontal="center" vertical="center"/>
    </xf>
    <xf numFmtId="0" fontId="98" fillId="0" borderId="44" xfId="37" applyFont="1" applyBorder="1" applyAlignment="1">
      <alignment horizontal="center" vertical="center"/>
    </xf>
    <xf numFmtId="0" fontId="98" fillId="0" borderId="43" xfId="37" applyFont="1" applyBorder="1" applyAlignment="1">
      <alignment horizontal="center" vertical="center"/>
    </xf>
    <xf numFmtId="0" fontId="98" fillId="0" borderId="70" xfId="37" applyFont="1" applyBorder="1" applyAlignment="1">
      <alignment horizontal="center" vertical="center"/>
    </xf>
    <xf numFmtId="0" fontId="98" fillId="0" borderId="15" xfId="37" applyFont="1" applyBorder="1" applyAlignment="1">
      <alignment horizontal="centerContinuous" vertical="center"/>
    </xf>
    <xf numFmtId="0" fontId="98" fillId="0" borderId="16" xfId="37" applyFont="1" applyBorder="1" applyAlignment="1">
      <alignment horizontal="centerContinuous" vertical="center"/>
    </xf>
    <xf numFmtId="0" fontId="98" fillId="0" borderId="17" xfId="37" applyFont="1" applyBorder="1" applyAlignment="1">
      <alignment horizontal="centerContinuous" vertical="center"/>
    </xf>
    <xf numFmtId="198" fontId="98" fillId="0" borderId="0" xfId="37" applyNumberFormat="1" applyFont="1" applyAlignment="1">
      <alignment horizontal="center" vertical="center"/>
    </xf>
    <xf numFmtId="198" fontId="98" fillId="0" borderId="19" xfId="37" applyNumberFormat="1" applyFont="1" applyBorder="1" applyAlignment="1">
      <alignment horizontal="center" vertical="center"/>
    </xf>
    <xf numFmtId="169" fontId="98" fillId="0" borderId="0" xfId="37" applyNumberFormat="1" applyFont="1" applyAlignment="1">
      <alignment horizontal="center" vertical="center"/>
    </xf>
    <xf numFmtId="169" fontId="98" fillId="0" borderId="19" xfId="37" applyNumberFormat="1" applyFont="1" applyBorder="1" applyAlignment="1">
      <alignment horizontal="center" vertical="center"/>
    </xf>
    <xf numFmtId="198" fontId="98" fillId="0" borderId="7" xfId="37" applyNumberFormat="1" applyFont="1" applyBorder="1" applyAlignment="1">
      <alignment horizontal="center" vertical="center"/>
    </xf>
    <xf numFmtId="166" fontId="98" fillId="0" borderId="0" xfId="37" applyNumberFormat="1" applyFont="1" applyAlignment="1">
      <alignment horizontal="center" vertical="center"/>
    </xf>
    <xf numFmtId="166" fontId="98" fillId="0" borderId="7" xfId="37" applyNumberFormat="1" applyFont="1" applyBorder="1" applyAlignment="1">
      <alignment horizontal="center" vertical="center"/>
    </xf>
    <xf numFmtId="166" fontId="98" fillId="0" borderId="7" xfId="37" applyNumberFormat="1" applyFont="1" applyBorder="1" applyAlignment="1">
      <alignment horizontal="right" vertical="center" indent="1"/>
    </xf>
    <xf numFmtId="198" fontId="98" fillId="0" borderId="15" xfId="37" applyNumberFormat="1" applyFont="1" applyBorder="1" applyAlignment="1">
      <alignment horizontal="center" vertical="center"/>
    </xf>
    <xf numFmtId="198" fontId="98" fillId="0" borderId="16" xfId="37" applyNumberFormat="1" applyFont="1" applyBorder="1" applyAlignment="1">
      <alignment horizontal="center" vertical="center"/>
    </xf>
    <xf numFmtId="169" fontId="98" fillId="0" borderId="15" xfId="37" applyNumberFormat="1" applyFont="1" applyBorder="1" applyAlignment="1">
      <alignment horizontal="center" vertical="center"/>
    </xf>
    <xf numFmtId="169" fontId="98" fillId="0" borderId="16" xfId="37" applyNumberFormat="1" applyFont="1" applyBorder="1" applyAlignment="1">
      <alignment horizontal="center" vertical="center"/>
    </xf>
    <xf numFmtId="198" fontId="98" fillId="0" borderId="17" xfId="37" applyNumberFormat="1" applyFont="1" applyBorder="1" applyAlignment="1">
      <alignment horizontal="center" vertical="center"/>
    </xf>
    <xf numFmtId="0" fontId="98" fillId="0" borderId="20" xfId="37" applyFont="1" applyBorder="1" applyAlignment="1">
      <alignment vertical="center"/>
    </xf>
    <xf numFmtId="0" fontId="18" fillId="0" borderId="20" xfId="37" applyFont="1" applyBorder="1"/>
    <xf numFmtId="0" fontId="98" fillId="0" borderId="27" xfId="37" applyFont="1" applyBorder="1" applyAlignment="1">
      <alignment vertical="center"/>
    </xf>
    <xf numFmtId="198" fontId="98" fillId="0" borderId="26" xfId="37" applyNumberFormat="1" applyFont="1" applyBorder="1" applyAlignment="1">
      <alignment horizontal="center" vertical="center"/>
    </xf>
    <xf numFmtId="198" fontId="98" fillId="0" borderId="27" xfId="37" applyNumberFormat="1" applyFont="1" applyBorder="1" applyAlignment="1">
      <alignment horizontal="center" vertical="center"/>
    </xf>
    <xf numFmtId="169" fontId="98" fillId="0" borderId="26" xfId="37" applyNumberFormat="1" applyFont="1" applyBorder="1" applyAlignment="1">
      <alignment horizontal="center" vertical="center"/>
    </xf>
    <xf numFmtId="169" fontId="98" fillId="0" borderId="27" xfId="37" applyNumberFormat="1" applyFont="1" applyBorder="1" applyAlignment="1">
      <alignment horizontal="center" vertical="center"/>
    </xf>
    <xf numFmtId="166" fontId="98" fillId="0" borderId="26" xfId="37" applyNumberFormat="1" applyFont="1" applyBorder="1" applyAlignment="1">
      <alignment horizontal="center" vertical="center"/>
    </xf>
    <xf numFmtId="198" fontId="98" fillId="0" borderId="28" xfId="37" applyNumberFormat="1" applyFont="1" applyBorder="1" applyAlignment="1">
      <alignment horizontal="center" vertical="center"/>
    </xf>
    <xf numFmtId="198" fontId="18" fillId="0" borderId="0" xfId="37" applyNumberFormat="1" applyFont="1"/>
    <xf numFmtId="0" fontId="98" fillId="0" borderId="0" xfId="37" applyFont="1" applyAlignment="1">
      <alignment horizontal="right" vertical="center"/>
    </xf>
    <xf numFmtId="166" fontId="18" fillId="0" borderId="0" xfId="37" applyNumberFormat="1" applyFont="1"/>
    <xf numFmtId="0" fontId="18" fillId="0" borderId="0" xfId="19" applyFont="1"/>
    <xf numFmtId="0" fontId="137" fillId="0" borderId="0" xfId="19" applyFont="1" applyAlignment="1">
      <alignment vertical="center"/>
    </xf>
    <xf numFmtId="0" fontId="97" fillId="0" borderId="0" xfId="19" applyFont="1" applyAlignment="1">
      <alignment horizontal="centerContinuous" vertical="center"/>
    </xf>
    <xf numFmtId="0" fontId="18" fillId="0" borderId="0" xfId="19" applyFont="1" applyAlignment="1">
      <alignment horizontal="centerContinuous" vertical="center"/>
    </xf>
    <xf numFmtId="0" fontId="18" fillId="0" borderId="0" xfId="19" applyFont="1" applyAlignment="1">
      <alignment vertical="top"/>
    </xf>
    <xf numFmtId="0" fontId="89" fillId="0" borderId="0" xfId="19" applyFont="1" applyAlignment="1">
      <alignment horizontal="centerContinuous" vertical="center"/>
    </xf>
    <xf numFmtId="0" fontId="105" fillId="0" borderId="0" xfId="19" applyFont="1" applyAlignment="1">
      <alignment horizontal="centerContinuous" vertical="center"/>
    </xf>
    <xf numFmtId="0" fontId="98" fillId="0" borderId="67" xfId="19" applyFont="1" applyBorder="1" applyAlignment="1">
      <alignment horizontal="centerContinuous" vertical="center"/>
    </xf>
    <xf numFmtId="0" fontId="98" fillId="0" borderId="12" xfId="19" applyFont="1" applyBorder="1" applyAlignment="1">
      <alignment horizontal="centerContinuous" vertical="center"/>
    </xf>
    <xf numFmtId="0" fontId="98" fillId="0" borderId="13" xfId="19" applyFont="1" applyBorder="1" applyAlignment="1">
      <alignment horizontal="centerContinuous" vertical="center"/>
    </xf>
    <xf numFmtId="0" fontId="98" fillId="0" borderId="0" xfId="19" applyFont="1" applyAlignment="1">
      <alignment vertical="center"/>
    </xf>
    <xf numFmtId="0" fontId="98" fillId="0" borderId="0" xfId="19" applyFont="1"/>
    <xf numFmtId="0" fontId="98" fillId="0" borderId="15" xfId="19" applyFont="1" applyBorder="1" applyAlignment="1">
      <alignment horizontal="centerContinuous" vertical="center"/>
    </xf>
    <xf numFmtId="0" fontId="98" fillId="0" borderId="43" xfId="19" applyFont="1" applyBorder="1" applyAlignment="1">
      <alignment horizontal="centerContinuous" vertical="center"/>
    </xf>
    <xf numFmtId="0" fontId="98" fillId="0" borderId="16" xfId="19" applyFont="1" applyBorder="1" applyAlignment="1">
      <alignment horizontal="centerContinuous" vertical="center"/>
    </xf>
    <xf numFmtId="0" fontId="98" fillId="0" borderId="17" xfId="19" applyFont="1" applyBorder="1" applyAlignment="1">
      <alignment horizontal="centerContinuous" vertical="center"/>
    </xf>
    <xf numFmtId="0" fontId="98" fillId="0" borderId="1" xfId="19" applyFont="1" applyBorder="1" applyAlignment="1">
      <alignment horizontal="centerContinuous" vertical="center"/>
    </xf>
    <xf numFmtId="0" fontId="98" fillId="0" borderId="0" xfId="19" applyFont="1" applyAlignment="1">
      <alignment horizontal="centerContinuous" vertical="center"/>
    </xf>
    <xf numFmtId="0" fontId="98" fillId="0" borderId="42" xfId="19" applyFont="1" applyBorder="1" applyAlignment="1">
      <alignment horizontal="centerContinuous" vertical="center"/>
    </xf>
    <xf numFmtId="0" fontId="98" fillId="0" borderId="19" xfId="19" applyFont="1" applyBorder="1" applyAlignment="1">
      <alignment horizontal="centerContinuous" vertical="center"/>
    </xf>
    <xf numFmtId="0" fontId="98" fillId="0" borderId="18" xfId="19" applyFont="1" applyBorder="1" applyAlignment="1">
      <alignment horizontal="centerContinuous" vertical="center"/>
    </xf>
    <xf numFmtId="0" fontId="98" fillId="0" borderId="20" xfId="19" applyFont="1" applyBorder="1" applyAlignment="1">
      <alignment horizontal="centerContinuous" vertical="center"/>
    </xf>
    <xf numFmtId="0" fontId="98" fillId="0" borderId="7" xfId="19" applyFont="1" applyBorder="1" applyAlignment="1">
      <alignment horizontal="centerContinuous" vertical="center"/>
    </xf>
    <xf numFmtId="0" fontId="98" fillId="0" borderId="1" xfId="19" applyFont="1" applyBorder="1"/>
    <xf numFmtId="0" fontId="98" fillId="0" borderId="19" xfId="19" applyFont="1" applyBorder="1" applyAlignment="1">
      <alignment vertical="center"/>
    </xf>
    <xf numFmtId="199" fontId="98" fillId="0" borderId="0" xfId="19" applyNumberFormat="1" applyFont="1" applyAlignment="1">
      <alignment horizontal="center" vertical="center"/>
    </xf>
    <xf numFmtId="199" fontId="98" fillId="0" borderId="19" xfId="19" applyNumberFormat="1" applyFont="1" applyBorder="1" applyAlignment="1">
      <alignment horizontal="center" vertical="center"/>
    </xf>
    <xf numFmtId="169" fontId="98" fillId="0" borderId="19" xfId="19" applyNumberFormat="1" applyFont="1" applyBorder="1" applyAlignment="1">
      <alignment horizontal="center"/>
    </xf>
    <xf numFmtId="169" fontId="98" fillId="0" borderId="0" xfId="19" applyNumberFormat="1" applyFont="1" applyAlignment="1">
      <alignment horizontal="center"/>
    </xf>
    <xf numFmtId="199" fontId="98" fillId="0" borderId="7" xfId="19" applyNumberFormat="1" applyFont="1" applyBorder="1" applyAlignment="1">
      <alignment horizontal="center" vertical="center"/>
    </xf>
    <xf numFmtId="0" fontId="98" fillId="0" borderId="1" xfId="19" applyFont="1" applyBorder="1" applyAlignment="1">
      <alignment horizontal="left" vertical="top"/>
    </xf>
    <xf numFmtId="0" fontId="98" fillId="0" borderId="19" xfId="19" applyFont="1" applyBorder="1" applyAlignment="1">
      <alignment horizontal="left" vertical="center"/>
    </xf>
    <xf numFmtId="0" fontId="98" fillId="0" borderId="0" xfId="19" applyFont="1" applyAlignment="1">
      <alignment vertical="top"/>
    </xf>
    <xf numFmtId="169" fontId="98" fillId="0" borderId="19" xfId="19" applyNumberFormat="1" applyFont="1" applyBorder="1" applyAlignment="1">
      <alignment horizontal="center" vertical="center"/>
    </xf>
    <xf numFmtId="0" fontId="98" fillId="0" borderId="25" xfId="19" applyFont="1" applyBorder="1" applyAlignment="1">
      <alignment horizontal="left" vertical="top"/>
    </xf>
    <xf numFmtId="0" fontId="98" fillId="0" borderId="27" xfId="19" applyFont="1" applyBorder="1" applyAlignment="1">
      <alignment horizontal="left" vertical="top"/>
    </xf>
    <xf numFmtId="0" fontId="98" fillId="0" borderId="26" xfId="19" applyFont="1" applyBorder="1" applyAlignment="1">
      <alignment horizontal="right"/>
    </xf>
    <xf numFmtId="0" fontId="98" fillId="0" borderId="27" xfId="19" applyFont="1" applyBorder="1" applyAlignment="1">
      <alignment horizontal="right"/>
    </xf>
    <xf numFmtId="0" fontId="98" fillId="0" borderId="28" xfId="19" applyFont="1" applyBorder="1" applyAlignment="1">
      <alignment horizontal="right"/>
    </xf>
    <xf numFmtId="0" fontId="98" fillId="0" borderId="0" xfId="19" applyFont="1" applyAlignment="1">
      <alignment horizontal="right"/>
    </xf>
    <xf numFmtId="200" fontId="98" fillId="0" borderId="0" xfId="19" applyNumberFormat="1" applyFont="1" applyAlignment="1">
      <alignment horizontal="center" vertical="center"/>
    </xf>
    <xf numFmtId="169" fontId="98" fillId="0" borderId="0" xfId="19" applyNumberFormat="1" applyFont="1" applyAlignment="1">
      <alignment horizontal="center" vertical="center"/>
    </xf>
    <xf numFmtId="0" fontId="18" fillId="0" borderId="0" xfId="37" applyFont="1" applyAlignment="1">
      <alignment wrapText="1"/>
    </xf>
    <xf numFmtId="201" fontId="98" fillId="0" borderId="0" xfId="37" applyNumberFormat="1" applyFont="1" applyAlignment="1">
      <alignment horizontal="center" vertical="center"/>
    </xf>
    <xf numFmtId="202" fontId="98" fillId="0" borderId="0" xfId="37" applyNumberFormat="1" applyFont="1" applyAlignment="1">
      <alignment horizontal="center" vertical="center"/>
    </xf>
    <xf numFmtId="201" fontId="98" fillId="0" borderId="28" xfId="37" applyNumberFormat="1" applyFont="1" applyBorder="1" applyAlignment="1">
      <alignment horizontal="center" vertical="center"/>
    </xf>
    <xf numFmtId="201" fontId="98" fillId="0" borderId="26" xfId="37" applyNumberFormat="1" applyFont="1" applyBorder="1" applyAlignment="1">
      <alignment horizontal="center" vertical="center"/>
    </xf>
    <xf numFmtId="202" fontId="98" fillId="0" borderId="27" xfId="37" applyNumberFormat="1" applyFont="1" applyBorder="1" applyAlignment="1">
      <alignment horizontal="center" vertical="center"/>
    </xf>
    <xf numFmtId="202" fontId="98" fillId="0" borderId="26" xfId="37" applyNumberFormat="1" applyFont="1" applyBorder="1" applyAlignment="1">
      <alignment horizontal="center" vertical="center"/>
    </xf>
    <xf numFmtId="201" fontId="98" fillId="0" borderId="27" xfId="37" applyNumberFormat="1" applyFont="1" applyBorder="1" applyAlignment="1">
      <alignment horizontal="center" vertical="center"/>
    </xf>
    <xf numFmtId="0" fontId="98" fillId="0" borderId="66" xfId="37" applyFont="1" applyBorder="1" applyAlignment="1">
      <alignment vertical="center"/>
    </xf>
    <xf numFmtId="202" fontId="98" fillId="0" borderId="7" xfId="37" applyNumberFormat="1" applyFont="1" applyBorder="1" applyAlignment="1">
      <alignment horizontal="center" vertical="center"/>
    </xf>
    <xf numFmtId="202" fontId="98" fillId="0" borderId="23" xfId="37" applyNumberFormat="1" applyFont="1" applyBorder="1" applyAlignment="1">
      <alignment horizontal="center" vertical="center"/>
    </xf>
    <xf numFmtId="202" fontId="98" fillId="0" borderId="19" xfId="37" applyNumberFormat="1" applyFont="1" applyBorder="1" applyAlignment="1">
      <alignment horizontal="center" vertical="center"/>
    </xf>
    <xf numFmtId="201" fontId="98" fillId="0" borderId="19" xfId="37" applyNumberFormat="1" applyFont="1" applyBorder="1" applyAlignment="1">
      <alignment horizontal="center" vertical="center"/>
    </xf>
    <xf numFmtId="0" fontId="98" fillId="0" borderId="37" xfId="37" applyFont="1" applyBorder="1" applyAlignment="1">
      <alignment vertical="center"/>
    </xf>
    <xf numFmtId="203" fontId="98" fillId="0" borderId="7" xfId="37" applyNumberFormat="1" applyFont="1" applyBorder="1" applyAlignment="1">
      <alignment horizontal="center" vertical="center"/>
    </xf>
    <xf numFmtId="203" fontId="98" fillId="0" borderId="0" xfId="37" applyNumberFormat="1" applyFont="1" applyAlignment="1">
      <alignment horizontal="center" vertical="center"/>
    </xf>
    <xf numFmtId="0" fontId="98" fillId="0" borderId="7" xfId="37" applyFont="1" applyBorder="1" applyAlignment="1">
      <alignment vertical="center"/>
    </xf>
    <xf numFmtId="0" fontId="98" fillId="0" borderId="78" xfId="37" applyFont="1" applyBorder="1" applyAlignment="1">
      <alignment vertical="center"/>
    </xf>
    <xf numFmtId="0" fontId="98" fillId="0" borderId="45" xfId="37" applyFont="1" applyBorder="1" applyAlignment="1">
      <alignment vertical="center"/>
    </xf>
    <xf numFmtId="0" fontId="98" fillId="0" borderId="44" xfId="37" applyFont="1" applyBorder="1" applyAlignment="1">
      <alignment horizontal="centerContinuous" vertical="center"/>
    </xf>
    <xf numFmtId="0" fontId="18" fillId="0" borderId="49" xfId="37" applyFont="1" applyBorder="1" applyAlignment="1">
      <alignment horizontal="centerContinuous" vertical="center"/>
    </xf>
    <xf numFmtId="0" fontId="98" fillId="0" borderId="47" xfId="37" applyFont="1" applyBorder="1" applyAlignment="1">
      <alignment horizontal="centerContinuous" vertical="center"/>
    </xf>
    <xf numFmtId="0" fontId="98" fillId="0" borderId="41" xfId="37" applyFont="1" applyBorder="1" applyAlignment="1">
      <alignment horizontal="center" vertical="center"/>
    </xf>
    <xf numFmtId="0" fontId="98" fillId="0" borderId="37" xfId="37" applyFont="1" applyBorder="1" applyAlignment="1">
      <alignment horizontal="centerContinuous" vertical="center"/>
    </xf>
    <xf numFmtId="0" fontId="98" fillId="0" borderId="17" xfId="37" applyFont="1" applyBorder="1" applyAlignment="1">
      <alignment horizontal="center" vertical="top"/>
    </xf>
    <xf numFmtId="0" fontId="98" fillId="0" borderId="16" xfId="37" applyFont="1" applyBorder="1" applyAlignment="1">
      <alignment horizontal="center" vertical="top"/>
    </xf>
    <xf numFmtId="0" fontId="98" fillId="0" borderId="38" xfId="37" applyFont="1" applyBorder="1" applyAlignment="1">
      <alignment horizontal="centerContinuous" vertical="center" wrapText="1"/>
    </xf>
    <xf numFmtId="0" fontId="98" fillId="0" borderId="37" xfId="37" applyFont="1" applyBorder="1" applyAlignment="1">
      <alignment horizontal="center" vertical="center"/>
    </xf>
    <xf numFmtId="0" fontId="98" fillId="0" borderId="7" xfId="37" applyFont="1" applyBorder="1" applyAlignment="1">
      <alignment horizontal="center"/>
    </xf>
    <xf numFmtId="0" fontId="98" fillId="0" borderId="19" xfId="37" applyFont="1" applyBorder="1" applyAlignment="1">
      <alignment horizontal="centerContinuous" vertical="center"/>
    </xf>
    <xf numFmtId="0" fontId="98" fillId="0" borderId="19" xfId="37" applyFont="1" applyBorder="1" applyAlignment="1">
      <alignment horizontal="center"/>
    </xf>
    <xf numFmtId="0" fontId="98" fillId="0" borderId="80" xfId="37" applyFont="1" applyBorder="1" applyAlignment="1">
      <alignment horizontal="center" vertical="center" wrapText="1"/>
    </xf>
    <xf numFmtId="0" fontId="98" fillId="0" borderId="82" xfId="37" applyFont="1" applyBorder="1" applyAlignment="1">
      <alignment horizontal="centerContinuous" vertical="center" wrapText="1"/>
    </xf>
    <xf numFmtId="0" fontId="98" fillId="0" borderId="69" xfId="37" applyFont="1" applyBorder="1" applyAlignment="1">
      <alignment horizontal="centerContinuous" vertical="center"/>
    </xf>
    <xf numFmtId="201" fontId="98" fillId="0" borderId="19" xfId="37" applyNumberFormat="1" applyFont="1" applyBorder="1" applyAlignment="1">
      <alignment horizontal="centerContinuous" vertical="center"/>
    </xf>
    <xf numFmtId="0" fontId="75" fillId="0" borderId="0" xfId="0" applyFont="1" applyAlignment="1">
      <alignment horizontal="centerContinuous"/>
    </xf>
    <xf numFmtId="0" fontId="63" fillId="0" borderId="0" xfId="0" applyFont="1" applyAlignment="1">
      <alignment horizontal="centerContinuous"/>
    </xf>
    <xf numFmtId="0" fontId="71" fillId="0" borderId="0" xfId="0" applyFont="1" applyAlignment="1">
      <alignment horizontal="centerContinuous" vertical="center"/>
    </xf>
    <xf numFmtId="0" fontId="63" fillId="0" borderId="0" xfId="0" applyFont="1" applyAlignment="1">
      <alignment horizontal="centerContinuous" vertical="center"/>
    </xf>
    <xf numFmtId="0" fontId="60" fillId="0" borderId="68" xfId="0" applyFont="1" applyBorder="1" applyAlignment="1">
      <alignment horizontal="center" vertical="center"/>
    </xf>
    <xf numFmtId="0" fontId="60" fillId="0" borderId="39" xfId="0" applyFont="1" applyBorder="1" applyAlignment="1">
      <alignment horizontal="center" vertical="center"/>
    </xf>
    <xf numFmtId="0" fontId="60" fillId="0" borderId="67" xfId="0" applyFont="1" applyBorder="1" applyAlignment="1">
      <alignment horizontal="center" vertical="center"/>
    </xf>
    <xf numFmtId="0" fontId="60" fillId="0" borderId="12" xfId="0" applyFont="1" applyBorder="1" applyAlignment="1">
      <alignment horizontal="center" vertical="center"/>
    </xf>
    <xf numFmtId="0" fontId="60" fillId="0" borderId="5" xfId="0" applyFont="1" applyBorder="1" applyAlignment="1">
      <alignment horizontal="center" vertical="center"/>
    </xf>
    <xf numFmtId="0" fontId="60" fillId="0" borderId="74" xfId="0" applyFont="1" applyBorder="1" applyAlignment="1">
      <alignment horizontal="center" vertical="center" wrapText="1"/>
    </xf>
    <xf numFmtId="0" fontId="60" fillId="0" borderId="0" xfId="0" applyFont="1" applyAlignment="1">
      <alignment horizontal="centerContinuous" vertical="center"/>
    </xf>
    <xf numFmtId="0" fontId="60" fillId="0" borderId="49" xfId="0" applyFont="1" applyBorder="1" applyAlignment="1">
      <alignment horizontal="centerContinuous" vertical="center"/>
    </xf>
    <xf numFmtId="0" fontId="60" fillId="0" borderId="43" xfId="0" applyFont="1" applyBorder="1" applyAlignment="1">
      <alignment horizontal="centerContinuous" vertical="center"/>
    </xf>
    <xf numFmtId="0" fontId="60" fillId="0" borderId="48" xfId="0" applyFont="1" applyBorder="1" applyAlignment="1">
      <alignment horizontal="centerContinuous" vertical="center"/>
    </xf>
    <xf numFmtId="0" fontId="60" fillId="0" borderId="17" xfId="0" applyFont="1" applyBorder="1" applyAlignment="1">
      <alignment horizontal="center" vertical="top"/>
    </xf>
    <xf numFmtId="191" fontId="60" fillId="0" borderId="45" xfId="0" applyNumberFormat="1" applyFont="1" applyBorder="1" applyAlignment="1">
      <alignment horizontal="left" vertical="top"/>
    </xf>
    <xf numFmtId="204" fontId="124" fillId="0" borderId="0" xfId="0" applyNumberFormat="1" applyFont="1" applyAlignment="1">
      <alignment horizontal="center" vertical="top"/>
    </xf>
    <xf numFmtId="204" fontId="124" fillId="0" borderId="19" xfId="0" applyNumberFormat="1" applyFont="1" applyBorder="1" applyAlignment="1">
      <alignment horizontal="center" vertical="top"/>
    </xf>
    <xf numFmtId="204" fontId="124" fillId="0" borderId="7" xfId="0" applyNumberFormat="1" applyFont="1" applyBorder="1" applyAlignment="1">
      <alignment horizontal="center" vertical="top"/>
    </xf>
    <xf numFmtId="191" fontId="60" fillId="0" borderId="37" xfId="0" applyNumberFormat="1" applyFont="1" applyBorder="1" applyAlignment="1">
      <alignment horizontal="left" vertical="top"/>
    </xf>
    <xf numFmtId="0" fontId="79" fillId="0" borderId="0" xfId="0" applyFont="1" applyAlignment="1">
      <alignment vertical="top"/>
    </xf>
    <xf numFmtId="191" fontId="60" fillId="0" borderId="66" xfId="0" applyNumberFormat="1" applyFont="1" applyBorder="1" applyAlignment="1">
      <alignment horizontal="left" vertical="top"/>
    </xf>
    <xf numFmtId="204" fontId="124" fillId="0" borderId="26" xfId="0" applyNumberFormat="1" applyFont="1" applyBorder="1" applyAlignment="1">
      <alignment horizontal="center" vertical="top"/>
    </xf>
    <xf numFmtId="204" fontId="124" fillId="0" borderId="27" xfId="0" applyNumberFormat="1" applyFont="1" applyBorder="1" applyAlignment="1">
      <alignment horizontal="center" vertical="top"/>
    </xf>
    <xf numFmtId="204" fontId="124" fillId="0" borderId="83" xfId="0" applyNumberFormat="1" applyFont="1" applyBorder="1" applyAlignment="1">
      <alignment horizontal="center" vertical="top"/>
    </xf>
    <xf numFmtId="0" fontId="124" fillId="0" borderId="0" xfId="0" quotePrefix="1" applyFont="1" applyAlignment="1">
      <alignment vertical="top"/>
    </xf>
    <xf numFmtId="204" fontId="2" fillId="0" borderId="0" xfId="0" applyNumberFormat="1" applyFont="1" applyAlignment="1">
      <alignment vertical="top"/>
    </xf>
    <xf numFmtId="0" fontId="124" fillId="0" borderId="0" xfId="0" applyFont="1" applyAlignment="1">
      <alignment vertical="top"/>
    </xf>
    <xf numFmtId="0" fontId="139" fillId="0" borderId="0" xfId="44"/>
    <xf numFmtId="0" fontId="139" fillId="0" borderId="84" xfId="44" applyBorder="1"/>
    <xf numFmtId="0" fontId="139" fillId="0" borderId="85" xfId="44" applyBorder="1"/>
    <xf numFmtId="0" fontId="139" fillId="0" borderId="86" xfId="44" applyBorder="1"/>
    <xf numFmtId="0" fontId="142" fillId="0" borderId="87" xfId="44" applyFont="1" applyBorder="1" applyAlignment="1">
      <alignment horizontal="center" vertical="top"/>
    </xf>
    <xf numFmtId="0" fontId="142" fillId="0" borderId="85" xfId="44" applyFont="1" applyBorder="1" applyAlignment="1">
      <alignment horizontal="center" vertical="top"/>
    </xf>
    <xf numFmtId="0" fontId="139" fillId="0" borderId="88" xfId="44" applyBorder="1"/>
    <xf numFmtId="0" fontId="142" fillId="0" borderId="88" xfId="44" applyFont="1" applyBorder="1" applyAlignment="1">
      <alignment horizontal="center" vertical="top"/>
    </xf>
    <xf numFmtId="0" fontId="142" fillId="0" borderId="89" xfId="44" applyFont="1" applyBorder="1" applyAlignment="1">
      <alignment horizontal="center" vertical="top"/>
    </xf>
    <xf numFmtId="0" fontId="142" fillId="0" borderId="88" xfId="44" applyFont="1" applyBorder="1" applyAlignment="1">
      <alignment horizontal="left" vertical="top"/>
    </xf>
    <xf numFmtId="0" fontId="139" fillId="0" borderId="89" xfId="44" applyBorder="1"/>
    <xf numFmtId="0" fontId="139" fillId="0" borderId="90" xfId="44" applyBorder="1"/>
    <xf numFmtId="0" fontId="142" fillId="0" borderId="91" xfId="44" applyFont="1" applyBorder="1" applyAlignment="1">
      <alignment horizontal="left" vertical="top"/>
    </xf>
    <xf numFmtId="205" fontId="144" fillId="0" borderId="92" xfId="44" applyNumberFormat="1" applyFont="1" applyBorder="1" applyAlignment="1">
      <alignment horizontal="right" vertical="top"/>
    </xf>
    <xf numFmtId="206" fontId="144" fillId="0" borderId="92" xfId="44" applyNumberFormat="1" applyFont="1" applyBorder="1" applyAlignment="1">
      <alignment horizontal="right" vertical="top"/>
    </xf>
    <xf numFmtId="207" fontId="144" fillId="0" borderId="92" xfId="44" applyNumberFormat="1" applyFont="1" applyBorder="1" applyAlignment="1">
      <alignment horizontal="right" vertical="top"/>
    </xf>
    <xf numFmtId="0" fontId="36" fillId="0" borderId="0" xfId="16"/>
    <xf numFmtId="0" fontId="36" fillId="0" borderId="84" xfId="16" applyBorder="1"/>
    <xf numFmtId="0" fontId="36" fillId="0" borderId="85" xfId="16" applyBorder="1"/>
    <xf numFmtId="0" fontId="36" fillId="0" borderId="86" xfId="16" applyBorder="1"/>
    <xf numFmtId="0" fontId="150" fillId="0" borderId="87" xfId="16" applyFont="1" applyBorder="1" applyAlignment="1">
      <alignment horizontal="center" vertical="top"/>
    </xf>
    <xf numFmtId="0" fontId="150" fillId="0" borderId="85" xfId="16" applyFont="1" applyBorder="1" applyAlignment="1">
      <alignment horizontal="center" vertical="top"/>
    </xf>
    <xf numFmtId="0" fontId="36" fillId="0" borderId="88" xfId="16" applyBorder="1"/>
    <xf numFmtId="0" fontId="150" fillId="0" borderId="88" xfId="16" applyFont="1" applyBorder="1" applyAlignment="1">
      <alignment horizontal="center" vertical="top"/>
    </xf>
    <xf numFmtId="0" fontId="150" fillId="0" borderId="89" xfId="16" applyFont="1" applyBorder="1" applyAlignment="1">
      <alignment horizontal="center" vertical="top"/>
    </xf>
    <xf numFmtId="0" fontId="150" fillId="0" borderId="88" xfId="16" applyFont="1" applyBorder="1" applyAlignment="1">
      <alignment horizontal="left" vertical="top"/>
    </xf>
    <xf numFmtId="0" fontId="36" fillId="0" borderId="89" xfId="16" applyBorder="1"/>
    <xf numFmtId="0" fontId="36" fillId="0" borderId="90" xfId="16" applyBorder="1"/>
    <xf numFmtId="0" fontId="150" fillId="0" borderId="91" xfId="16" applyFont="1" applyBorder="1" applyAlignment="1">
      <alignment horizontal="left" vertical="top"/>
    </xf>
    <xf numFmtId="205" fontId="152" fillId="0" borderId="92" xfId="16" applyNumberFormat="1" applyFont="1" applyBorder="1" applyAlignment="1">
      <alignment horizontal="right" vertical="top"/>
    </xf>
    <xf numFmtId="206" fontId="152" fillId="0" borderId="92" xfId="16" applyNumberFormat="1" applyFont="1" applyBorder="1" applyAlignment="1">
      <alignment horizontal="right" vertical="top"/>
    </xf>
    <xf numFmtId="207" fontId="152" fillId="0" borderId="92" xfId="16" applyNumberFormat="1" applyFont="1" applyBorder="1" applyAlignment="1">
      <alignment horizontal="right" vertical="top"/>
    </xf>
    <xf numFmtId="0" fontId="36" fillId="0" borderId="0" xfId="16" applyAlignment="1">
      <alignment horizontal="centerContinuous" vertical="center"/>
    </xf>
    <xf numFmtId="0" fontId="148" fillId="0" borderId="84" xfId="16" applyFont="1" applyBorder="1" applyAlignment="1">
      <alignment horizontal="centerContinuous" vertical="center"/>
    </xf>
    <xf numFmtId="0" fontId="148" fillId="0" borderId="85" xfId="16" applyFont="1" applyBorder="1" applyAlignment="1">
      <alignment horizontal="centerContinuous" vertical="center"/>
    </xf>
    <xf numFmtId="0" fontId="148" fillId="0" borderId="86" xfId="16" applyFont="1" applyBorder="1" applyAlignment="1">
      <alignment horizontal="centerContinuous" vertical="center"/>
    </xf>
    <xf numFmtId="0" fontId="106" fillId="0" borderId="0" xfId="20" applyFont="1" applyAlignment="1">
      <alignment horizontal="centerContinuous"/>
    </xf>
    <xf numFmtId="0" fontId="155" fillId="0" borderId="0" xfId="20" applyFont="1" applyAlignment="1">
      <alignment horizontal="centerContinuous"/>
    </xf>
    <xf numFmtId="0" fontId="59" fillId="0" borderId="0" xfId="20" applyFont="1" applyAlignment="1">
      <alignment vertical="center"/>
    </xf>
    <xf numFmtId="0" fontId="106" fillId="0" borderId="0" xfId="20" applyFont="1" applyAlignment="1">
      <alignment vertical="center"/>
    </xf>
    <xf numFmtId="0" fontId="67" fillId="0" borderId="0" xfId="20" applyFont="1" applyAlignment="1">
      <alignment horizontal="centerContinuous"/>
    </xf>
    <xf numFmtId="0" fontId="63" fillId="0" borderId="97" xfId="20" applyFont="1" applyBorder="1" applyAlignment="1">
      <alignment vertical="center"/>
    </xf>
    <xf numFmtId="0" fontId="63" fillId="0" borderId="12" xfId="20" applyFont="1" applyBorder="1" applyAlignment="1">
      <alignment horizontal="center" vertical="top" wrapText="1"/>
    </xf>
    <xf numFmtId="0" fontId="63" fillId="0" borderId="39" xfId="20" applyFont="1" applyBorder="1" applyAlignment="1">
      <alignment horizontal="center" vertical="center" wrapText="1"/>
    </xf>
    <xf numFmtId="17" fontId="63" fillId="0" borderId="39" xfId="20" quotePrefix="1" applyNumberFormat="1" applyFont="1" applyBorder="1" applyAlignment="1">
      <alignment horizontal="center" vertical="center" wrapText="1"/>
    </xf>
    <xf numFmtId="0" fontId="63" fillId="0" borderId="39" xfId="20" quotePrefix="1" applyFont="1" applyBorder="1" applyAlignment="1">
      <alignment horizontal="center" vertical="center" wrapText="1"/>
    </xf>
    <xf numFmtId="0" fontId="63" fillId="0" borderId="39" xfId="20" quotePrefix="1" applyFont="1" applyBorder="1" applyAlignment="1">
      <alignment horizontal="centerContinuous" vertical="center" wrapText="1"/>
    </xf>
    <xf numFmtId="0" fontId="63" fillId="0" borderId="39" xfId="20" applyFont="1" applyBorder="1" applyAlignment="1">
      <alignment horizontal="centerContinuous" vertical="center" wrapText="1"/>
    </xf>
    <xf numFmtId="0" fontId="63" fillId="0" borderId="68" xfId="20" applyFont="1" applyBorder="1" applyAlignment="1">
      <alignment horizontal="center" vertical="center" wrapText="1"/>
    </xf>
    <xf numFmtId="0" fontId="63" fillId="0" borderId="74" xfId="20" applyFont="1" applyBorder="1" applyAlignment="1">
      <alignment horizontal="centerContinuous" vertical="center" wrapText="1"/>
    </xf>
    <xf numFmtId="49" fontId="74" fillId="0" borderId="37" xfId="20" applyNumberFormat="1" applyFont="1" applyBorder="1" applyAlignment="1">
      <alignment vertical="center" wrapText="1"/>
    </xf>
    <xf numFmtId="208" fontId="119" fillId="0" borderId="19" xfId="20" applyNumberFormat="1" applyFont="1" applyBorder="1" applyAlignment="1">
      <alignment horizontal="center" vertical="center"/>
    </xf>
    <xf numFmtId="169" fontId="63" fillId="0" borderId="0" xfId="20" applyNumberFormat="1" applyFont="1" applyAlignment="1">
      <alignment horizontal="right" vertical="center" indent="1"/>
    </xf>
    <xf numFmtId="169" fontId="63" fillId="0" borderId="0" xfId="20" applyNumberFormat="1" applyFont="1" applyAlignment="1">
      <alignment horizontal="right" vertical="center"/>
    </xf>
    <xf numFmtId="209" fontId="119" fillId="0" borderId="78" xfId="20" applyNumberFormat="1" applyFont="1" applyBorder="1" applyAlignment="1">
      <alignment horizontal="center" vertical="center"/>
    </xf>
    <xf numFmtId="209" fontId="119" fillId="0" borderId="19" xfId="20" applyNumberFormat="1" applyFont="1" applyBorder="1" applyAlignment="1">
      <alignment horizontal="center" vertical="center"/>
    </xf>
    <xf numFmtId="209" fontId="119" fillId="0" borderId="0" xfId="20" applyNumberFormat="1" applyFont="1" applyAlignment="1">
      <alignment horizontal="center" vertical="center"/>
    </xf>
    <xf numFmtId="209" fontId="119" fillId="0" borderId="7" xfId="20" applyNumberFormat="1" applyFont="1" applyBorder="1" applyAlignment="1">
      <alignment horizontal="center" vertical="center"/>
    </xf>
    <xf numFmtId="49" fontId="74" fillId="0" borderId="46" xfId="20" applyNumberFormat="1" applyFont="1" applyBorder="1" applyAlignment="1">
      <alignment horizontal="left" vertical="center"/>
    </xf>
    <xf numFmtId="194" fontId="119" fillId="0" borderId="43" xfId="20" applyNumberFormat="1" applyFont="1" applyBorder="1" applyAlignment="1">
      <alignment horizontal="center" vertical="center"/>
    </xf>
    <xf numFmtId="169" fontId="63" fillId="0" borderId="49" xfId="20" applyNumberFormat="1" applyFont="1" applyBorder="1" applyAlignment="1">
      <alignment horizontal="right" vertical="center" indent="1"/>
    </xf>
    <xf numFmtId="169" fontId="63" fillId="0" borderId="49" xfId="20" applyNumberFormat="1" applyFont="1" applyBorder="1" applyAlignment="1">
      <alignment horizontal="right" vertical="center"/>
    </xf>
    <xf numFmtId="209" fontId="119" fillId="0" borderId="44" xfId="20" applyNumberFormat="1" applyFont="1" applyBorder="1" applyAlignment="1">
      <alignment horizontal="center" vertical="center"/>
    </xf>
    <xf numFmtId="209" fontId="119" fillId="0" borderId="43" xfId="20" applyNumberFormat="1" applyFont="1" applyBorder="1" applyAlignment="1">
      <alignment horizontal="center" vertical="center"/>
    </xf>
    <xf numFmtId="209" fontId="119" fillId="0" borderId="49" xfId="20" applyNumberFormat="1" applyFont="1" applyBorder="1" applyAlignment="1">
      <alignment horizontal="center" vertical="center"/>
    </xf>
    <xf numFmtId="209" fontId="119" fillId="0" borderId="70" xfId="20" applyNumberFormat="1" applyFont="1" applyBorder="1" applyAlignment="1">
      <alignment horizontal="center" vertical="center"/>
    </xf>
    <xf numFmtId="49" fontId="63" fillId="0" borderId="37" xfId="20" applyNumberFormat="1" applyFont="1" applyBorder="1" applyAlignment="1">
      <alignment horizontal="left"/>
    </xf>
    <xf numFmtId="194" fontId="119" fillId="0" borderId="19" xfId="20" applyNumberFormat="1" applyFont="1" applyBorder="1" applyAlignment="1">
      <alignment horizontal="center"/>
    </xf>
    <xf numFmtId="169" fontId="63" fillId="0" borderId="0" xfId="20" applyNumberFormat="1" applyFont="1" applyAlignment="1">
      <alignment horizontal="right" indent="1"/>
    </xf>
    <xf numFmtId="169" fontId="63" fillId="0" borderId="0" xfId="20" applyNumberFormat="1" applyFont="1" applyAlignment="1">
      <alignment horizontal="right"/>
    </xf>
    <xf numFmtId="209" fontId="119" fillId="0" borderId="80" xfId="20" applyNumberFormat="1" applyFont="1" applyBorder="1" applyAlignment="1">
      <alignment horizontal="center" vertical="center"/>
    </xf>
    <xf numFmtId="49" fontId="63" fillId="0" borderId="37" xfId="20" applyNumberFormat="1" applyFont="1" applyBorder="1" applyAlignment="1">
      <alignment horizontal="left" vertical="center" indent="1"/>
    </xf>
    <xf numFmtId="194" fontId="119" fillId="0" borderId="19" xfId="20" applyNumberFormat="1" applyFont="1" applyBorder="1" applyAlignment="1">
      <alignment horizontal="center" vertical="center"/>
    </xf>
    <xf numFmtId="49" fontId="63" fillId="0" borderId="1" xfId="20" applyNumberFormat="1" applyFont="1" applyBorder="1" applyAlignment="1">
      <alignment horizontal="left" vertical="center" indent="1"/>
    </xf>
    <xf numFmtId="194" fontId="119" fillId="0" borderId="80" xfId="20" applyNumberFormat="1" applyFont="1" applyBorder="1" applyAlignment="1">
      <alignment horizontal="center" vertical="center"/>
    </xf>
    <xf numFmtId="0" fontId="63" fillId="0" borderId="1" xfId="20" applyFont="1" applyBorder="1" applyAlignment="1">
      <alignment horizontal="left" vertical="center" indent="1"/>
    </xf>
    <xf numFmtId="209" fontId="119" fillId="0" borderId="80" xfId="20" applyNumberFormat="1" applyFont="1" applyBorder="1" applyAlignment="1">
      <alignment horizontal="center"/>
    </xf>
    <xf numFmtId="209" fontId="119" fillId="0" borderId="19" xfId="20" applyNumberFormat="1" applyFont="1" applyBorder="1" applyAlignment="1">
      <alignment horizontal="center"/>
    </xf>
    <xf numFmtId="209" fontId="119" fillId="0" borderId="0" xfId="20" applyNumberFormat="1" applyFont="1" applyAlignment="1">
      <alignment horizontal="center"/>
    </xf>
    <xf numFmtId="209" fontId="119" fillId="0" borderId="7" xfId="20" applyNumberFormat="1" applyFont="1" applyBorder="1" applyAlignment="1">
      <alignment horizontal="center"/>
    </xf>
    <xf numFmtId="49" fontId="63" fillId="0" borderId="37" xfId="20" applyNumberFormat="1" applyFont="1" applyBorder="1" applyAlignment="1">
      <alignment horizontal="left" indent="1"/>
    </xf>
    <xf numFmtId="49" fontId="63" fillId="0" borderId="37" xfId="20" applyNumberFormat="1" applyFont="1" applyBorder="1" applyAlignment="1">
      <alignment horizontal="left" vertical="top" indent="1"/>
    </xf>
    <xf numFmtId="49" fontId="63" fillId="0" borderId="37" xfId="20" applyNumberFormat="1" applyFont="1" applyBorder="1" applyAlignment="1">
      <alignment horizontal="left" vertical="center"/>
    </xf>
    <xf numFmtId="49" fontId="63" fillId="0" borderId="37" xfId="20" applyNumberFormat="1" applyFont="1" applyBorder="1" applyAlignment="1">
      <alignment horizontal="left" vertical="top" wrapText="1"/>
    </xf>
    <xf numFmtId="49" fontId="63" fillId="0" borderId="37" xfId="20" applyNumberFormat="1" applyFont="1" applyBorder="1" applyAlignment="1">
      <alignment horizontal="left" vertical="center" indent="2"/>
    </xf>
    <xf numFmtId="194" fontId="119" fillId="0" borderId="19" xfId="20" applyNumberFormat="1" applyFont="1" applyBorder="1" applyAlignment="1">
      <alignment horizontal="center" vertical="top"/>
    </xf>
    <xf numFmtId="169" fontId="63" fillId="0" borderId="0" xfId="20" applyNumberFormat="1" applyFont="1" applyAlignment="1">
      <alignment horizontal="right" vertical="top" indent="1"/>
    </xf>
    <xf numFmtId="169" fontId="63" fillId="0" borderId="0" xfId="20" applyNumberFormat="1" applyFont="1" applyAlignment="1">
      <alignment horizontal="right" vertical="top"/>
    </xf>
    <xf numFmtId="209" fontId="119" fillId="0" borderId="80" xfId="20" applyNumberFormat="1" applyFont="1" applyBorder="1" applyAlignment="1">
      <alignment horizontal="center" vertical="top"/>
    </xf>
    <xf numFmtId="209" fontId="119" fillId="0" borderId="19" xfId="20" applyNumberFormat="1" applyFont="1" applyBorder="1" applyAlignment="1">
      <alignment horizontal="center" vertical="top"/>
    </xf>
    <xf numFmtId="209" fontId="119" fillId="0" borderId="0" xfId="20" applyNumberFormat="1" applyFont="1" applyAlignment="1">
      <alignment horizontal="center" vertical="top"/>
    </xf>
    <xf numFmtId="209" fontId="119" fillId="0" borderId="7" xfId="20" applyNumberFormat="1" applyFont="1" applyBorder="1" applyAlignment="1">
      <alignment horizontal="center" vertical="top"/>
    </xf>
    <xf numFmtId="0" fontId="69" fillId="0" borderId="0" xfId="20" applyFont="1" applyAlignment="1">
      <alignment vertical="top"/>
    </xf>
    <xf numFmtId="49" fontId="63" fillId="0" borderId="66" xfId="20" applyNumberFormat="1" applyFont="1" applyBorder="1" applyAlignment="1">
      <alignment horizontal="left" vertical="center"/>
    </xf>
    <xf numFmtId="194" fontId="119" fillId="0" borderId="27" xfId="20" applyNumberFormat="1" applyFont="1" applyBorder="1" applyAlignment="1">
      <alignment horizontal="center" vertical="center"/>
    </xf>
    <xf numFmtId="169" fontId="63" fillId="0" borderId="26" xfId="20" applyNumberFormat="1" applyFont="1" applyBorder="1" applyAlignment="1">
      <alignment horizontal="right" vertical="center" indent="1"/>
    </xf>
    <xf numFmtId="169" fontId="63" fillId="0" borderId="26" xfId="20" applyNumberFormat="1" applyFont="1" applyBorder="1" applyAlignment="1">
      <alignment horizontal="right" vertical="center"/>
    </xf>
    <xf numFmtId="209" fontId="119" fillId="0" borderId="98" xfId="20" applyNumberFormat="1" applyFont="1" applyBorder="1" applyAlignment="1">
      <alignment horizontal="center" vertical="center"/>
    </xf>
    <xf numFmtId="209" fontId="119" fillId="0" borderId="27" xfId="20" applyNumberFormat="1" applyFont="1" applyBorder="1" applyAlignment="1">
      <alignment horizontal="center" vertical="center"/>
    </xf>
    <xf numFmtId="209" fontId="119" fillId="0" borderId="26" xfId="20" applyNumberFormat="1" applyFont="1" applyBorder="1" applyAlignment="1">
      <alignment horizontal="center" vertical="center"/>
    </xf>
    <xf numFmtId="209" fontId="119" fillId="0" borderId="28" xfId="20" applyNumberFormat="1" applyFont="1" applyBorder="1" applyAlignment="1">
      <alignment horizontal="center" vertical="center"/>
    </xf>
    <xf numFmtId="0" fontId="63" fillId="0" borderId="0" xfId="20" applyFont="1" applyAlignment="1">
      <alignment horizontal="left"/>
    </xf>
    <xf numFmtId="0" fontId="119" fillId="0" borderId="0" xfId="20" applyFont="1" applyAlignment="1">
      <alignment horizontal="center" vertical="center"/>
    </xf>
    <xf numFmtId="0" fontId="63" fillId="0" borderId="0" xfId="20" applyFont="1" applyAlignment="1">
      <alignment horizontal="left" vertical="center"/>
    </xf>
    <xf numFmtId="0" fontId="119" fillId="0" borderId="0" xfId="20" applyFont="1" applyAlignment="1">
      <alignment horizontal="right"/>
    </xf>
    <xf numFmtId="0" fontId="109" fillId="0" borderId="0" xfId="20" applyFont="1" applyAlignment="1">
      <alignment horizontal="left" vertical="center"/>
    </xf>
    <xf numFmtId="0" fontId="69" fillId="0" borderId="0" xfId="20" applyFont="1" applyAlignment="1">
      <alignment horizontal="left" vertical="center"/>
    </xf>
    <xf numFmtId="0" fontId="119" fillId="0" borderId="0" xfId="39" applyFont="1" applyAlignment="1">
      <alignment horizontal="center" vertical="center"/>
    </xf>
    <xf numFmtId="0" fontId="106" fillId="0" borderId="0" xfId="2" applyFont="1" applyAlignment="1">
      <alignment horizontal="centerContinuous"/>
    </xf>
    <xf numFmtId="0" fontId="156" fillId="0" borderId="0" xfId="2" applyFont="1" applyAlignment="1">
      <alignment horizontal="centerContinuous"/>
    </xf>
    <xf numFmtId="0" fontId="59" fillId="0" borderId="0" xfId="2" applyFont="1" applyAlignment="1">
      <alignment horizontal="centerContinuous"/>
    </xf>
    <xf numFmtId="0" fontId="2" fillId="0" borderId="0" xfId="2" applyFont="1" applyAlignment="1">
      <alignment horizontal="centerContinuous"/>
    </xf>
    <xf numFmtId="0" fontId="2" fillId="0" borderId="0" xfId="2" applyFont="1"/>
    <xf numFmtId="0" fontId="157" fillId="0" borderId="0" xfId="2" applyFont="1"/>
    <xf numFmtId="0" fontId="60" fillId="0" borderId="0" xfId="2" applyFont="1" applyAlignment="1">
      <alignment horizontal="centerContinuous" vertical="center"/>
    </xf>
    <xf numFmtId="0" fontId="158" fillId="0" borderId="0" xfId="2" applyFont="1" applyAlignment="1">
      <alignment horizontal="centerContinuous" vertical="center"/>
    </xf>
    <xf numFmtId="0" fontId="2" fillId="0" borderId="0" xfId="2" applyFont="1" applyAlignment="1">
      <alignment horizontal="centerContinuous" vertical="center"/>
    </xf>
    <xf numFmtId="0" fontId="159" fillId="0" borderId="4" xfId="2" applyFont="1" applyBorder="1" applyAlignment="1">
      <alignment horizontal="center" vertical="center" wrapText="1"/>
    </xf>
    <xf numFmtId="0" fontId="161" fillId="0" borderId="6" xfId="2" applyFont="1" applyBorder="1"/>
    <xf numFmtId="178" fontId="63" fillId="0" borderId="68" xfId="2" applyNumberFormat="1" applyFont="1" applyBorder="1" applyAlignment="1">
      <alignment horizontal="centerContinuous" vertical="center" wrapText="1"/>
    </xf>
    <xf numFmtId="0" fontId="59" fillId="0" borderId="67" xfId="2" applyFont="1" applyBorder="1" applyAlignment="1">
      <alignment horizontal="centerContinuous" vertical="center"/>
    </xf>
    <xf numFmtId="0" fontId="59" fillId="0" borderId="12" xfId="2" applyFont="1" applyBorder="1" applyAlignment="1">
      <alignment horizontal="centerContinuous" vertical="center"/>
    </xf>
    <xf numFmtId="0" fontId="63" fillId="0" borderId="29" xfId="2" applyFont="1" applyBorder="1" applyAlignment="1">
      <alignment horizontal="center" vertical="center" wrapText="1"/>
    </xf>
    <xf numFmtId="0" fontId="59" fillId="0" borderId="0" xfId="2" applyFont="1"/>
    <xf numFmtId="0" fontId="161" fillId="0" borderId="0" xfId="2" applyFont="1"/>
    <xf numFmtId="0" fontId="63" fillId="0" borderId="25" xfId="2" applyFont="1" applyBorder="1" applyAlignment="1">
      <alignment horizontal="center" vertical="top" wrapText="1"/>
    </xf>
    <xf numFmtId="0" fontId="122" fillId="0" borderId="28" xfId="2" applyFont="1" applyBorder="1" applyAlignment="1">
      <alignment vertical="center" wrapText="1"/>
    </xf>
    <xf numFmtId="178" fontId="63" fillId="0" borderId="66" xfId="2" applyNumberFormat="1" applyFont="1" applyBorder="1" applyAlignment="1">
      <alignment horizontal="center" vertical="center" wrapText="1"/>
    </xf>
    <xf numFmtId="178" fontId="63" fillId="0" borderId="27" xfId="2" applyNumberFormat="1" applyFont="1" applyBorder="1" applyAlignment="1">
      <alignment horizontal="center" vertical="center" wrapText="1"/>
    </xf>
    <xf numFmtId="178" fontId="63" fillId="0" borderId="26" xfId="2" applyNumberFormat="1" applyFont="1" applyBorder="1" applyAlignment="1">
      <alignment horizontal="center" vertical="center" wrapText="1"/>
    </xf>
    <xf numFmtId="0" fontId="122" fillId="0" borderId="25" xfId="2" applyFont="1" applyBorder="1" applyAlignment="1">
      <alignment horizontal="center" vertical="center" wrapText="1"/>
    </xf>
    <xf numFmtId="0" fontId="127" fillId="0" borderId="1" xfId="2" applyFont="1" applyBorder="1" applyAlignment="1">
      <alignment horizontal="centerContinuous" vertical="center"/>
    </xf>
    <xf numFmtId="0" fontId="165" fillId="0" borderId="0" xfId="2" applyFont="1" applyAlignment="1">
      <alignment horizontal="centerContinuous" vertical="center"/>
    </xf>
    <xf numFmtId="0" fontId="109" fillId="0" borderId="0" xfId="2" applyFont="1" applyAlignment="1">
      <alignment horizontal="centerContinuous" vertical="center"/>
    </xf>
    <xf numFmtId="0" fontId="109" fillId="0" borderId="5" xfId="2" applyFont="1" applyBorder="1" applyAlignment="1">
      <alignment horizontal="centerContinuous" vertical="center"/>
    </xf>
    <xf numFmtId="0" fontId="74" fillId="0" borderId="0" xfId="2" applyFont="1" applyAlignment="1">
      <alignment horizontal="left" vertical="center" wrapText="1"/>
    </xf>
    <xf numFmtId="2" fontId="166" fillId="0" borderId="0" xfId="2" applyNumberFormat="1" applyFont="1" applyAlignment="1">
      <alignment horizontal="center" vertical="center"/>
    </xf>
    <xf numFmtId="178" fontId="63" fillId="0" borderId="0" xfId="2" applyNumberFormat="1" applyFont="1" applyAlignment="1">
      <alignment horizontal="center" vertical="center"/>
    </xf>
    <xf numFmtId="0" fontId="102" fillId="9" borderId="7" xfId="2" applyFont="1" applyFill="1" applyBorder="1" applyAlignment="1">
      <alignment horizontal="center" vertical="center"/>
    </xf>
    <xf numFmtId="0" fontId="167" fillId="0" borderId="15" xfId="2" applyFont="1" applyBorder="1" applyAlignment="1">
      <alignment horizontal="left" vertical="center" wrapText="1"/>
    </xf>
    <xf numFmtId="0" fontId="128" fillId="0" borderId="15" xfId="2" applyFont="1" applyBorder="1" applyAlignment="1">
      <alignment horizontal="center" vertical="center"/>
    </xf>
    <xf numFmtId="178" fontId="74" fillId="0" borderId="15" xfId="2" applyNumberFormat="1" applyFont="1" applyBorder="1" applyAlignment="1">
      <alignment horizontal="center" vertical="center"/>
    </xf>
    <xf numFmtId="0" fontId="128" fillId="0" borderId="0" xfId="2" applyFont="1" applyAlignment="1">
      <alignment horizontal="center" vertical="center"/>
    </xf>
    <xf numFmtId="178" fontId="74" fillId="0" borderId="18" xfId="2" applyNumberFormat="1" applyFont="1" applyBorder="1" applyAlignment="1">
      <alignment horizontal="center" vertical="center"/>
    </xf>
    <xf numFmtId="178" fontId="74" fillId="0" borderId="0" xfId="2" applyNumberFormat="1" applyFont="1" applyAlignment="1">
      <alignment horizontal="center" vertical="center"/>
    </xf>
    <xf numFmtId="0" fontId="67" fillId="0" borderId="0" xfId="2" applyFont="1" applyAlignment="1">
      <alignment horizontal="left" vertical="center" wrapText="1"/>
    </xf>
    <xf numFmtId="14" fontId="2" fillId="0" borderId="0" xfId="2" applyNumberFormat="1" applyFont="1"/>
    <xf numFmtId="0" fontId="168" fillId="0" borderId="15" xfId="2" applyFont="1" applyBorder="1" applyAlignment="1">
      <alignment horizontal="left" vertical="center" wrapText="1"/>
    </xf>
    <xf numFmtId="49" fontId="2" fillId="0" borderId="0" xfId="2" applyNumberFormat="1" applyFont="1"/>
    <xf numFmtId="0" fontId="169" fillId="0" borderId="0" xfId="2" applyFont="1"/>
    <xf numFmtId="0" fontId="122" fillId="0" borderId="0" xfId="2" applyFont="1" applyAlignment="1">
      <alignment horizontal="left" vertical="center" wrapText="1"/>
    </xf>
    <xf numFmtId="1" fontId="74" fillId="0" borderId="18" xfId="2" applyNumberFormat="1" applyFont="1" applyBorder="1" applyAlignment="1">
      <alignment vertical="center" wrapText="1"/>
    </xf>
    <xf numFmtId="178" fontId="119" fillId="0" borderId="0" xfId="2" applyNumberFormat="1" applyFont="1" applyAlignment="1">
      <alignment horizontal="center" vertical="center"/>
    </xf>
    <xf numFmtId="1" fontId="167" fillId="0" borderId="15" xfId="2" applyNumberFormat="1" applyFont="1" applyBorder="1" applyAlignment="1">
      <alignment vertical="center" wrapText="1"/>
    </xf>
    <xf numFmtId="1" fontId="74" fillId="0" borderId="0" xfId="2" applyNumberFormat="1" applyFont="1" applyAlignment="1">
      <alignment vertical="center" wrapText="1"/>
    </xf>
    <xf numFmtId="1" fontId="167" fillId="0" borderId="26" xfId="2" applyNumberFormat="1" applyFont="1" applyBorder="1" applyAlignment="1">
      <alignment vertical="center" wrapText="1"/>
    </xf>
    <xf numFmtId="0" fontId="128" fillId="0" borderId="26" xfId="2" applyFont="1" applyBorder="1" applyAlignment="1">
      <alignment horizontal="center" vertical="center"/>
    </xf>
    <xf numFmtId="178" fontId="170" fillId="0" borderId="26" xfId="2" applyNumberFormat="1" applyFont="1" applyBorder="1" applyAlignment="1">
      <alignment horizontal="center" vertical="center"/>
    </xf>
    <xf numFmtId="0" fontId="171" fillId="0" borderId="0" xfId="2" applyFont="1" applyAlignment="1">
      <alignment horizontal="centerContinuous" vertical="center"/>
    </xf>
    <xf numFmtId="1" fontId="167" fillId="0" borderId="0" xfId="2" applyNumberFormat="1" applyFont="1" applyAlignment="1">
      <alignment vertical="center" wrapText="1"/>
    </xf>
    <xf numFmtId="0" fontId="78" fillId="0" borderId="0" xfId="2" applyFont="1" applyAlignment="1">
      <alignment vertical="top"/>
    </xf>
    <xf numFmtId="178" fontId="59" fillId="0" borderId="0" xfId="2" applyNumberFormat="1" applyFont="1"/>
    <xf numFmtId="0" fontId="59" fillId="0" borderId="0" xfId="2" applyFont="1" applyAlignment="1">
      <alignment vertical="center"/>
    </xf>
    <xf numFmtId="0" fontId="63" fillId="0" borderId="0" xfId="2" applyFont="1" applyAlignment="1">
      <alignment horizontal="center" vertical="center"/>
    </xf>
    <xf numFmtId="178" fontId="63" fillId="0" borderId="7" xfId="2" applyNumberFormat="1" applyFont="1" applyBorder="1" applyAlignment="1">
      <alignment horizontal="center" vertical="center"/>
    </xf>
    <xf numFmtId="0" fontId="63" fillId="0" borderId="0" xfId="2" applyFont="1"/>
    <xf numFmtId="0" fontId="74" fillId="0" borderId="0" xfId="2" applyFont="1" applyAlignment="1">
      <alignment horizontal="left" vertical="center"/>
    </xf>
    <xf numFmtId="2" fontId="59" fillId="0" borderId="0" xfId="2" applyNumberFormat="1" applyFont="1"/>
    <xf numFmtId="1" fontId="63" fillId="0" borderId="0" xfId="2" applyNumberFormat="1" applyFont="1" applyAlignment="1">
      <alignment vertical="center" wrapText="1"/>
    </xf>
    <xf numFmtId="0" fontId="58" fillId="0" borderId="0" xfId="2" applyFont="1"/>
    <xf numFmtId="0" fontId="106" fillId="0" borderId="0" xfId="2" applyFont="1" applyAlignment="1">
      <alignment vertical="center"/>
    </xf>
    <xf numFmtId="0" fontId="173" fillId="0" borderId="0" xfId="2" applyFont="1" applyAlignment="1">
      <alignment vertical="center"/>
    </xf>
    <xf numFmtId="0" fontId="70" fillId="0" borderId="0" xfId="2" applyFont="1"/>
    <xf numFmtId="0" fontId="174" fillId="0" borderId="0" xfId="2" applyFont="1" applyAlignment="1">
      <alignment horizontal="center" vertical="center"/>
    </xf>
    <xf numFmtId="0" fontId="174" fillId="0" borderId="15" xfId="2" applyFont="1" applyBorder="1" applyAlignment="1">
      <alignment horizontal="center" vertical="center"/>
    </xf>
    <xf numFmtId="178" fontId="170" fillId="0" borderId="15" xfId="2" applyNumberFormat="1" applyFont="1" applyBorder="1" applyAlignment="1">
      <alignment horizontal="center" vertical="center"/>
    </xf>
    <xf numFmtId="0" fontId="174" fillId="0" borderId="26" xfId="2" applyFont="1" applyBorder="1" applyAlignment="1">
      <alignment horizontal="center" vertical="center"/>
    </xf>
    <xf numFmtId="178" fontId="74" fillId="0" borderId="26" xfId="2" applyNumberFormat="1" applyFont="1" applyBorder="1" applyAlignment="1">
      <alignment horizontal="center" vertical="center"/>
    </xf>
    <xf numFmtId="178" fontId="74" fillId="0" borderId="0" xfId="2" applyNumberFormat="1" applyFont="1" applyAlignment="1">
      <alignment horizontal="center"/>
    </xf>
    <xf numFmtId="0" fontId="98" fillId="0" borderId="0" xfId="2" applyFont="1" applyAlignment="1">
      <alignment vertical="center" readingOrder="1"/>
    </xf>
    <xf numFmtId="178" fontId="63" fillId="0" borderId="15" xfId="2" applyNumberFormat="1" applyFont="1" applyBorder="1" applyAlignment="1">
      <alignment horizontal="center" vertical="center"/>
    </xf>
    <xf numFmtId="178" fontId="119" fillId="0" borderId="15" xfId="2" applyNumberFormat="1" applyFont="1" applyBorder="1" applyAlignment="1">
      <alignment horizontal="center" vertical="center"/>
    </xf>
    <xf numFmtId="178" fontId="119" fillId="0" borderId="26" xfId="2" applyNumberFormat="1" applyFont="1" applyBorder="1" applyAlignment="1">
      <alignment horizontal="center" vertical="center"/>
    </xf>
    <xf numFmtId="0" fontId="175" fillId="0" borderId="0" xfId="26" applyNumberFormat="1" applyFont="1"/>
    <xf numFmtId="0" fontId="176" fillId="0" borderId="0" xfId="26" applyNumberFormat="1" applyFont="1" applyAlignment="1">
      <alignment vertical="center"/>
    </xf>
    <xf numFmtId="164" fontId="177" fillId="0" borderId="0" xfId="26" applyFont="1"/>
    <xf numFmtId="49" fontId="175" fillId="0" borderId="0" xfId="26" applyNumberFormat="1" applyFont="1"/>
    <xf numFmtId="0" fontId="179" fillId="0" borderId="0" xfId="26" applyNumberFormat="1" applyFont="1"/>
    <xf numFmtId="0" fontId="179" fillId="0" borderId="0" xfId="26" applyNumberFormat="1" applyFont="1" applyAlignment="1">
      <alignment horizontal="centerContinuous"/>
    </xf>
    <xf numFmtId="164" fontId="180" fillId="0" borderId="0" xfId="26" applyFont="1"/>
    <xf numFmtId="0" fontId="179" fillId="0" borderId="0" xfId="26" applyNumberFormat="1" applyFont="1" applyAlignment="1">
      <alignment horizontal="center" vertical="center"/>
    </xf>
    <xf numFmtId="210" fontId="179" fillId="0" borderId="0" xfId="26" applyNumberFormat="1" applyFont="1" applyAlignment="1">
      <alignment horizontal="center" vertical="center"/>
    </xf>
    <xf numFmtId="164" fontId="177" fillId="0" borderId="0" xfId="26" applyFont="1" applyAlignment="1">
      <alignment vertical="center"/>
    </xf>
    <xf numFmtId="0" fontId="175" fillId="0" borderId="26" xfId="26" applyNumberFormat="1" applyFont="1" applyBorder="1"/>
    <xf numFmtId="1" fontId="175" fillId="0" borderId="26" xfId="26" applyNumberFormat="1" applyFont="1" applyBorder="1"/>
    <xf numFmtId="1" fontId="175" fillId="0" borderId="0" xfId="26" applyNumberFormat="1" applyFont="1" applyAlignment="1">
      <alignment horizontal="center"/>
    </xf>
    <xf numFmtId="1" fontId="179" fillId="0" borderId="0" xfId="26" applyNumberFormat="1" applyFont="1" applyAlignment="1">
      <alignment horizontal="centerContinuous" vertical="center"/>
    </xf>
    <xf numFmtId="0" fontId="175" fillId="0" borderId="0" xfId="26" applyNumberFormat="1" applyFont="1" applyAlignment="1">
      <alignment horizontal="left"/>
    </xf>
    <xf numFmtId="211" fontId="175" fillId="0" borderId="0" xfId="26" applyNumberFormat="1" applyFont="1" applyAlignment="1">
      <alignment horizontal="center"/>
    </xf>
    <xf numFmtId="0" fontId="179" fillId="0" borderId="0" xfId="26" applyNumberFormat="1" applyFont="1" applyAlignment="1">
      <alignment horizontal="left"/>
    </xf>
    <xf numFmtId="211" fontId="179" fillId="0" borderId="0" xfId="26" applyNumberFormat="1" applyFont="1" applyAlignment="1">
      <alignment horizontal="center"/>
    </xf>
    <xf numFmtId="0" fontId="181" fillId="0" borderId="0" xfId="26" applyNumberFormat="1" applyFont="1"/>
    <xf numFmtId="212" fontId="181" fillId="0" borderId="0" xfId="26" applyNumberFormat="1" applyFont="1" applyAlignment="1">
      <alignment horizontal="center"/>
    </xf>
    <xf numFmtId="0" fontId="182" fillId="0" borderId="0" xfId="26" applyNumberFormat="1" applyFont="1"/>
    <xf numFmtId="164" fontId="183" fillId="0" borderId="0" xfId="26" applyFont="1"/>
    <xf numFmtId="211" fontId="182" fillId="0" borderId="0" xfId="26" applyNumberFormat="1" applyFont="1" applyAlignment="1">
      <alignment horizontal="center"/>
    </xf>
    <xf numFmtId="211" fontId="184" fillId="0" borderId="0" xfId="26" applyNumberFormat="1" applyFont="1" applyAlignment="1">
      <alignment horizontal="right"/>
    </xf>
    <xf numFmtId="164" fontId="182" fillId="0" borderId="0" xfId="26" applyFont="1"/>
    <xf numFmtId="0" fontId="182" fillId="0" borderId="0" xfId="26" applyNumberFormat="1" applyFont="1" applyAlignment="1">
      <alignment horizontal="right"/>
    </xf>
    <xf numFmtId="164" fontId="177" fillId="0" borderId="0" xfId="26" applyFont="1" applyAlignment="1">
      <alignment horizontal="fill"/>
    </xf>
    <xf numFmtId="213" fontId="177" fillId="0" borderId="0" xfId="26" applyNumberFormat="1" applyFont="1" applyAlignment="1">
      <alignment horizontal="right" vertical="center"/>
    </xf>
    <xf numFmtId="0" fontId="186" fillId="0" borderId="0" xfId="26" applyNumberFormat="1" applyFont="1" applyAlignment="1">
      <alignment horizontal="left"/>
    </xf>
    <xf numFmtId="211" fontId="186" fillId="0" borderId="0" xfId="26" applyNumberFormat="1" applyFont="1" applyAlignment="1">
      <alignment horizontal="center"/>
    </xf>
    <xf numFmtId="164" fontId="187" fillId="0" borderId="0" xfId="26" applyFont="1" applyAlignment="1">
      <alignment horizontal="center" vertical="center"/>
    </xf>
    <xf numFmtId="213" fontId="177" fillId="0" borderId="0" xfId="26" applyNumberFormat="1" applyFont="1" applyAlignment="1">
      <alignment horizontal="center" vertical="center"/>
    </xf>
    <xf numFmtId="164" fontId="177" fillId="0" borderId="0" xfId="26" applyFont="1" applyAlignment="1">
      <alignment horizontal="center" vertical="center"/>
    </xf>
    <xf numFmtId="164" fontId="177" fillId="0" borderId="0" xfId="26" applyFont="1" applyAlignment="1">
      <alignment horizontal="left" vertical="center"/>
    </xf>
    <xf numFmtId="213" fontId="187" fillId="0" borderId="0" xfId="26" applyNumberFormat="1" applyFont="1" applyAlignment="1">
      <alignment horizontal="right" vertical="center"/>
    </xf>
    <xf numFmtId="213" fontId="187" fillId="0" borderId="0" xfId="26" quotePrefix="1" applyNumberFormat="1" applyFont="1" applyAlignment="1">
      <alignment horizontal="right" vertical="center"/>
    </xf>
    <xf numFmtId="213" fontId="187" fillId="0" borderId="0" xfId="26" applyNumberFormat="1" applyFont="1" applyAlignment="1">
      <alignment horizontal="center" vertical="center"/>
    </xf>
    <xf numFmtId="164" fontId="187" fillId="0" borderId="0" xfId="26" applyFont="1" applyAlignment="1">
      <alignment horizontal="right" vertical="center"/>
    </xf>
    <xf numFmtId="164" fontId="177" fillId="0" borderId="0" xfId="26" applyFont="1" applyAlignment="1">
      <alignment horizontal="right" vertical="center"/>
    </xf>
    <xf numFmtId="164" fontId="177" fillId="0" borderId="0" xfId="26" applyFont="1" applyAlignment="1">
      <alignment horizontal="right"/>
    </xf>
    <xf numFmtId="0" fontId="175" fillId="0" borderId="0" xfId="19" applyFont="1"/>
    <xf numFmtId="0" fontId="179" fillId="0" borderId="0" xfId="19" applyFont="1"/>
    <xf numFmtId="0" fontId="175" fillId="0" borderId="0" xfId="19" applyFont="1" applyAlignment="1">
      <alignment horizontal="left"/>
    </xf>
    <xf numFmtId="211" fontId="175" fillId="0" borderId="0" xfId="19" applyNumberFormat="1" applyFont="1" applyAlignment="1">
      <alignment horizontal="center"/>
    </xf>
    <xf numFmtId="0" fontId="179" fillId="0" borderId="0" xfId="19" applyFont="1" applyAlignment="1">
      <alignment horizontal="center" vertical="center"/>
    </xf>
    <xf numFmtId="210" fontId="179" fillId="0" borderId="0" xfId="19" applyNumberFormat="1" applyFont="1" applyAlignment="1">
      <alignment horizontal="center" vertical="center"/>
    </xf>
    <xf numFmtId="0" fontId="117" fillId="0" borderId="0" xfId="19" applyFont="1"/>
    <xf numFmtId="0" fontId="179" fillId="0" borderId="0" xfId="19" applyFont="1" applyAlignment="1">
      <alignment horizontal="center"/>
    </xf>
    <xf numFmtId="0" fontId="175" fillId="0" borderId="26" xfId="19" applyFont="1" applyBorder="1"/>
    <xf numFmtId="215" fontId="175" fillId="0" borderId="0" xfId="19" applyNumberFormat="1" applyFont="1"/>
    <xf numFmtId="0" fontId="179" fillId="0" borderId="0" xfId="19" applyFont="1" applyAlignment="1">
      <alignment horizontal="left"/>
    </xf>
    <xf numFmtId="211" fontId="179" fillId="0" borderId="0" xfId="19" applyNumberFormat="1" applyFont="1" applyAlignment="1">
      <alignment horizontal="center"/>
    </xf>
    <xf numFmtId="215" fontId="179" fillId="0" borderId="0" xfId="19" applyNumberFormat="1" applyFont="1"/>
    <xf numFmtId="0" fontId="190" fillId="0" borderId="0" xfId="19" applyFont="1"/>
    <xf numFmtId="212" fontId="190" fillId="0" borderId="0" xfId="19" applyNumberFormat="1" applyFont="1" applyAlignment="1">
      <alignment horizontal="center"/>
    </xf>
    <xf numFmtId="14" fontId="175" fillId="0" borderId="0" xfId="19" applyNumberFormat="1" applyFont="1"/>
    <xf numFmtId="0" fontId="179" fillId="0" borderId="0" xfId="19" applyFont="1" applyAlignment="1">
      <alignment vertical="top"/>
    </xf>
    <xf numFmtId="215" fontId="190" fillId="0" borderId="0" xfId="19" applyNumberFormat="1" applyFont="1"/>
    <xf numFmtId="1" fontId="179" fillId="0" borderId="0" xfId="19" applyNumberFormat="1" applyFont="1" applyAlignment="1">
      <alignment horizontal="centerContinuous" vertical="center"/>
    </xf>
    <xf numFmtId="0" fontId="182" fillId="0" borderId="0" xfId="19" applyFont="1"/>
    <xf numFmtId="0" fontId="182" fillId="0" borderId="0" xfId="19" applyFont="1" applyAlignment="1">
      <alignment horizontal="right"/>
    </xf>
    <xf numFmtId="0" fontId="118" fillId="0" borderId="0" xfId="19" applyFont="1"/>
    <xf numFmtId="215" fontId="118" fillId="0" borderId="0" xfId="19" applyNumberFormat="1" applyFont="1"/>
    <xf numFmtId="164" fontId="175" fillId="0" borderId="0" xfId="26" applyFont="1"/>
    <xf numFmtId="0" fontId="175" fillId="0" borderId="0" xfId="26" applyNumberFormat="1" applyFont="1" applyAlignment="1">
      <alignment horizontal="centerContinuous"/>
    </xf>
    <xf numFmtId="3" fontId="177" fillId="0" borderId="0" xfId="26" applyNumberFormat="1" applyFont="1" applyAlignment="1">
      <alignment horizontal="right"/>
    </xf>
    <xf numFmtId="164" fontId="35" fillId="0" borderId="0" xfId="26" applyAlignment="1">
      <alignment horizontal="left" vertical="center"/>
    </xf>
    <xf numFmtId="164" fontId="191" fillId="0" borderId="0" xfId="26" applyFont="1" applyAlignment="1">
      <alignment horizontal="centerContinuous" vertical="center"/>
    </xf>
    <xf numFmtId="164" fontId="182" fillId="0" borderId="0" xfId="26" applyFont="1" applyAlignment="1">
      <alignment horizontal="left" vertical="center"/>
    </xf>
    <xf numFmtId="213" fontId="183" fillId="0" borderId="0" xfId="26" applyNumberFormat="1" applyFont="1" applyAlignment="1">
      <alignment horizontal="right" vertical="center"/>
    </xf>
    <xf numFmtId="213" fontId="192" fillId="0" borderId="0" xfId="26" applyNumberFormat="1" applyFont="1" applyAlignment="1">
      <alignment horizontal="right" vertical="center"/>
    </xf>
    <xf numFmtId="0" fontId="182" fillId="0" borderId="0" xfId="26" applyNumberFormat="1" applyFont="1" applyAlignment="1">
      <alignment horizontal="left"/>
    </xf>
    <xf numFmtId="164" fontId="175" fillId="0" borderId="0" xfId="26" applyFont="1" applyAlignment="1">
      <alignment horizontal="right"/>
    </xf>
    <xf numFmtId="0" fontId="98" fillId="0" borderId="0" xfId="27" applyFont="1" applyAlignment="1">
      <alignment horizontal="center" vertical="center"/>
    </xf>
    <xf numFmtId="0" fontId="98" fillId="0" borderId="0" xfId="27" applyFont="1" applyAlignment="1">
      <alignment horizontal="left" vertical="center"/>
    </xf>
    <xf numFmtId="0" fontId="98" fillId="0" borderId="0" xfId="27" applyFont="1" applyAlignment="1">
      <alignment horizontal="right"/>
    </xf>
    <xf numFmtId="0" fontId="98" fillId="0" borderId="0" xfId="27" applyFont="1" applyAlignment="1">
      <alignment horizontal="left"/>
    </xf>
    <xf numFmtId="0" fontId="98" fillId="0" borderId="5" xfId="27" applyFont="1" applyBorder="1" applyAlignment="1">
      <alignment horizontal="left"/>
    </xf>
    <xf numFmtId="0" fontId="130" fillId="0" borderId="28" xfId="27" applyFont="1" applyBorder="1" applyAlignment="1">
      <alignment horizontal="center" vertical="center"/>
    </xf>
    <xf numFmtId="0" fontId="130" fillId="0" borderId="26" xfId="27" applyFont="1" applyBorder="1" applyAlignment="1">
      <alignment horizontal="center" vertical="center"/>
    </xf>
    <xf numFmtId="0" fontId="98" fillId="0" borderId="26" xfId="27" applyFont="1" applyBorder="1" applyAlignment="1">
      <alignment horizontal="left" vertical="center"/>
    </xf>
    <xf numFmtId="49" fontId="98" fillId="0" borderId="25" xfId="27" applyNumberFormat="1" applyFont="1" applyBorder="1" applyAlignment="1">
      <alignment horizontal="center" vertical="center"/>
    </xf>
    <xf numFmtId="216" fontId="98" fillId="0" borderId="75" xfId="27" quotePrefix="1" applyNumberFormat="1" applyFont="1" applyBorder="1" applyAlignment="1">
      <alignment horizontal="center" vertical="center"/>
    </xf>
    <xf numFmtId="216" fontId="98" fillId="0" borderId="23" xfId="27" applyNumberFormat="1" applyFont="1" applyBorder="1" applyAlignment="1">
      <alignment horizontal="center" vertical="center"/>
    </xf>
    <xf numFmtId="217" fontId="98" fillId="0" borderId="1" xfId="27" applyNumberFormat="1" applyFont="1" applyBorder="1" applyAlignment="1">
      <alignment horizontal="center" vertical="center"/>
    </xf>
    <xf numFmtId="0" fontId="98" fillId="0" borderId="7" xfId="27" applyFont="1" applyBorder="1" applyAlignment="1">
      <alignment horizontal="center" vertical="center"/>
    </xf>
    <xf numFmtId="0" fontId="98" fillId="0" borderId="18" xfId="27" applyFont="1" applyBorder="1" applyAlignment="1">
      <alignment horizontal="center" vertical="center"/>
    </xf>
    <xf numFmtId="0" fontId="98" fillId="0" borderId="1" xfId="27" applyFont="1" applyBorder="1" applyAlignment="1">
      <alignment horizontal="center" vertical="center"/>
    </xf>
    <xf numFmtId="0" fontId="98" fillId="0" borderId="70" xfId="27" applyFont="1" applyBorder="1" applyAlignment="1">
      <alignment horizontal="centerContinuous" vertical="center"/>
    </xf>
    <xf numFmtId="0" fontId="98" fillId="0" borderId="49" xfId="27" applyFont="1" applyBorder="1" applyAlignment="1">
      <alignment horizontal="centerContinuous" vertical="center"/>
    </xf>
    <xf numFmtId="0" fontId="98" fillId="0" borderId="48" xfId="27" applyFont="1" applyBorder="1" applyAlignment="1">
      <alignment horizontal="centerContinuous" vertical="center"/>
    </xf>
    <xf numFmtId="0" fontId="98" fillId="0" borderId="12" xfId="27" applyFont="1" applyBorder="1" applyAlignment="1">
      <alignment horizontal="centerContinuous" vertical="center"/>
    </xf>
    <xf numFmtId="0" fontId="98" fillId="0" borderId="32" xfId="27" applyFont="1" applyBorder="1" applyAlignment="1">
      <alignment horizontal="centerContinuous" vertical="center"/>
    </xf>
    <xf numFmtId="0" fontId="104" fillId="0" borderId="0" xfId="27" applyFont="1" applyAlignment="1">
      <alignment horizontal="center" vertical="center"/>
    </xf>
    <xf numFmtId="0" fontId="104" fillId="0" borderId="0" xfId="27" applyFont="1" applyAlignment="1">
      <alignment horizontal="right" vertical="center"/>
    </xf>
    <xf numFmtId="14" fontId="104" fillId="0" borderId="0" xfId="27" applyNumberFormat="1" applyFont="1" applyAlignment="1">
      <alignment horizontal="left" vertical="center"/>
    </xf>
    <xf numFmtId="0" fontId="98" fillId="0" borderId="0" xfId="27" applyFont="1" applyAlignment="1">
      <alignment horizontal="centerContinuous" vertical="center"/>
    </xf>
    <xf numFmtId="0" fontId="89" fillId="0" borderId="0" xfId="27" applyFont="1" applyAlignment="1">
      <alignment horizontal="centerContinuous" vertical="center"/>
    </xf>
    <xf numFmtId="0" fontId="193" fillId="0" borderId="0" xfId="27" applyFont="1" applyAlignment="1">
      <alignment horizontal="centerContinuous" vertical="center"/>
    </xf>
    <xf numFmtId="0" fontId="130" fillId="0" borderId="0" xfId="27" applyFont="1" applyAlignment="1">
      <alignment horizontal="center" vertical="center"/>
    </xf>
    <xf numFmtId="0" fontId="98" fillId="0" borderId="28" xfId="27" applyFont="1" applyBorder="1" applyAlignment="1">
      <alignment horizontal="center" vertical="center"/>
    </xf>
    <xf numFmtId="216" fontId="98" fillId="0" borderId="26" xfId="27" quotePrefix="1" applyNumberFormat="1" applyFont="1" applyBorder="1" applyAlignment="1">
      <alignment horizontal="center" vertical="center"/>
    </xf>
    <xf numFmtId="216" fontId="194" fillId="0" borderId="26" xfId="27" quotePrefix="1" applyNumberFormat="1" applyFont="1" applyBorder="1" applyAlignment="1">
      <alignment horizontal="center" vertical="center"/>
    </xf>
    <xf numFmtId="216" fontId="130" fillId="0" borderId="3" xfId="27" applyNumberFormat="1" applyFont="1" applyBorder="1" applyAlignment="1">
      <alignment horizontal="center" vertical="center"/>
    </xf>
    <xf numFmtId="216" fontId="98" fillId="0" borderId="23" xfId="27" quotePrefix="1" applyNumberFormat="1" applyFont="1" applyBorder="1" applyAlignment="1">
      <alignment horizontal="center" vertical="center"/>
    </xf>
    <xf numFmtId="216" fontId="98" fillId="0" borderId="0" xfId="27" quotePrefix="1" applyNumberFormat="1" applyFont="1" applyAlignment="1">
      <alignment horizontal="center" vertical="center"/>
    </xf>
    <xf numFmtId="216" fontId="98" fillId="0" borderId="80" xfId="27" quotePrefix="1" applyNumberFormat="1" applyFont="1" applyBorder="1" applyAlignment="1">
      <alignment horizontal="center" vertical="center"/>
    </xf>
    <xf numFmtId="0" fontId="98" fillId="0" borderId="22" xfId="27" applyFont="1" applyBorder="1" applyAlignment="1">
      <alignment horizontal="center" vertical="center"/>
    </xf>
    <xf numFmtId="0" fontId="98" fillId="0" borderId="23" xfId="27" applyFont="1" applyBorder="1" applyAlignment="1">
      <alignment horizontal="center" vertical="center"/>
    </xf>
    <xf numFmtId="0" fontId="97" fillId="0" borderId="0" xfId="27" applyFont="1" applyAlignment="1">
      <alignment horizontal="centerContinuous" vertical="center"/>
    </xf>
    <xf numFmtId="15" fontId="98" fillId="0" borderId="0" xfId="27" applyNumberFormat="1" applyFont="1" applyAlignment="1">
      <alignment horizontal="left"/>
    </xf>
    <xf numFmtId="216" fontId="98" fillId="0" borderId="75" xfId="27" applyNumberFormat="1" applyFont="1" applyBorder="1" applyAlignment="1">
      <alignment horizontal="center" vertical="center"/>
    </xf>
    <xf numFmtId="0" fontId="98" fillId="0" borderId="42" xfId="27" applyFont="1" applyBorder="1" applyAlignment="1">
      <alignment horizontal="center" vertical="center"/>
    </xf>
    <xf numFmtId="0" fontId="98" fillId="0" borderId="25" xfId="27" applyFont="1" applyBorder="1" applyAlignment="1">
      <alignment horizontal="left" vertical="center"/>
    </xf>
    <xf numFmtId="216" fontId="98" fillId="0" borderId="28" xfId="27" applyNumberFormat="1" applyFont="1" applyBorder="1" applyAlignment="1">
      <alignment horizontal="center" vertical="center"/>
    </xf>
    <xf numFmtId="217" fontId="98" fillId="0" borderId="25" xfId="27" applyNumberFormat="1" applyFont="1" applyBorder="1" applyAlignment="1">
      <alignment horizontal="center" vertical="center"/>
    </xf>
    <xf numFmtId="0" fontId="98" fillId="0" borderId="100" xfId="27" applyFont="1" applyBorder="1" applyAlignment="1">
      <alignment horizontal="centerContinuous" vertical="center"/>
    </xf>
    <xf numFmtId="0" fontId="98" fillId="0" borderId="26" xfId="27" applyFont="1" applyBorder="1" applyAlignment="1">
      <alignment horizontal="center" vertical="center"/>
    </xf>
    <xf numFmtId="218" fontId="130" fillId="0" borderId="75" xfId="27" applyNumberFormat="1" applyFont="1" applyBorder="1" applyAlignment="1">
      <alignment horizontal="center" vertical="center"/>
    </xf>
    <xf numFmtId="218" fontId="130" fillId="0" borderId="23" xfId="27" applyNumberFormat="1" applyFont="1" applyBorder="1" applyAlignment="1">
      <alignment horizontal="center" vertical="center"/>
    </xf>
    <xf numFmtId="0" fontId="130" fillId="0" borderId="0" xfId="27" applyFont="1" applyAlignment="1">
      <alignment horizontal="left" vertical="center"/>
    </xf>
    <xf numFmtId="49" fontId="130" fillId="0" borderId="1" xfId="27" applyNumberFormat="1" applyFont="1" applyBorder="1" applyAlignment="1">
      <alignment horizontal="center" vertical="center"/>
    </xf>
    <xf numFmtId="216" fontId="98" fillId="0" borderId="22" xfId="27" applyNumberFormat="1" applyFont="1" applyBorder="1" applyAlignment="1">
      <alignment horizontal="center" vertical="center"/>
    </xf>
    <xf numFmtId="216" fontId="98" fillId="0" borderId="18" xfId="27" applyNumberFormat="1" applyFont="1" applyBorder="1" applyAlignment="1">
      <alignment horizontal="center" vertical="center"/>
    </xf>
    <xf numFmtId="0" fontId="98" fillId="0" borderId="18" xfId="27" applyFont="1" applyBorder="1" applyAlignment="1">
      <alignment horizontal="left" vertical="center"/>
    </xf>
    <xf numFmtId="49" fontId="98" fillId="0" borderId="21" xfId="27" applyNumberFormat="1" applyFont="1" applyBorder="1" applyAlignment="1">
      <alignment horizontal="center" vertical="center"/>
    </xf>
    <xf numFmtId="216" fontId="98" fillId="0" borderId="7" xfId="27" applyNumberFormat="1" applyFont="1" applyBorder="1" applyAlignment="1">
      <alignment horizontal="center" vertical="center"/>
    </xf>
    <xf numFmtId="216" fontId="98" fillId="0" borderId="0" xfId="27" applyNumberFormat="1" applyFont="1" applyAlignment="1">
      <alignment horizontal="center" vertical="center"/>
    </xf>
    <xf numFmtId="218" fontId="130" fillId="0" borderId="3" xfId="27" applyNumberFormat="1" applyFont="1" applyBorder="1" applyAlignment="1">
      <alignment horizontal="center" vertical="center"/>
    </xf>
    <xf numFmtId="218" fontId="130" fillId="0" borderId="80" xfId="27" applyNumberFormat="1" applyFont="1" applyBorder="1" applyAlignment="1">
      <alignment horizontal="center" vertical="center"/>
    </xf>
    <xf numFmtId="216" fontId="98" fillId="0" borderId="18" xfId="27" quotePrefix="1" applyNumberFormat="1" applyFont="1" applyBorder="1" applyAlignment="1">
      <alignment horizontal="center" vertical="center"/>
    </xf>
    <xf numFmtId="216" fontId="98" fillId="0" borderId="17" xfId="27" applyNumberFormat="1" applyFont="1" applyBorder="1" applyAlignment="1">
      <alignment horizontal="center" vertical="center"/>
    </xf>
    <xf numFmtId="216" fontId="98" fillId="0" borderId="15" xfId="27" quotePrefix="1" applyNumberFormat="1" applyFont="1" applyBorder="1" applyAlignment="1">
      <alignment horizontal="center" vertical="center"/>
    </xf>
    <xf numFmtId="0" fontId="18" fillId="0" borderId="0" xfId="29"/>
    <xf numFmtId="0" fontId="98" fillId="0" borderId="0" xfId="29" applyFont="1"/>
    <xf numFmtId="0" fontId="98" fillId="0" borderId="0" xfId="29" applyFont="1" applyAlignment="1">
      <alignment horizontal="right" vertical="center"/>
    </xf>
    <xf numFmtId="219" fontId="98" fillId="0" borderId="0" xfId="29" applyNumberFormat="1" applyFont="1" applyAlignment="1">
      <alignment horizontal="center" vertical="center"/>
    </xf>
    <xf numFmtId="220" fontId="114" fillId="0" borderId="0" xfId="29" applyNumberFormat="1" applyFont="1" applyAlignment="1">
      <alignment horizontal="center" vertical="center"/>
    </xf>
    <xf numFmtId="0" fontId="98" fillId="0" borderId="0" xfId="29" applyFont="1" applyAlignment="1">
      <alignment vertical="center"/>
    </xf>
    <xf numFmtId="0" fontId="114" fillId="0" borderId="0" xfId="29" applyFont="1" applyAlignment="1">
      <alignment vertical="center"/>
    </xf>
    <xf numFmtId="220" fontId="114" fillId="0" borderId="98" xfId="29" applyNumberFormat="1" applyFont="1" applyBorder="1" applyAlignment="1">
      <alignment horizontal="center" vertical="center"/>
    </xf>
    <xf numFmtId="220" fontId="114" fillId="0" borderId="27" xfId="29" applyNumberFormat="1" applyFont="1" applyBorder="1" applyAlignment="1">
      <alignment horizontal="center" vertical="center"/>
    </xf>
    <xf numFmtId="220" fontId="114" fillId="0" borderId="26" xfId="29" applyNumberFormat="1" applyFont="1" applyBorder="1" applyAlignment="1">
      <alignment horizontal="center" vertical="center"/>
    </xf>
    <xf numFmtId="0" fontId="98" fillId="0" borderId="27" xfId="29" applyFont="1" applyBorder="1" applyAlignment="1">
      <alignment vertical="center"/>
    </xf>
    <xf numFmtId="0" fontId="98" fillId="0" borderId="26" xfId="29" applyFont="1" applyBorder="1" applyAlignment="1">
      <alignment horizontal="right" vertical="center"/>
    </xf>
    <xf numFmtId="0" fontId="114" fillId="0" borderId="26" xfId="29" applyFont="1" applyBorder="1" applyAlignment="1">
      <alignment vertical="center"/>
    </xf>
    <xf numFmtId="0" fontId="98" fillId="0" borderId="25" xfId="29" applyFont="1" applyBorder="1" applyAlignment="1">
      <alignment vertical="center"/>
    </xf>
    <xf numFmtId="0" fontId="18" fillId="0" borderId="7" xfId="29" applyBorder="1"/>
    <xf numFmtId="167" fontId="98" fillId="0" borderId="80" xfId="29" applyNumberFormat="1" applyFont="1" applyBorder="1" applyAlignment="1">
      <alignment horizontal="center" vertical="center"/>
    </xf>
    <xf numFmtId="167" fontId="98" fillId="0" borderId="0" xfId="29" applyNumberFormat="1" applyFont="1" applyAlignment="1">
      <alignment horizontal="center" vertical="center"/>
    </xf>
    <xf numFmtId="0" fontId="98" fillId="0" borderId="19" xfId="29" applyFont="1" applyBorder="1" applyAlignment="1">
      <alignment horizontal="center" vertical="center"/>
    </xf>
    <xf numFmtId="0" fontId="98" fillId="0" borderId="0" xfId="29" applyFont="1" applyAlignment="1">
      <alignment horizontal="center" vertical="center"/>
    </xf>
    <xf numFmtId="219" fontId="98" fillId="0" borderId="80" xfId="29" applyNumberFormat="1" applyFont="1" applyBorder="1" applyAlignment="1">
      <alignment horizontal="center" vertical="center"/>
    </xf>
    <xf numFmtId="208" fontId="98" fillId="0" borderId="0" xfId="29" applyNumberFormat="1" applyFont="1" applyAlignment="1">
      <alignment horizontal="center" vertical="center"/>
    </xf>
    <xf numFmtId="0" fontId="98" fillId="0" borderId="19" xfId="29" applyFont="1" applyBorder="1" applyAlignment="1">
      <alignment vertical="center"/>
    </xf>
    <xf numFmtId="0" fontId="98" fillId="0" borderId="1" xfId="29" applyFont="1" applyBorder="1" applyAlignment="1">
      <alignment vertical="center"/>
    </xf>
    <xf numFmtId="0" fontId="98" fillId="0" borderId="0" xfId="29" applyFont="1" applyAlignment="1">
      <alignment horizontal="centerContinuous" vertical="center"/>
    </xf>
    <xf numFmtId="0" fontId="98" fillId="0" borderId="1" xfId="29" applyFont="1" applyBorder="1" applyAlignment="1">
      <alignment horizontal="centerContinuous" vertical="center"/>
    </xf>
    <xf numFmtId="0" fontId="18" fillId="0" borderId="0" xfId="29" applyAlignment="1">
      <alignment horizontal="center" vertical="center"/>
    </xf>
    <xf numFmtId="0" fontId="98" fillId="0" borderId="7" xfId="29" applyFont="1" applyBorder="1" applyAlignment="1">
      <alignment horizontal="centerContinuous" vertical="center"/>
    </xf>
    <xf numFmtId="0" fontId="98" fillId="0" borderId="1" xfId="29" applyFont="1" applyBorder="1" applyAlignment="1">
      <alignment horizontal="center" vertical="center"/>
    </xf>
    <xf numFmtId="220" fontId="114" fillId="0" borderId="80" xfId="29" applyNumberFormat="1" applyFont="1" applyBorder="1" applyAlignment="1">
      <alignment horizontal="center" vertical="center"/>
    </xf>
    <xf numFmtId="1" fontId="98" fillId="0" borderId="0" xfId="29" applyNumberFormat="1" applyFont="1" applyAlignment="1">
      <alignment horizontal="center" vertical="center"/>
    </xf>
    <xf numFmtId="0" fontId="102" fillId="0" borderId="7" xfId="29" applyFont="1" applyBorder="1" applyAlignment="1">
      <alignment horizontal="centerContinuous"/>
    </xf>
    <xf numFmtId="0" fontId="102" fillId="0" borderId="0" xfId="29" applyFont="1" applyAlignment="1">
      <alignment horizontal="centerContinuous"/>
    </xf>
    <xf numFmtId="219" fontId="89" fillId="0" borderId="0" xfId="29" applyNumberFormat="1" applyFont="1"/>
    <xf numFmtId="167" fontId="98" fillId="0" borderId="23" xfId="29" applyNumberFormat="1" applyFont="1" applyBorder="1" applyAlignment="1">
      <alignment horizontal="center" vertical="center"/>
    </xf>
    <xf numFmtId="219" fontId="98" fillId="0" borderId="23" xfId="29" applyNumberFormat="1" applyFont="1" applyBorder="1" applyAlignment="1">
      <alignment horizontal="center" vertical="center"/>
    </xf>
    <xf numFmtId="0" fontId="98" fillId="0" borderId="19" xfId="29" applyFont="1" applyBorder="1" applyAlignment="1">
      <alignment horizontal="centerContinuous" vertical="center"/>
    </xf>
    <xf numFmtId="221" fontId="98" fillId="0" borderId="0" xfId="29" applyNumberFormat="1" applyFont="1"/>
    <xf numFmtId="208" fontId="18" fillId="0" borderId="0" xfId="29" applyNumberFormat="1" applyAlignment="1">
      <alignment horizontal="center" vertical="center"/>
    </xf>
    <xf numFmtId="208" fontId="18" fillId="0" borderId="0" xfId="29" applyNumberFormat="1"/>
    <xf numFmtId="208" fontId="98" fillId="0" borderId="23" xfId="29" applyNumberFormat="1" applyFont="1" applyBorder="1" applyAlignment="1">
      <alignment horizontal="center" vertical="center"/>
    </xf>
    <xf numFmtId="0" fontId="104" fillId="0" borderId="1" xfId="29" applyFont="1" applyBorder="1" applyAlignment="1">
      <alignment horizontal="centerContinuous"/>
    </xf>
    <xf numFmtId="220" fontId="114" fillId="0" borderId="19" xfId="29" applyNumberFormat="1" applyFont="1" applyBorder="1" applyAlignment="1">
      <alignment horizontal="center" vertical="center"/>
    </xf>
    <xf numFmtId="0" fontId="98" fillId="0" borderId="7" xfId="29" applyFont="1" applyBorder="1" applyAlignment="1">
      <alignment vertical="center"/>
    </xf>
    <xf numFmtId="0" fontId="98" fillId="0" borderId="12" xfId="29" applyFont="1" applyBorder="1" applyAlignment="1">
      <alignment horizontal="centerContinuous" vertical="center"/>
    </xf>
    <xf numFmtId="0" fontId="98" fillId="0" borderId="67" xfId="29" applyFont="1" applyBorder="1" applyAlignment="1">
      <alignment horizontal="centerContinuous" vertical="center"/>
    </xf>
    <xf numFmtId="0" fontId="104" fillId="0" borderId="0" xfId="29" applyFont="1" applyAlignment="1">
      <alignment horizontal="right" vertical="center"/>
    </xf>
    <xf numFmtId="0" fontId="89" fillId="0" borderId="0" xfId="29" applyFont="1" applyAlignment="1">
      <alignment vertical="center"/>
    </xf>
    <xf numFmtId="0" fontId="89" fillId="0" borderId="0" xfId="29" applyFont="1" applyAlignment="1">
      <alignment horizontal="center" vertical="center"/>
    </xf>
    <xf numFmtId="0" fontId="98" fillId="0" borderId="0" xfId="29" applyFont="1" applyAlignment="1">
      <alignment horizontal="centerContinuous"/>
    </xf>
    <xf numFmtId="0" fontId="18" fillId="0" borderId="0" xfId="29" applyAlignment="1">
      <alignment horizontal="centerContinuous"/>
    </xf>
    <xf numFmtId="0" fontId="97" fillId="0" borderId="0" xfId="29" applyFont="1" applyAlignment="1">
      <alignment horizontal="centerContinuous"/>
    </xf>
    <xf numFmtId="3" fontId="130" fillId="0" borderId="0" xfId="29" applyNumberFormat="1" applyFont="1" applyAlignment="1">
      <alignment horizontal="right" vertical="center"/>
    </xf>
    <xf numFmtId="172" fontId="130" fillId="0" borderId="0" xfId="29" applyNumberFormat="1" applyFont="1" applyAlignment="1">
      <alignment horizontal="right" vertical="center"/>
    </xf>
    <xf numFmtId="3" fontId="98" fillId="0" borderId="0" xfId="29" applyNumberFormat="1" applyFont="1" applyAlignment="1">
      <alignment horizontal="right" vertical="center"/>
    </xf>
    <xf numFmtId="172" fontId="98" fillId="0" borderId="0" xfId="29" applyNumberFormat="1" applyFont="1" applyAlignment="1">
      <alignment horizontal="right" vertical="center"/>
    </xf>
    <xf numFmtId="1" fontId="98" fillId="0" borderId="0" xfId="29" applyNumberFormat="1" applyFont="1" applyAlignment="1">
      <alignment horizontal="right" vertical="center"/>
    </xf>
    <xf numFmtId="219" fontId="196" fillId="0" borderId="0" xfId="29" applyNumberFormat="1" applyFont="1"/>
    <xf numFmtId="0" fontId="196" fillId="0" borderId="0" xfId="29" applyFont="1"/>
    <xf numFmtId="222" fontId="196" fillId="0" borderId="0" xfId="30" applyNumberFormat="1" applyFont="1" applyFill="1"/>
    <xf numFmtId="220" fontId="114" fillId="0" borderId="83" xfId="29" applyNumberFormat="1" applyFont="1" applyBorder="1" applyAlignment="1">
      <alignment horizontal="center" vertical="center"/>
    </xf>
    <xf numFmtId="0" fontId="98" fillId="0" borderId="26" xfId="29" applyFont="1" applyBorder="1" applyAlignment="1">
      <alignment vertical="center"/>
    </xf>
    <xf numFmtId="220" fontId="114" fillId="0" borderId="75" xfId="29" applyNumberFormat="1" applyFont="1" applyBorder="1" applyAlignment="1">
      <alignment horizontal="center" vertical="center"/>
    </xf>
    <xf numFmtId="0" fontId="98" fillId="0" borderId="7" xfId="29" applyFont="1" applyBorder="1" applyAlignment="1">
      <alignment horizontal="centerContinuous"/>
    </xf>
    <xf numFmtId="220" fontId="114" fillId="0" borderId="7" xfId="29" applyNumberFormat="1" applyFont="1" applyBorder="1" applyAlignment="1">
      <alignment horizontal="center" vertical="center"/>
    </xf>
    <xf numFmtId="0" fontId="104" fillId="0" borderId="7" xfId="29" applyFont="1" applyBorder="1" applyAlignment="1">
      <alignment horizontal="center"/>
    </xf>
    <xf numFmtId="0" fontId="104" fillId="0" borderId="0" xfId="29" applyFont="1" applyAlignment="1">
      <alignment horizontal="center"/>
    </xf>
    <xf numFmtId="219" fontId="98" fillId="0" borderId="75" xfId="29" applyNumberFormat="1" applyFont="1" applyBorder="1" applyAlignment="1">
      <alignment horizontal="center" vertical="center"/>
    </xf>
    <xf numFmtId="0" fontId="104" fillId="0" borderId="0" xfId="29" applyFont="1" applyAlignment="1">
      <alignment vertical="center"/>
    </xf>
    <xf numFmtId="0" fontId="104" fillId="0" borderId="0" xfId="29" applyFont="1" applyAlignment="1">
      <alignment horizontal="centerContinuous" vertical="center"/>
    </xf>
    <xf numFmtId="0" fontId="18" fillId="0" borderId="0" xfId="29" applyAlignment="1">
      <alignment horizontal="centerContinuous" vertical="center"/>
    </xf>
    <xf numFmtId="0" fontId="18" fillId="0" borderId="7" xfId="29" applyBorder="1" applyAlignment="1">
      <alignment horizontal="centerContinuous" vertical="center"/>
    </xf>
    <xf numFmtId="172" fontId="98" fillId="0" borderId="23" xfId="29" applyNumberFormat="1" applyFont="1" applyBorder="1" applyAlignment="1">
      <alignment horizontal="center" vertical="center"/>
    </xf>
    <xf numFmtId="172" fontId="98" fillId="0" borderId="80" xfId="29" applyNumberFormat="1" applyFont="1" applyBorder="1" applyAlignment="1">
      <alignment horizontal="center" vertical="center"/>
    </xf>
    <xf numFmtId="172" fontId="98" fillId="0" borderId="7" xfId="29" applyNumberFormat="1" applyFont="1" applyBorder="1" applyAlignment="1">
      <alignment horizontal="center" vertical="center"/>
    </xf>
    <xf numFmtId="220" fontId="114" fillId="0" borderId="23" xfId="29" applyNumberFormat="1" applyFont="1" applyBorder="1" applyAlignment="1">
      <alignment horizontal="center" vertical="center"/>
    </xf>
    <xf numFmtId="0" fontId="98" fillId="0" borderId="26" xfId="29" applyFont="1" applyBorder="1" applyAlignment="1">
      <alignment horizontal="center" vertical="center"/>
    </xf>
    <xf numFmtId="0" fontId="130" fillId="0" borderId="0" xfId="29" applyFont="1" applyAlignment="1">
      <alignment vertical="center"/>
    </xf>
    <xf numFmtId="1" fontId="98" fillId="0" borderId="0" xfId="29" applyNumberFormat="1" applyFont="1" applyAlignment="1">
      <alignment vertical="center"/>
    </xf>
    <xf numFmtId="1" fontId="18" fillId="0" borderId="0" xfId="29" applyNumberFormat="1"/>
    <xf numFmtId="0" fontId="130" fillId="0" borderId="0" xfId="29" applyFont="1"/>
    <xf numFmtId="170" fontId="18" fillId="0" borderId="0" xfId="29" applyNumberFormat="1"/>
    <xf numFmtId="175" fontId="89" fillId="0" borderId="0" xfId="29" applyNumberFormat="1" applyFont="1"/>
    <xf numFmtId="14" fontId="98" fillId="0" borderId="0" xfId="29" applyNumberFormat="1" applyFont="1"/>
    <xf numFmtId="206" fontId="98" fillId="0" borderId="0" xfId="29" applyNumberFormat="1" applyFont="1" applyAlignment="1">
      <alignment horizontal="center" vertical="center"/>
    </xf>
    <xf numFmtId="0" fontId="75" fillId="0" borderId="0" xfId="2" applyFont="1" applyAlignment="1">
      <alignment horizontal="centerContinuous" vertical="center"/>
    </xf>
    <xf numFmtId="0" fontId="71" fillId="0" borderId="0" xfId="2" applyFont="1" applyAlignment="1">
      <alignment horizontal="centerContinuous" vertical="center"/>
    </xf>
    <xf numFmtId="0" fontId="63" fillId="0" borderId="0" xfId="2" applyFont="1" applyAlignment="1">
      <alignment horizontal="centerContinuous" vertical="center"/>
    </xf>
    <xf numFmtId="0" fontId="60" fillId="0" borderId="16" xfId="2" applyFont="1" applyBorder="1" applyAlignment="1">
      <alignment vertical="center"/>
    </xf>
    <xf numFmtId="0" fontId="60" fillId="0" borderId="38" xfId="2" applyFont="1" applyBorder="1" applyAlignment="1">
      <alignment vertical="center"/>
    </xf>
    <xf numFmtId="0" fontId="60" fillId="0" borderId="16" xfId="2" applyFont="1" applyBorder="1" applyAlignment="1">
      <alignment horizontal="center" vertical="center"/>
    </xf>
    <xf numFmtId="0" fontId="60" fillId="0" borderId="38" xfId="2" applyFont="1" applyBorder="1" applyAlignment="1">
      <alignment horizontal="centerContinuous" vertical="center"/>
    </xf>
    <xf numFmtId="0" fontId="60" fillId="0" borderId="15" xfId="2" applyFont="1" applyBorder="1" applyAlignment="1">
      <alignment horizontal="center" vertical="center"/>
    </xf>
    <xf numFmtId="0" fontId="60" fillId="0" borderId="38" xfId="2" applyFont="1" applyBorder="1" applyAlignment="1">
      <alignment horizontal="center" vertical="center"/>
    </xf>
    <xf numFmtId="0" fontId="60" fillId="0" borderId="24" xfId="2" applyFont="1" applyBorder="1" applyAlignment="1">
      <alignment horizontal="center" vertical="center"/>
    </xf>
    <xf numFmtId="0" fontId="60" fillId="0" borderId="0" xfId="2" applyFont="1" applyAlignment="1">
      <alignment vertical="center"/>
    </xf>
    <xf numFmtId="0" fontId="60" fillId="0" borderId="23" xfId="2" applyFont="1" applyBorder="1" applyAlignment="1">
      <alignment horizontal="left" wrapText="1"/>
    </xf>
    <xf numFmtId="0" fontId="60" fillId="0" borderId="19" xfId="2" applyFont="1" applyBorder="1" applyAlignment="1">
      <alignment horizontal="center" vertical="center"/>
    </xf>
    <xf numFmtId="223" fontId="60" fillId="0" borderId="0" xfId="2" applyNumberFormat="1" applyFont="1" applyAlignment="1">
      <alignment horizontal="right"/>
    </xf>
    <xf numFmtId="224" fontId="63" fillId="0" borderId="0" xfId="2" applyNumberFormat="1" applyFont="1"/>
    <xf numFmtId="0" fontId="158" fillId="0" borderId="0" xfId="2" applyFont="1" applyAlignment="1">
      <alignment vertical="center"/>
    </xf>
    <xf numFmtId="0" fontId="158" fillId="0" borderId="23" xfId="2" applyFont="1" applyBorder="1" applyAlignment="1">
      <alignment horizontal="left" wrapText="1"/>
    </xf>
    <xf numFmtId="224" fontId="60" fillId="0" borderId="0" xfId="2" applyNumberFormat="1" applyFont="1" applyAlignment="1">
      <alignment horizontal="right"/>
    </xf>
    <xf numFmtId="224" fontId="59" fillId="0" borderId="0" xfId="2" applyNumberFormat="1" applyFont="1"/>
    <xf numFmtId="0" fontId="60" fillId="0" borderId="23" xfId="2" applyFont="1" applyBorder="1" applyAlignment="1">
      <alignment horizontal="left" vertical="center"/>
    </xf>
    <xf numFmtId="0" fontId="158" fillId="0" borderId="23" xfId="2" applyFont="1" applyBorder="1" applyAlignment="1">
      <alignment horizontal="left" vertical="center"/>
    </xf>
    <xf numFmtId="175" fontId="60" fillId="0" borderId="0" xfId="2" applyNumberFormat="1" applyFont="1" applyAlignment="1">
      <alignment horizontal="right"/>
    </xf>
    <xf numFmtId="0" fontId="60" fillId="0" borderId="0" xfId="2" applyFont="1" applyAlignment="1">
      <alignment horizontal="right"/>
    </xf>
    <xf numFmtId="0" fontId="60" fillId="0" borderId="23" xfId="2" applyFont="1" applyBorder="1" applyAlignment="1">
      <alignment horizontal="left"/>
    </xf>
    <xf numFmtId="0" fontId="76" fillId="0" borderId="0" xfId="2" applyFont="1" applyAlignment="1">
      <alignment horizontal="right"/>
    </xf>
    <xf numFmtId="175" fontId="76" fillId="0" borderId="0" xfId="2" applyNumberFormat="1" applyFont="1" applyAlignment="1">
      <alignment horizontal="right"/>
    </xf>
    <xf numFmtId="0" fontId="158" fillId="0" borderId="23" xfId="2" applyFont="1" applyBorder="1" applyAlignment="1">
      <alignment horizontal="left"/>
    </xf>
    <xf numFmtId="0" fontId="127" fillId="0" borderId="0" xfId="2" applyFont="1" applyAlignment="1">
      <alignment horizontal="centerContinuous" vertical="center"/>
    </xf>
    <xf numFmtId="0" fontId="67" fillId="0" borderId="0" xfId="2" applyFont="1" applyAlignment="1">
      <alignment horizontal="centerContinuous" vertical="center"/>
    </xf>
    <xf numFmtId="223" fontId="60" fillId="0" borderId="0" xfId="2" applyNumberFormat="1" applyFont="1" applyAlignment="1">
      <alignment horizontal="right" vertical="center"/>
    </xf>
    <xf numFmtId="224" fontId="60" fillId="0" borderId="0" xfId="2" applyNumberFormat="1" applyFont="1" applyAlignment="1">
      <alignment horizontal="right" vertical="center"/>
    </xf>
    <xf numFmtId="223" fontId="63" fillId="0" borderId="0" xfId="2" applyNumberFormat="1" applyFont="1" applyAlignment="1">
      <alignment horizontal="right"/>
    </xf>
    <xf numFmtId="225" fontId="59" fillId="0" borderId="0" xfId="2" applyNumberFormat="1" applyFont="1"/>
    <xf numFmtId="0" fontId="60" fillId="0" borderId="0" xfId="2" applyFont="1" applyAlignment="1">
      <alignment horizontal="right" vertical="center"/>
    </xf>
    <xf numFmtId="226" fontId="60" fillId="0" borderId="0" xfId="2" applyNumberFormat="1" applyFont="1" applyAlignment="1">
      <alignment horizontal="right"/>
    </xf>
    <xf numFmtId="0" fontId="60" fillId="0" borderId="23" xfId="2" applyFont="1" applyBorder="1" applyAlignment="1">
      <alignment horizontal="right"/>
    </xf>
    <xf numFmtId="224" fontId="60" fillId="0" borderId="23" xfId="2" applyNumberFormat="1" applyFont="1" applyBorder="1" applyAlignment="1">
      <alignment horizontal="right"/>
    </xf>
    <xf numFmtId="226" fontId="60" fillId="0" borderId="23" xfId="2" applyNumberFormat="1" applyFont="1" applyBorder="1" applyAlignment="1">
      <alignment horizontal="right"/>
    </xf>
    <xf numFmtId="175" fontId="60" fillId="0" borderId="23" xfId="2" applyNumberFormat="1" applyFont="1" applyBorder="1" applyAlignment="1">
      <alignment horizontal="right"/>
    </xf>
    <xf numFmtId="175" fontId="76" fillId="0" borderId="23" xfId="2" applyNumberFormat="1" applyFont="1" applyBorder="1" applyAlignment="1">
      <alignment horizontal="right"/>
    </xf>
    <xf numFmtId="0" fontId="68" fillId="0" borderId="0" xfId="0" applyFont="1" applyAlignment="1">
      <alignment horizontal="left" vertical="center" readingOrder="1"/>
    </xf>
    <xf numFmtId="0" fontId="59" fillId="0" borderId="0" xfId="2" applyFont="1" applyAlignment="1">
      <alignment vertical="center" readingOrder="1"/>
    </xf>
    <xf numFmtId="0" fontId="60" fillId="0" borderId="0" xfId="2" quotePrefix="1" applyFont="1" applyAlignment="1">
      <alignment vertical="center" readingOrder="1"/>
    </xf>
    <xf numFmtId="0" fontId="60" fillId="0" borderId="0" xfId="0" applyFont="1" applyAlignment="1">
      <alignment horizontal="left" vertical="center" readingOrder="1"/>
    </xf>
    <xf numFmtId="227" fontId="63" fillId="0" borderId="0" xfId="2" applyNumberFormat="1" applyFont="1" applyAlignment="1">
      <alignment horizontal="centerContinuous" vertical="center"/>
    </xf>
    <xf numFmtId="0" fontId="63" fillId="0" borderId="0" xfId="2" applyFont="1" applyAlignment="1">
      <alignment vertical="center"/>
    </xf>
    <xf numFmtId="0" fontId="59" fillId="0" borderId="0" xfId="2" applyFont="1" applyAlignment="1">
      <alignment horizontal="centerContinuous" vertical="center"/>
    </xf>
    <xf numFmtId="227" fontId="59" fillId="0" borderId="0" xfId="2" applyNumberFormat="1" applyFont="1" applyAlignment="1">
      <alignment horizontal="centerContinuous" vertical="center"/>
    </xf>
    <xf numFmtId="0" fontId="60" fillId="0" borderId="19" xfId="2" applyFont="1" applyBorder="1" applyAlignment="1">
      <alignment vertical="center"/>
    </xf>
    <xf numFmtId="0" fontId="60" fillId="0" borderId="19" xfId="2" applyFont="1" applyBorder="1" applyAlignment="1">
      <alignment horizontal="right" vertical="center"/>
    </xf>
    <xf numFmtId="0" fontId="60" fillId="0" borderId="78" xfId="2" applyFont="1" applyBorder="1" applyAlignment="1">
      <alignment horizontal="left" vertical="center" indent="1"/>
    </xf>
    <xf numFmtId="227" fontId="60" fillId="0" borderId="0" xfId="2" applyNumberFormat="1" applyFont="1" applyAlignment="1">
      <alignment horizontal="center" vertical="center"/>
    </xf>
    <xf numFmtId="0" fontId="158" fillId="0" borderId="19" xfId="2" applyFont="1" applyBorder="1" applyAlignment="1">
      <alignment vertical="center"/>
    </xf>
    <xf numFmtId="0" fontId="158" fillId="0" borderId="19" xfId="2" applyFont="1" applyBorder="1" applyAlignment="1">
      <alignment horizontal="right" vertical="center"/>
    </xf>
    <xf numFmtId="0" fontId="60" fillId="0" borderId="80" xfId="2" applyFont="1" applyBorder="1" applyAlignment="1">
      <alignment horizontal="left" vertical="center" indent="1"/>
    </xf>
    <xf numFmtId="227" fontId="60" fillId="0" borderId="0" xfId="2" quotePrefix="1" applyNumberFormat="1" applyFont="1" applyAlignment="1">
      <alignment horizontal="center" vertical="center"/>
    </xf>
    <xf numFmtId="0" fontId="60" fillId="0" borderId="0" xfId="2" quotePrefix="1" applyFont="1" applyAlignment="1">
      <alignment vertical="top"/>
    </xf>
    <xf numFmtId="0" fontId="60" fillId="0" borderId="0" xfId="2" applyFont="1" applyAlignment="1">
      <alignment vertical="top"/>
    </xf>
    <xf numFmtId="164" fontId="75" fillId="0" borderId="0" xfId="45" applyFont="1" applyAlignment="1">
      <alignment horizontal="centerContinuous" vertical="center"/>
    </xf>
    <xf numFmtId="164" fontId="69" fillId="0" borderId="0" xfId="45" applyFont="1" applyAlignment="1">
      <alignment horizontal="centerContinuous" vertical="center" wrapText="1"/>
    </xf>
    <xf numFmtId="164" fontId="69" fillId="0" borderId="0" xfId="45" applyFont="1" applyAlignment="1">
      <alignment horizontal="centerContinuous" vertical="center"/>
    </xf>
    <xf numFmtId="164" fontId="59" fillId="0" borderId="0" xfId="45" applyFont="1" applyAlignment="1">
      <alignment horizontal="centerContinuous" vertical="center"/>
    </xf>
    <xf numFmtId="164" fontId="59" fillId="0" borderId="0" xfId="45" applyFont="1"/>
    <xf numFmtId="164" fontId="71" fillId="0" borderId="0" xfId="45" applyFont="1" applyAlignment="1">
      <alignment horizontal="centerContinuous" vertical="center"/>
    </xf>
    <xf numFmtId="0" fontId="60" fillId="0" borderId="47" xfId="2" applyFont="1" applyBorder="1" applyAlignment="1">
      <alignment horizontal="center" vertical="center"/>
    </xf>
    <xf numFmtId="0" fontId="60" fillId="0" borderId="1" xfId="2" applyFont="1" applyBorder="1" applyAlignment="1">
      <alignment vertical="center"/>
    </xf>
    <xf numFmtId="0" fontId="60" fillId="0" borderId="0" xfId="2" applyFont="1" applyAlignment="1">
      <alignment horizontal="left" vertical="center" indent="2"/>
    </xf>
    <xf numFmtId="228" fontId="60" fillId="0" borderId="0" xfId="0" applyNumberFormat="1" applyFont="1" applyAlignment="1">
      <alignment horizontal="center" vertical="center"/>
    </xf>
    <xf numFmtId="0" fontId="158" fillId="0" borderId="0" xfId="2" applyFont="1" applyAlignment="1">
      <alignment horizontal="right" vertical="center"/>
    </xf>
    <xf numFmtId="228" fontId="60" fillId="0" borderId="0" xfId="45" applyNumberFormat="1" applyFont="1" applyAlignment="1">
      <alignment horizontal="center" vertical="center"/>
    </xf>
    <xf numFmtId="164" fontId="60" fillId="0" borderId="0" xfId="45" applyFont="1"/>
    <xf numFmtId="164" fontId="60" fillId="0" borderId="1" xfId="45" applyFont="1" applyBorder="1"/>
    <xf numFmtId="164" fontId="158" fillId="0" borderId="0" xfId="45" applyFont="1"/>
    <xf numFmtId="164" fontId="158" fillId="0" borderId="1" xfId="45" applyFont="1" applyBorder="1"/>
    <xf numFmtId="164" fontId="60" fillId="0" borderId="0" xfId="45" quotePrefix="1" applyFont="1"/>
    <xf numFmtId="164" fontId="63" fillId="0" borderId="0" xfId="45" applyFont="1"/>
    <xf numFmtId="164" fontId="60" fillId="0" borderId="0" xfId="45" quotePrefix="1" applyFont="1" applyAlignment="1">
      <alignment horizontal="left"/>
    </xf>
    <xf numFmtId="164" fontId="60" fillId="0" borderId="0" xfId="45" applyFont="1" applyAlignment="1">
      <alignment horizontal="left"/>
    </xf>
    <xf numFmtId="164" fontId="69" fillId="0" borderId="0" xfId="45" applyFont="1"/>
    <xf numFmtId="0" fontId="98" fillId="0" borderId="15" xfId="2" applyFont="1" applyBorder="1" applyAlignment="1">
      <alignment horizontal="center" vertical="center" wrapText="1"/>
    </xf>
    <xf numFmtId="0" fontId="98" fillId="0" borderId="18" xfId="2" applyFont="1" applyBorder="1" applyAlignment="1">
      <alignment vertical="center"/>
    </xf>
    <xf numFmtId="2" fontId="98" fillId="0" borderId="0" xfId="2" applyNumberFormat="1" applyFont="1" applyAlignment="1">
      <alignment horizontal="center" vertical="center"/>
    </xf>
    <xf numFmtId="229" fontId="98" fillId="0" borderId="0" xfId="2" applyNumberFormat="1" applyFont="1" applyAlignment="1">
      <alignment horizontal="right" vertical="center"/>
    </xf>
    <xf numFmtId="229" fontId="98" fillId="0" borderId="0" xfId="2" applyNumberFormat="1" applyFont="1" applyAlignment="1">
      <alignment horizontal="center" vertical="center"/>
    </xf>
    <xf numFmtId="229" fontId="18" fillId="0" borderId="0" xfId="2" applyNumberFormat="1"/>
    <xf numFmtId="229" fontId="98" fillId="0" borderId="0" xfId="2" applyNumberFormat="1" applyFont="1" applyAlignment="1">
      <alignment horizontal="center"/>
    </xf>
    <xf numFmtId="0" fontId="196" fillId="0" borderId="0" xfId="2" applyFont="1" applyAlignment="1">
      <alignment horizontal="center"/>
    </xf>
    <xf numFmtId="0" fontId="200" fillId="0" borderId="0" xfId="2" applyFont="1" applyAlignment="1">
      <alignment horizontal="center"/>
    </xf>
    <xf numFmtId="0" fontId="54" fillId="0" borderId="0" xfId="0" applyFont="1"/>
    <xf numFmtId="229" fontId="98" fillId="0" borderId="0" xfId="2" applyNumberFormat="1" applyFont="1"/>
    <xf numFmtId="0" fontId="201" fillId="0" borderId="0" xfId="1" applyFont="1"/>
    <xf numFmtId="0" fontId="17" fillId="0" borderId="0" xfId="0" applyFont="1" applyAlignment="1">
      <alignment horizontal="centerContinuous" wrapText="1"/>
    </xf>
    <xf numFmtId="0" fontId="67" fillId="0" borderId="0" xfId="0" applyFont="1" applyAlignment="1">
      <alignment horizontal="centerContinuous" vertical="center"/>
    </xf>
    <xf numFmtId="0" fontId="2" fillId="0" borderId="0" xfId="0" applyFont="1" applyAlignment="1">
      <alignment horizontal="centerContinuous"/>
    </xf>
    <xf numFmtId="0" fontId="124" fillId="0" borderId="29" xfId="0" applyFont="1" applyBorder="1"/>
    <xf numFmtId="0" fontId="60" fillId="0" borderId="31" xfId="0" applyFont="1" applyBorder="1" applyAlignment="1">
      <alignment horizontal="center" vertical="center"/>
    </xf>
    <xf numFmtId="0" fontId="60" fillId="0" borderId="10" xfId="0" applyFont="1" applyBorder="1" applyAlignment="1">
      <alignment horizontal="center" vertical="center"/>
    </xf>
    <xf numFmtId="0" fontId="60" fillId="0" borderId="8" xfId="0" applyFont="1" applyBorder="1" applyAlignment="1">
      <alignment horizontal="centerContinuous" vertical="center"/>
    </xf>
    <xf numFmtId="0" fontId="124" fillId="0" borderId="10" xfId="0" applyFont="1" applyBorder="1" applyAlignment="1">
      <alignment horizontal="centerContinuous" vertical="center"/>
    </xf>
    <xf numFmtId="0" fontId="124" fillId="0" borderId="3" xfId="0" applyFont="1" applyBorder="1" applyAlignment="1">
      <alignment vertical="center"/>
    </xf>
    <xf numFmtId="0" fontId="124" fillId="0" borderId="3" xfId="0" applyFont="1" applyBorder="1"/>
    <xf numFmtId="0" fontId="60" fillId="0" borderId="5" xfId="0" applyFont="1" applyBorder="1" applyAlignment="1">
      <alignment horizontal="centerContinuous" vertical="center"/>
    </xf>
    <xf numFmtId="0" fontId="60" fillId="0" borderId="6" xfId="0" applyFont="1" applyBorder="1" applyAlignment="1">
      <alignment horizontal="centerContinuous" vertical="center"/>
    </xf>
    <xf numFmtId="0" fontId="60" fillId="0" borderId="3" xfId="0" applyFont="1" applyBorder="1" applyAlignment="1">
      <alignment horizontal="center" vertical="center"/>
    </xf>
    <xf numFmtId="0" fontId="60" fillId="0" borderId="3" xfId="0" applyFont="1" applyBorder="1" applyAlignment="1">
      <alignment horizontal="center" vertical="center" wrapText="1"/>
    </xf>
    <xf numFmtId="0" fontId="60" fillId="0" borderId="9" xfId="0" applyFont="1" applyBorder="1" applyAlignment="1">
      <alignment horizontal="centerContinuous" vertical="center"/>
    </xf>
    <xf numFmtId="0" fontId="124" fillId="0" borderId="9" xfId="0" applyFont="1" applyBorder="1" applyAlignment="1">
      <alignment horizontal="centerContinuous" vertical="center"/>
    </xf>
    <xf numFmtId="0" fontId="124" fillId="0" borderId="30" xfId="0" applyFont="1" applyBorder="1" applyAlignment="1">
      <alignment vertical="center"/>
    </xf>
    <xf numFmtId="0" fontId="124" fillId="0" borderId="30" xfId="0" applyFont="1" applyBorder="1" applyAlignment="1">
      <alignment vertical="center" wrapText="1"/>
    </xf>
    <xf numFmtId="0" fontId="60" fillId="0" borderId="26" xfId="0" applyFont="1" applyBorder="1" applyAlignment="1">
      <alignment vertical="center"/>
    </xf>
    <xf numFmtId="0" fontId="60" fillId="0" borderId="28" xfId="0" applyFont="1" applyBorder="1" applyAlignment="1">
      <alignment vertical="center"/>
    </xf>
    <xf numFmtId="0" fontId="60" fillId="0" borderId="31" xfId="0" applyFont="1" applyBorder="1" applyAlignment="1">
      <alignment horizontal="center" vertical="center" wrapText="1"/>
    </xf>
    <xf numFmtId="0" fontId="67" fillId="0" borderId="3" xfId="0" applyFont="1" applyBorder="1" applyAlignment="1">
      <alignment vertical="center"/>
    </xf>
    <xf numFmtId="169" fontId="60" fillId="0" borderId="3" xfId="0" applyNumberFormat="1" applyFont="1" applyBorder="1" applyAlignment="1">
      <alignment horizontal="center" vertical="center"/>
    </xf>
    <xf numFmtId="169" fontId="60" fillId="0" borderId="5" xfId="0" applyNumberFormat="1" applyFont="1" applyBorder="1" applyAlignment="1">
      <alignment horizontal="center" vertical="center"/>
    </xf>
    <xf numFmtId="193" fontId="76" fillId="0" borderId="29" xfId="0" applyNumberFormat="1" applyFont="1" applyBorder="1" applyAlignment="1">
      <alignment horizontal="center" vertical="center"/>
    </xf>
    <xf numFmtId="193" fontId="76" fillId="0" borderId="0" xfId="0" applyNumberFormat="1" applyFont="1" applyAlignment="1">
      <alignment horizontal="center" vertical="center"/>
    </xf>
    <xf numFmtId="193" fontId="76" fillId="0" borderId="3" xfId="0" applyNumberFormat="1" applyFont="1" applyBorder="1" applyAlignment="1">
      <alignment horizontal="center" vertical="center"/>
    </xf>
    <xf numFmtId="0" fontId="60" fillId="0" borderId="3" xfId="0" applyFont="1" applyBorder="1" applyAlignment="1">
      <alignment horizontal="left" vertical="center" indent="1"/>
    </xf>
    <xf numFmtId="169" fontId="60" fillId="0" borderId="0" xfId="0" applyNumberFormat="1" applyFont="1" applyAlignment="1">
      <alignment horizontal="center" vertical="center"/>
    </xf>
    <xf numFmtId="0" fontId="60" fillId="0" borderId="30" xfId="0" applyFont="1" applyBorder="1" applyAlignment="1">
      <alignment horizontal="left" vertical="center" indent="1"/>
    </xf>
    <xf numFmtId="169" fontId="60" fillId="0" borderId="30" xfId="0" applyNumberFormat="1" applyFont="1" applyBorder="1" applyAlignment="1">
      <alignment horizontal="center" vertical="center"/>
    </xf>
    <xf numFmtId="169" fontId="60" fillId="0" borderId="26" xfId="0" applyNumberFormat="1" applyFont="1" applyBorder="1" applyAlignment="1">
      <alignment horizontal="center" vertical="center"/>
    </xf>
    <xf numFmtId="193" fontId="76" fillId="0" borderId="30" xfId="0" applyNumberFormat="1" applyFont="1" applyBorder="1" applyAlignment="1">
      <alignment horizontal="center" vertical="center"/>
    </xf>
    <xf numFmtId="193" fontId="76" fillId="0" borderId="26" xfId="0" applyNumberFormat="1" applyFont="1" applyBorder="1" applyAlignment="1">
      <alignment horizontal="center" vertical="center"/>
    </xf>
    <xf numFmtId="0" fontId="60" fillId="0" borderId="0" xfId="0" applyFont="1" applyAlignment="1">
      <alignment vertical="center"/>
    </xf>
    <xf numFmtId="0" fontId="60" fillId="0" borderId="0" xfId="0" applyFont="1" applyAlignment="1">
      <alignment horizontal="left" vertical="center"/>
    </xf>
    <xf numFmtId="0" fontId="124" fillId="0" borderId="0" xfId="0" applyFont="1"/>
    <xf numFmtId="0" fontId="60" fillId="0" borderId="0" xfId="2" applyFont="1"/>
    <xf numFmtId="0" fontId="60" fillId="0" borderId="24" xfId="2" applyFont="1" applyBorder="1" applyAlignment="1">
      <alignment vertical="center" wrapText="1"/>
    </xf>
    <xf numFmtId="0" fontId="60" fillId="0" borderId="38" xfId="2" applyFont="1" applyBorder="1" applyAlignment="1">
      <alignment horizontal="center" vertical="center" wrapText="1"/>
    </xf>
    <xf numFmtId="177" fontId="60" fillId="0" borderId="0" xfId="2" applyNumberFormat="1" applyFont="1" applyAlignment="1">
      <alignment vertical="center"/>
    </xf>
    <xf numFmtId="0" fontId="60" fillId="0" borderId="23" xfId="2" applyFont="1" applyBorder="1" applyAlignment="1">
      <alignment horizontal="center" vertical="center"/>
    </xf>
    <xf numFmtId="230" fontId="60" fillId="0" borderId="23" xfId="2" applyNumberFormat="1" applyFont="1" applyBorder="1" applyAlignment="1">
      <alignment horizontal="right" vertical="center"/>
    </xf>
    <xf numFmtId="230" fontId="60" fillId="0" borderId="0" xfId="2" applyNumberFormat="1" applyFont="1" applyAlignment="1">
      <alignment horizontal="right" vertical="center"/>
    </xf>
    <xf numFmtId="230" fontId="60" fillId="0" borderId="19" xfId="2" applyNumberFormat="1" applyFont="1" applyBorder="1" applyAlignment="1">
      <alignment horizontal="right" vertical="center"/>
    </xf>
    <xf numFmtId="231" fontId="60" fillId="0" borderId="0" xfId="2" applyNumberFormat="1" applyFont="1"/>
    <xf numFmtId="177" fontId="158" fillId="0" borderId="0" xfId="2" applyNumberFormat="1" applyFont="1" applyAlignment="1">
      <alignment vertical="center"/>
    </xf>
    <xf numFmtId="0" fontId="158" fillId="0" borderId="23" xfId="2" applyFont="1" applyBorder="1" applyAlignment="1">
      <alignment horizontal="center" vertical="center"/>
    </xf>
    <xf numFmtId="231" fontId="60" fillId="0" borderId="23" xfId="2" applyNumberFormat="1" applyFont="1" applyBorder="1" applyAlignment="1">
      <alignment vertical="center"/>
    </xf>
    <xf numFmtId="231" fontId="60" fillId="0" borderId="0" xfId="2" applyNumberFormat="1" applyFont="1" applyAlignment="1">
      <alignment vertical="center"/>
    </xf>
    <xf numFmtId="231" fontId="60" fillId="0" borderId="23" xfId="2" applyNumberFormat="1" applyFont="1" applyBorder="1" applyAlignment="1">
      <alignment horizontal="right" vertical="center"/>
    </xf>
    <xf numFmtId="231" fontId="60" fillId="0" borderId="0" xfId="2" applyNumberFormat="1" applyFont="1" applyAlignment="1">
      <alignment horizontal="right" vertical="center"/>
    </xf>
    <xf numFmtId="232" fontId="60" fillId="0" borderId="23" xfId="2" applyNumberFormat="1" applyFont="1" applyBorder="1" applyAlignment="1">
      <alignment horizontal="right" vertical="center"/>
    </xf>
    <xf numFmtId="232" fontId="60" fillId="0" borderId="0" xfId="2" applyNumberFormat="1" applyFont="1" applyAlignment="1">
      <alignment horizontal="right" vertical="center"/>
    </xf>
    <xf numFmtId="232" fontId="60" fillId="0" borderId="19" xfId="2" applyNumberFormat="1" applyFont="1" applyBorder="1" applyAlignment="1">
      <alignment horizontal="right" vertical="center"/>
    </xf>
    <xf numFmtId="233" fontId="60" fillId="0" borderId="23" xfId="2" applyNumberFormat="1" applyFont="1" applyBorder="1" applyAlignment="1">
      <alignment horizontal="right" vertical="center"/>
    </xf>
    <xf numFmtId="233" fontId="60" fillId="0" borderId="0" xfId="2" applyNumberFormat="1" applyFont="1" applyAlignment="1">
      <alignment horizontal="right" vertical="center"/>
    </xf>
    <xf numFmtId="233" fontId="60" fillId="0" borderId="19" xfId="2" applyNumberFormat="1" applyFont="1" applyBorder="1" applyAlignment="1">
      <alignment horizontal="right" vertical="center"/>
    </xf>
    <xf numFmtId="0" fontId="60" fillId="10" borderId="0" xfId="2" applyFont="1" applyFill="1" applyAlignment="1">
      <alignment horizontal="left" vertical="center"/>
    </xf>
    <xf numFmtId="0" fontId="158" fillId="0" borderId="0" xfId="2" applyFont="1" applyAlignment="1">
      <alignment horizontal="center" vertical="center"/>
    </xf>
    <xf numFmtId="0" fontId="60" fillId="0" borderId="0" xfId="2" applyFont="1" applyAlignment="1">
      <alignment horizontal="center" vertical="center"/>
    </xf>
    <xf numFmtId="0" fontId="60" fillId="10" borderId="0" xfId="2" applyFont="1" applyFill="1" applyAlignment="1">
      <alignment horizontal="right" vertical="center"/>
    </xf>
    <xf numFmtId="234" fontId="60" fillId="0" borderId="0" xfId="2" applyNumberFormat="1" applyFont="1" applyAlignment="1">
      <alignment vertical="center"/>
    </xf>
    <xf numFmtId="0" fontId="75" fillId="0" borderId="0" xfId="19" applyFont="1" applyAlignment="1">
      <alignment horizontal="centerContinuous" vertical="center" wrapText="1"/>
    </xf>
    <xf numFmtId="0" fontId="71" fillId="0" borderId="0" xfId="19" applyFont="1" applyAlignment="1">
      <alignment horizontal="centerContinuous" vertical="center"/>
    </xf>
    <xf numFmtId="0" fontId="60" fillId="0" borderId="0" xfId="19" applyFont="1" applyAlignment="1">
      <alignment vertical="top"/>
    </xf>
    <xf numFmtId="0" fontId="60" fillId="0" borderId="4" xfId="19" applyFont="1" applyBorder="1" applyAlignment="1">
      <alignment horizontal="centerContinuous" vertical="center"/>
    </xf>
    <xf numFmtId="0" fontId="60" fillId="0" borderId="5" xfId="19" applyFont="1" applyBorder="1" applyAlignment="1">
      <alignment horizontal="centerContinuous" vertical="center"/>
    </xf>
    <xf numFmtId="0" fontId="60" fillId="0" borderId="4" xfId="19" applyFont="1" applyBorder="1" applyAlignment="1">
      <alignment horizontal="center" vertical="center"/>
    </xf>
    <xf numFmtId="0" fontId="60" fillId="0" borderId="6" xfId="19" applyFont="1" applyBorder="1" applyAlignment="1">
      <alignment horizontal="centerContinuous" vertical="center"/>
    </xf>
    <xf numFmtId="0" fontId="60" fillId="0" borderId="8" xfId="19" applyFont="1" applyBorder="1" applyAlignment="1">
      <alignment horizontal="center" vertical="center"/>
    </xf>
    <xf numFmtId="0" fontId="63" fillId="0" borderId="0" xfId="19" applyFont="1"/>
    <xf numFmtId="0" fontId="60" fillId="0" borderId="31" xfId="19" applyFont="1" applyBorder="1" applyAlignment="1">
      <alignment horizontal="center" vertical="center"/>
    </xf>
    <xf numFmtId="0" fontId="60" fillId="0" borderId="29" xfId="19" applyFont="1" applyBorder="1" applyAlignment="1">
      <alignment horizontal="center" vertical="center"/>
    </xf>
    <xf numFmtId="0" fontId="59" fillId="0" borderId="0" xfId="19" quotePrefix="1" applyFont="1"/>
    <xf numFmtId="0" fontId="60" fillId="0" borderId="25" xfId="19" applyFont="1" applyBorder="1" applyAlignment="1">
      <alignment horizontal="centerContinuous" vertical="center"/>
    </xf>
    <xf numFmtId="0" fontId="60" fillId="0" borderId="26" xfId="19" applyFont="1" applyBorder="1" applyAlignment="1">
      <alignment horizontal="centerContinuous" vertical="center"/>
    </xf>
    <xf numFmtId="0" fontId="60" fillId="0" borderId="8" xfId="19" applyFont="1" applyBorder="1" applyAlignment="1">
      <alignment horizontal="centerContinuous" vertical="center"/>
    </xf>
    <xf numFmtId="0" fontId="60" fillId="0" borderId="9" xfId="19" applyFont="1" applyBorder="1" applyAlignment="1">
      <alignment horizontal="centerContinuous" vertical="center"/>
    </xf>
    <xf numFmtId="0" fontId="60" fillId="0" borderId="10" xfId="19" applyFont="1" applyBorder="1" applyAlignment="1">
      <alignment horizontal="centerContinuous" vertical="center"/>
    </xf>
    <xf numFmtId="0" fontId="203" fillId="0" borderId="31" xfId="19" applyFont="1" applyBorder="1" applyAlignment="1">
      <alignment horizontal="center" vertical="center" wrapText="1"/>
    </xf>
    <xf numFmtId="235" fontId="60" fillId="0" borderId="1" xfId="19" applyNumberFormat="1" applyFont="1" applyBorder="1" applyAlignment="1">
      <alignment horizontal="left"/>
    </xf>
    <xf numFmtId="236" fontId="76" fillId="0" borderId="1" xfId="19" applyNumberFormat="1" applyFont="1" applyBorder="1" applyAlignment="1">
      <alignment horizontal="right"/>
    </xf>
    <xf numFmtId="175" fontId="60" fillId="0" borderId="4" xfId="19" applyNumberFormat="1" applyFont="1" applyBorder="1" applyAlignment="1">
      <alignment horizontal="right"/>
    </xf>
    <xf numFmtId="190" fontId="60" fillId="0" borderId="6" xfId="19" applyNumberFormat="1" applyFont="1" applyBorder="1" applyAlignment="1">
      <alignment horizontal="right"/>
    </xf>
    <xf numFmtId="190" fontId="60" fillId="0" borderId="18" xfId="19" applyNumberFormat="1" applyFont="1" applyBorder="1" applyAlignment="1">
      <alignment horizontal="right"/>
    </xf>
    <xf numFmtId="193" fontId="76" fillId="0" borderId="4" xfId="19" applyNumberFormat="1" applyFont="1" applyBorder="1" applyAlignment="1">
      <alignment horizontal="right"/>
    </xf>
    <xf numFmtId="193" fontId="76" fillId="0" borderId="6" xfId="19" applyNumberFormat="1" applyFont="1" applyBorder="1" applyAlignment="1">
      <alignment horizontal="right"/>
    </xf>
    <xf numFmtId="193" fontId="76" fillId="0" borderId="5" xfId="19" applyNumberFormat="1" applyFont="1" applyBorder="1" applyAlignment="1">
      <alignment horizontal="right"/>
    </xf>
    <xf numFmtId="193" fontId="76" fillId="0" borderId="29" xfId="19" applyNumberFormat="1" applyFont="1" applyBorder="1" applyAlignment="1">
      <alignment horizontal="right"/>
    </xf>
    <xf numFmtId="175" fontId="60" fillId="0" borderId="1" xfId="19" applyNumberFormat="1" applyFont="1" applyBorder="1" applyAlignment="1">
      <alignment horizontal="right"/>
    </xf>
    <xf numFmtId="190" fontId="60" fillId="0" borderId="7" xfId="19" applyNumberFormat="1" applyFont="1" applyBorder="1" applyAlignment="1">
      <alignment horizontal="right"/>
    </xf>
    <xf numFmtId="190" fontId="60" fillId="0" borderId="0" xfId="19" applyNumberFormat="1" applyFont="1" applyAlignment="1">
      <alignment horizontal="right"/>
    </xf>
    <xf numFmtId="193" fontId="76" fillId="0" borderId="1" xfId="19" applyNumberFormat="1" applyFont="1" applyBorder="1" applyAlignment="1">
      <alignment horizontal="right"/>
    </xf>
    <xf numFmtId="193" fontId="76" fillId="0" borderId="7" xfId="19" applyNumberFormat="1" applyFont="1" applyBorder="1" applyAlignment="1">
      <alignment horizontal="right"/>
    </xf>
    <xf numFmtId="193" fontId="76" fillId="0" borderId="0" xfId="19" applyNumberFormat="1" applyFont="1" applyAlignment="1">
      <alignment horizontal="right"/>
    </xf>
    <xf numFmtId="193" fontId="76" fillId="0" borderId="3" xfId="19" applyNumberFormat="1" applyFont="1" applyBorder="1" applyAlignment="1">
      <alignment horizontal="right"/>
    </xf>
    <xf numFmtId="190" fontId="60" fillId="11" borderId="0" xfId="19" applyNumberFormat="1" applyFont="1" applyFill="1" applyAlignment="1">
      <alignment horizontal="right"/>
    </xf>
    <xf numFmtId="193" fontId="60" fillId="11" borderId="0" xfId="19" applyNumberFormat="1" applyFont="1" applyFill="1" applyAlignment="1">
      <alignment horizontal="right"/>
    </xf>
    <xf numFmtId="193" fontId="60" fillId="0" borderId="0" xfId="19" applyNumberFormat="1" applyFont="1" applyAlignment="1">
      <alignment horizontal="right"/>
    </xf>
    <xf numFmtId="236" fontId="76" fillId="0" borderId="3" xfId="19" applyNumberFormat="1" applyFont="1" applyBorder="1" applyAlignment="1">
      <alignment horizontal="right"/>
    </xf>
    <xf numFmtId="0" fontId="60" fillId="0" borderId="3" xfId="19" applyFont="1" applyBorder="1" applyAlignment="1">
      <alignment horizontal="left" vertical="center"/>
    </xf>
    <xf numFmtId="235" fontId="60" fillId="0" borderId="3" xfId="19" applyNumberFormat="1" applyFont="1" applyBorder="1" applyAlignment="1">
      <alignment horizontal="left"/>
    </xf>
    <xf numFmtId="0" fontId="60" fillId="0" borderId="1" xfId="19" applyFont="1" applyBorder="1" applyAlignment="1">
      <alignment vertical="center"/>
    </xf>
    <xf numFmtId="236" fontId="76" fillId="0" borderId="1" xfId="19" applyNumberFormat="1" applyFont="1" applyBorder="1" applyAlignment="1">
      <alignment horizontal="right" vertical="center"/>
    </xf>
    <xf numFmtId="175" fontId="60" fillId="0" borderId="1" xfId="19" applyNumberFormat="1" applyFont="1" applyBorder="1" applyAlignment="1">
      <alignment horizontal="right" vertical="center"/>
    </xf>
    <xf numFmtId="190" fontId="60" fillId="0" borderId="7" xfId="19" applyNumberFormat="1" applyFont="1" applyBorder="1" applyAlignment="1">
      <alignment horizontal="right" vertical="center"/>
    </xf>
    <xf numFmtId="190" fontId="60" fillId="0" borderId="0" xfId="19" applyNumberFormat="1" applyFont="1" applyAlignment="1">
      <alignment horizontal="right" vertical="center"/>
    </xf>
    <xf numFmtId="235" fontId="60" fillId="0" borderId="1" xfId="19" applyNumberFormat="1" applyFont="1" applyBorder="1" applyAlignment="1">
      <alignment vertical="center"/>
    </xf>
    <xf numFmtId="235" fontId="60" fillId="0" borderId="30" xfId="19" applyNumberFormat="1" applyFont="1" applyBorder="1" applyAlignment="1">
      <alignment vertical="center"/>
    </xf>
    <xf numFmtId="236" fontId="76" fillId="0" borderId="25" xfId="19" applyNumberFormat="1" applyFont="1" applyBorder="1" applyAlignment="1">
      <alignment horizontal="right" vertical="center"/>
    </xf>
    <xf numFmtId="175" fontId="60" fillId="0" borderId="25" xfId="19" applyNumberFormat="1" applyFont="1" applyBorder="1" applyAlignment="1">
      <alignment horizontal="right" vertical="center"/>
    </xf>
    <xf numFmtId="190" fontId="60" fillId="0" borderId="28" xfId="19" applyNumberFormat="1" applyFont="1" applyBorder="1" applyAlignment="1">
      <alignment horizontal="right" vertical="center"/>
    </xf>
    <xf numFmtId="190" fontId="60" fillId="0" borderId="26" xfId="19" applyNumberFormat="1" applyFont="1" applyBorder="1" applyAlignment="1">
      <alignment horizontal="right" vertical="center"/>
    </xf>
    <xf numFmtId="190" fontId="60" fillId="11" borderId="26" xfId="19" applyNumberFormat="1" applyFont="1" applyFill="1" applyBorder="1" applyAlignment="1">
      <alignment horizontal="right"/>
    </xf>
    <xf numFmtId="193" fontId="76" fillId="0" borderId="25" xfId="19" applyNumberFormat="1" applyFont="1" applyBorder="1" applyAlignment="1">
      <alignment horizontal="right"/>
    </xf>
    <xf numFmtId="193" fontId="76" fillId="0" borderId="28" xfId="19" applyNumberFormat="1" applyFont="1" applyBorder="1" applyAlignment="1">
      <alignment horizontal="right"/>
    </xf>
    <xf numFmtId="193" fontId="76" fillId="0" borderId="26" xfId="19" applyNumberFormat="1" applyFont="1" applyBorder="1" applyAlignment="1">
      <alignment horizontal="right"/>
    </xf>
    <xf numFmtId="193" fontId="60" fillId="11" borderId="26" xfId="19" applyNumberFormat="1" applyFont="1" applyFill="1" applyBorder="1" applyAlignment="1">
      <alignment horizontal="right"/>
    </xf>
    <xf numFmtId="193" fontId="60" fillId="0" borderId="28" xfId="19" applyNumberFormat="1" applyFont="1" applyBorder="1" applyAlignment="1">
      <alignment horizontal="right"/>
    </xf>
    <xf numFmtId="193" fontId="76" fillId="0" borderId="30" xfId="19" applyNumberFormat="1" applyFont="1" applyBorder="1" applyAlignment="1">
      <alignment horizontal="right"/>
    </xf>
    <xf numFmtId="0" fontId="59" fillId="0" borderId="0" xfId="19" applyFont="1" applyAlignment="1">
      <alignment vertical="top"/>
    </xf>
    <xf numFmtId="0" fontId="63" fillId="0" borderId="0" xfId="19" applyFont="1" applyAlignment="1">
      <alignment vertical="top"/>
    </xf>
    <xf numFmtId="0" fontId="60" fillId="0" borderId="0" xfId="0" applyFont="1" applyAlignment="1">
      <alignment horizontal="left" vertical="top"/>
    </xf>
    <xf numFmtId="0" fontId="60" fillId="0" borderId="0" xfId="19" applyFont="1" applyAlignment="1">
      <alignment horizontal="left" vertical="top"/>
    </xf>
    <xf numFmtId="235" fontId="59" fillId="0" borderId="0" xfId="19" applyNumberFormat="1" applyFont="1"/>
    <xf numFmtId="0" fontId="98" fillId="0" borderId="0" xfId="37" applyFont="1" applyBorder="1" applyAlignment="1">
      <alignment vertical="center"/>
    </xf>
    <xf numFmtId="0" fontId="11" fillId="0" borderId="0" xfId="0" applyFont="1" applyAlignment="1">
      <alignment horizontal="left"/>
    </xf>
    <xf numFmtId="0" fontId="18" fillId="0" borderId="0" xfId="2" applyAlignment="1">
      <alignment vertical="center"/>
    </xf>
    <xf numFmtId="0" fontId="99" fillId="0" borderId="0" xfId="2" applyFont="1" applyAlignment="1">
      <alignment vertical="center"/>
    </xf>
    <xf numFmtId="0" fontId="97" fillId="0" borderId="0" xfId="0" applyFont="1" applyAlignment="1">
      <alignment horizontal="centerContinuous" vertical="center"/>
    </xf>
    <xf numFmtId="0" fontId="204" fillId="0" borderId="0" xfId="1" applyFont="1" applyAlignment="1">
      <alignment horizontal="left" indent="2"/>
    </xf>
    <xf numFmtId="49" fontId="205" fillId="6" borderId="0" xfId="0" applyNumberFormat="1" applyFont="1" applyFill="1" applyAlignment="1">
      <alignment horizontal="center" vertical="center" wrapText="1"/>
    </xf>
    <xf numFmtId="0" fontId="206" fillId="6" borderId="0" xfId="1" applyFont="1" applyFill="1" applyAlignment="1">
      <alignment horizontal="left" indent="2"/>
    </xf>
    <xf numFmtId="0" fontId="207" fillId="6" borderId="0" xfId="0" applyFont="1" applyFill="1"/>
    <xf numFmtId="0" fontId="7" fillId="0" borderId="0" xfId="1"/>
    <xf numFmtId="0" fontId="209" fillId="0" borderId="0" xfId="1" applyFont="1"/>
    <xf numFmtId="0" fontId="7" fillId="0" borderId="0" xfId="1" applyNumberFormat="1" applyFill="1" applyBorder="1" applyProtection="1">
      <protection hidden="1"/>
    </xf>
    <xf numFmtId="0" fontId="208" fillId="0" borderId="0" xfId="1" applyNumberFormat="1" applyFont="1" applyFill="1" applyBorder="1" applyProtection="1">
      <protection hidden="1"/>
    </xf>
    <xf numFmtId="0" fontId="208" fillId="0" borderId="0" xfId="1" applyNumberFormat="1" applyFont="1" applyFill="1" applyBorder="1" applyAlignment="1" applyProtection="1">
      <alignment vertical="top"/>
      <protection hidden="1"/>
    </xf>
    <xf numFmtId="0" fontId="210" fillId="5" borderId="0" xfId="0" applyFont="1" applyFill="1"/>
    <xf numFmtId="0" fontId="211" fillId="0" borderId="0" xfId="0" applyFont="1"/>
    <xf numFmtId="0" fontId="212" fillId="0" borderId="0" xfId="0" applyFont="1" applyAlignment="1">
      <alignment horizontal="left" vertical="top" wrapText="1" readingOrder="1"/>
    </xf>
    <xf numFmtId="0" fontId="98" fillId="0" borderId="26" xfId="37" applyFont="1" applyBorder="1" applyAlignment="1">
      <alignment horizontal="centerContinuous" vertical="center"/>
    </xf>
    <xf numFmtId="0" fontId="98" fillId="0" borderId="25" xfId="37" applyFont="1" applyBorder="1" applyAlignment="1">
      <alignment horizontal="centerContinuous" vertical="center"/>
    </xf>
    <xf numFmtId="0" fontId="175" fillId="0" borderId="0" xfId="26" applyNumberFormat="1" applyFont="1" applyAlignment="1">
      <alignment horizontal="centerContinuous" vertical="center"/>
    </xf>
    <xf numFmtId="0" fontId="179" fillId="0" borderId="0" xfId="26" applyNumberFormat="1" applyFont="1" applyAlignment="1">
      <alignment horizontal="centerContinuous" vertical="center"/>
    </xf>
    <xf numFmtId="0" fontId="175" fillId="0" borderId="0" xfId="19" applyFont="1" applyAlignment="1">
      <alignment horizontal="centerContinuous" vertical="center"/>
    </xf>
    <xf numFmtId="214" fontId="175" fillId="0" borderId="0" xfId="19" applyNumberFormat="1" applyFont="1" applyAlignment="1">
      <alignment horizontal="centerContinuous" vertical="center"/>
    </xf>
    <xf numFmtId="0" fontId="179" fillId="0" borderId="0" xfId="19" applyFont="1" applyAlignment="1">
      <alignment horizontal="centerContinuous" vertical="center"/>
    </xf>
    <xf numFmtId="164" fontId="175" fillId="0" borderId="0" xfId="26" applyFont="1" applyAlignment="1">
      <alignment horizontal="centerContinuous" vertical="center"/>
    </xf>
    <xf numFmtId="164" fontId="177" fillId="0" borderId="0" xfId="26" applyFont="1" applyAlignment="1">
      <alignment horizontal="centerContinuous" vertical="center"/>
    </xf>
    <xf numFmtId="0" fontId="147" fillId="0" borderId="84" xfId="44" applyFont="1" applyBorder="1" applyAlignment="1">
      <alignment horizontal="centerContinuous" vertical="center"/>
    </xf>
    <xf numFmtId="0" fontId="147" fillId="0" borderId="85" xfId="44" applyFont="1" applyBorder="1" applyAlignment="1">
      <alignment horizontal="centerContinuous" vertical="center"/>
    </xf>
    <xf numFmtId="0" fontId="141" fillId="0" borderId="86" xfId="44" applyFont="1" applyBorder="1" applyAlignment="1">
      <alignment horizontal="centerContinuous" vertical="center"/>
    </xf>
    <xf numFmtId="0" fontId="141" fillId="0" borderId="85" xfId="44" applyFont="1" applyBorder="1" applyAlignment="1">
      <alignment horizontal="centerContinuous" vertical="center"/>
    </xf>
    <xf numFmtId="0" fontId="139" fillId="0" borderId="0" xfId="44" applyAlignment="1">
      <alignment horizontal="centerContinuous" vertical="center"/>
    </xf>
    <xf numFmtId="0" fontId="141" fillId="0" borderId="85" xfId="44" applyFont="1" applyBorder="1" applyAlignment="1">
      <alignment horizontal="centerContinuous" vertical="center" wrapText="1"/>
    </xf>
    <xf numFmtId="0" fontId="141" fillId="0" borderId="86" xfId="44" applyFont="1" applyBorder="1" applyAlignment="1">
      <alignment horizontal="centerContinuous" vertical="center" wrapText="1"/>
    </xf>
    <xf numFmtId="0" fontId="147" fillId="0" borderId="84" xfId="16" applyFont="1" applyBorder="1" applyAlignment="1">
      <alignment horizontal="centerContinuous" vertical="center"/>
    </xf>
    <xf numFmtId="0" fontId="147" fillId="0" borderId="85" xfId="16" applyFont="1" applyBorder="1" applyAlignment="1">
      <alignment horizontal="centerContinuous" vertical="center"/>
    </xf>
    <xf numFmtId="0" fontId="147" fillId="0" borderId="86" xfId="16" applyFont="1" applyBorder="1" applyAlignment="1">
      <alignment horizontal="centerContinuous" vertical="center"/>
    </xf>
    <xf numFmtId="0" fontId="7" fillId="0" borderId="0" xfId="1" applyFill="1" applyAlignment="1">
      <alignment horizontal="left" indent="2"/>
    </xf>
    <xf numFmtId="0" fontId="59" fillId="0" borderId="0" xfId="37" applyFont="1" applyAlignment="1">
      <alignment horizontal="centerContinuous"/>
    </xf>
    <xf numFmtId="0" fontId="98" fillId="0" borderId="78" xfId="19" applyFont="1" applyBorder="1" applyAlignment="1">
      <alignment horizontal="center" vertical="center"/>
    </xf>
    <xf numFmtId="0" fontId="18" fillId="0" borderId="80" xfId="19" applyFont="1" applyBorder="1" applyAlignment="1">
      <alignment horizontal="center" vertical="center"/>
    </xf>
    <xf numFmtId="0" fontId="18" fillId="0" borderId="38" xfId="19" applyFont="1" applyBorder="1" applyAlignment="1">
      <alignment horizontal="center" vertical="center"/>
    </xf>
    <xf numFmtId="0" fontId="98" fillId="0" borderId="79" xfId="19" applyFont="1" applyBorder="1" applyAlignment="1">
      <alignment horizontal="center" vertical="center"/>
    </xf>
    <xf numFmtId="0" fontId="18" fillId="0" borderId="75" xfId="19" applyFont="1" applyBorder="1" applyAlignment="1">
      <alignment horizontal="center" vertical="center"/>
    </xf>
    <xf numFmtId="0" fontId="18" fillId="0" borderId="81" xfId="19" applyFont="1" applyBorder="1" applyAlignment="1">
      <alignment horizontal="center" vertical="center"/>
    </xf>
    <xf numFmtId="0" fontId="98" fillId="0" borderId="4" xfId="19" applyFont="1" applyBorder="1" applyAlignment="1">
      <alignment horizontal="center" vertical="center"/>
    </xf>
    <xf numFmtId="0" fontId="98" fillId="0" borderId="11" xfId="19" applyFont="1" applyBorder="1" applyAlignment="1">
      <alignment horizontal="center" vertical="center"/>
    </xf>
    <xf numFmtId="0" fontId="98" fillId="0" borderId="1" xfId="19" applyFont="1" applyBorder="1" applyAlignment="1">
      <alignment horizontal="center" vertical="center"/>
    </xf>
    <xf numFmtId="0" fontId="98" fillId="0" borderId="19" xfId="19" applyFont="1" applyBorder="1" applyAlignment="1">
      <alignment horizontal="center" vertical="center"/>
    </xf>
    <xf numFmtId="0" fontId="98" fillId="0" borderId="14" xfId="19" applyFont="1" applyBorder="1" applyAlignment="1">
      <alignment horizontal="center" vertical="center"/>
    </xf>
    <xf numFmtId="0" fontId="98" fillId="0" borderId="16" xfId="19" applyFont="1" applyBorder="1" applyAlignment="1">
      <alignment horizontal="center" vertical="center"/>
    </xf>
    <xf numFmtId="0" fontId="63" fillId="0" borderId="45" xfId="37" applyFont="1" applyBorder="1" applyAlignment="1">
      <alignment horizontal="center" vertical="center"/>
    </xf>
    <xf numFmtId="0" fontId="63" fillId="0" borderId="47" xfId="37" applyFont="1" applyBorder="1" applyAlignment="1">
      <alignment horizontal="center" vertical="center"/>
    </xf>
    <xf numFmtId="0" fontId="98" fillId="0" borderId="53" xfId="0" applyFont="1" applyBorder="1" applyAlignment="1">
      <alignment horizontal="center" vertical="center"/>
    </xf>
    <xf numFmtId="0" fontId="98" fillId="0" borderId="54" xfId="0" applyFont="1" applyBorder="1" applyAlignment="1">
      <alignment horizontal="center" vertical="center"/>
    </xf>
    <xf numFmtId="0" fontId="98" fillId="0" borderId="55" xfId="0" applyFont="1" applyBorder="1" applyAlignment="1">
      <alignment horizontal="center" vertical="center"/>
    </xf>
    <xf numFmtId="0" fontId="98" fillId="0" borderId="56" xfId="0" applyFont="1" applyBorder="1" applyAlignment="1">
      <alignment horizontal="center" vertical="center"/>
    </xf>
    <xf numFmtId="167" fontId="98" fillId="0" borderId="60" xfId="0" applyNumberFormat="1" applyFont="1" applyBorder="1" applyAlignment="1">
      <alignment horizontal="center" vertical="center"/>
    </xf>
    <xf numFmtId="167" fontId="98" fillId="0" borderId="61" xfId="0" applyNumberFormat="1" applyFont="1" applyBorder="1" applyAlignment="1">
      <alignment horizontal="center" vertical="center"/>
    </xf>
    <xf numFmtId="167" fontId="114" fillId="0" borderId="60" xfId="0" applyNumberFormat="1" applyFont="1" applyBorder="1" applyAlignment="1">
      <alignment horizontal="center" vertical="center"/>
    </xf>
    <xf numFmtId="167" fontId="114" fillId="0" borderId="61" xfId="0" applyNumberFormat="1" applyFont="1" applyBorder="1" applyAlignment="1">
      <alignment horizontal="center" vertical="center"/>
    </xf>
    <xf numFmtId="0" fontId="98" fillId="0" borderId="4" xfId="2" applyFont="1" applyBorder="1" applyAlignment="1">
      <alignment horizontal="center" vertical="center" wrapText="1"/>
    </xf>
    <xf numFmtId="0" fontId="18" fillId="0" borderId="14" xfId="2" applyBorder="1" applyAlignment="1">
      <alignment horizontal="center" vertical="center" wrapText="1"/>
    </xf>
    <xf numFmtId="167" fontId="98" fillId="0" borderId="0" xfId="2" applyNumberFormat="1" applyFont="1" applyAlignment="1">
      <alignment horizontal="center" vertical="center"/>
    </xf>
    <xf numFmtId="167" fontId="98" fillId="0" borderId="7" xfId="2" applyNumberFormat="1" applyFont="1" applyBorder="1" applyAlignment="1">
      <alignment horizontal="center" vertical="center"/>
    </xf>
    <xf numFmtId="0" fontId="98" fillId="0" borderId="69" xfId="2" applyFont="1" applyBorder="1" applyAlignment="1">
      <alignment horizontal="center" vertical="center"/>
    </xf>
    <xf numFmtId="0" fontId="98" fillId="0" borderId="47" xfId="2" applyFont="1" applyBorder="1" applyAlignment="1">
      <alignment horizontal="center" vertical="center"/>
    </xf>
    <xf numFmtId="0" fontId="63" fillId="0" borderId="69" xfId="39" applyFont="1" applyBorder="1" applyAlignment="1" applyProtection="1">
      <alignment horizontal="center" vertical="center"/>
      <protection hidden="1"/>
    </xf>
    <xf numFmtId="0" fontId="63" fillId="0" borderId="47" xfId="39" applyFont="1" applyBorder="1" applyAlignment="1" applyProtection="1">
      <alignment horizontal="center" vertical="center"/>
      <protection hidden="1"/>
    </xf>
    <xf numFmtId="1" fontId="63" fillId="0" borderId="68" xfId="41" quotePrefix="1" applyNumberFormat="1" applyFont="1" applyBorder="1" applyAlignment="1" applyProtection="1">
      <alignment horizontal="center" vertical="center" wrapText="1"/>
      <protection hidden="1"/>
    </xf>
    <xf numFmtId="1" fontId="63" fillId="0" borderId="12" xfId="41" applyNumberFormat="1" applyFont="1" applyBorder="1" applyAlignment="1" applyProtection="1">
      <alignment horizontal="center" vertical="center" wrapText="1"/>
      <protection hidden="1"/>
    </xf>
    <xf numFmtId="0" fontId="63" fillId="0" borderId="29" xfId="42" applyFont="1" applyBorder="1" applyAlignment="1">
      <alignment horizontal="center" vertical="center"/>
    </xf>
    <xf numFmtId="0" fontId="63" fillId="0" borderId="30" xfId="42" applyFont="1" applyBorder="1" applyAlignment="1">
      <alignment horizontal="center" vertical="center"/>
    </xf>
    <xf numFmtId="183" fontId="63" fillId="0" borderId="69" xfId="19" applyNumberFormat="1" applyFont="1" applyBorder="1" applyAlignment="1">
      <alignment horizontal="center" vertical="center"/>
    </xf>
    <xf numFmtId="183" fontId="63" fillId="0" borderId="47" xfId="19" applyNumberFormat="1" applyFont="1" applyBorder="1" applyAlignment="1">
      <alignment horizontal="center" vertical="center"/>
    </xf>
    <xf numFmtId="0" fontId="98" fillId="0" borderId="82" xfId="27" applyFont="1" applyBorder="1" applyAlignment="1">
      <alignment horizontal="center" vertical="center"/>
    </xf>
    <xf numFmtId="0" fontId="98" fillId="0" borderId="38" xfId="27" applyFont="1" applyBorder="1" applyAlignment="1">
      <alignment horizontal="center" vertical="center"/>
    </xf>
    <xf numFmtId="0" fontId="98" fillId="0" borderId="99" xfId="27" applyFont="1" applyBorder="1" applyAlignment="1">
      <alignment horizontal="center" vertical="center"/>
    </xf>
    <xf numFmtId="0" fontId="98" fillId="0" borderId="81" xfId="27" applyFont="1" applyBorder="1" applyAlignment="1">
      <alignment horizontal="center" vertical="center"/>
    </xf>
    <xf numFmtId="0" fontId="98" fillId="0" borderId="45" xfId="27" applyFont="1" applyBorder="1" applyAlignment="1">
      <alignment horizontal="center" vertical="center"/>
    </xf>
    <xf numFmtId="0" fontId="98" fillId="0" borderId="37" xfId="27" applyFont="1" applyBorder="1" applyAlignment="1">
      <alignment horizontal="center" vertical="center"/>
    </xf>
    <xf numFmtId="0" fontId="98" fillId="0" borderId="47" xfId="27" applyFont="1" applyBorder="1" applyAlignment="1">
      <alignment horizontal="center" vertical="center"/>
    </xf>
    <xf numFmtId="0" fontId="98" fillId="0" borderId="78" xfId="27" applyFont="1" applyBorder="1" applyAlignment="1">
      <alignment horizontal="center" vertical="center"/>
    </xf>
    <xf numFmtId="0" fontId="98" fillId="0" borderId="80" xfId="27" applyFont="1" applyBorder="1" applyAlignment="1">
      <alignment horizontal="center" vertical="center"/>
    </xf>
    <xf numFmtId="0" fontId="130" fillId="0" borderId="29" xfId="27" applyFont="1" applyBorder="1" applyAlignment="1">
      <alignment horizontal="center" vertical="center"/>
    </xf>
    <xf numFmtId="0" fontId="191" fillId="0" borderId="77" xfId="27" applyFont="1" applyBorder="1" applyAlignment="1">
      <alignment horizontal="center" vertical="center"/>
    </xf>
    <xf numFmtId="0" fontId="98" fillId="0" borderId="65" xfId="27" applyFont="1" applyBorder="1" applyAlignment="1">
      <alignment horizontal="center" vertical="center"/>
    </xf>
    <xf numFmtId="0" fontId="98" fillId="0" borderId="24" xfId="27" applyFont="1" applyBorder="1" applyAlignment="1">
      <alignment horizontal="center" vertical="center"/>
    </xf>
    <xf numFmtId="0" fontId="98" fillId="0" borderId="21" xfId="27" applyFont="1" applyBorder="1" applyAlignment="1">
      <alignment horizontal="center" vertical="center"/>
    </xf>
    <xf numFmtId="0" fontId="98" fillId="0" borderId="1" xfId="27" applyFont="1" applyBorder="1" applyAlignment="1">
      <alignment horizontal="center" vertical="center"/>
    </xf>
    <xf numFmtId="0" fontId="98" fillId="0" borderId="14" xfId="27" applyFont="1" applyBorder="1" applyAlignment="1">
      <alignment horizontal="center" vertical="center"/>
    </xf>
    <xf numFmtId="0" fontId="98" fillId="0" borderId="99" xfId="29" applyFont="1" applyBorder="1" applyAlignment="1">
      <alignment horizontal="center" vertical="center" wrapText="1"/>
    </xf>
    <xf numFmtId="0" fontId="98" fillId="0" borderId="75" xfId="29" applyFont="1" applyBorder="1" applyAlignment="1">
      <alignment horizontal="center" vertical="center" wrapText="1"/>
    </xf>
    <xf numFmtId="0" fontId="98" fillId="0" borderId="81" xfId="29" applyFont="1" applyBorder="1" applyAlignment="1">
      <alignment horizontal="center" vertical="center" wrapText="1"/>
    </xf>
    <xf numFmtId="0" fontId="98" fillId="0" borderId="19" xfId="29" applyFont="1" applyBorder="1" applyAlignment="1">
      <alignment horizontal="center" vertical="center" wrapText="1"/>
    </xf>
    <xf numFmtId="0" fontId="18" fillId="0" borderId="16" xfId="29" applyBorder="1" applyAlignment="1">
      <alignment horizontal="center" vertical="center" wrapText="1"/>
    </xf>
    <xf numFmtId="14" fontId="104" fillId="0" borderId="0" xfId="29" applyNumberFormat="1" applyFont="1" applyAlignment="1">
      <alignment horizontal="left" vertical="center"/>
    </xf>
    <xf numFmtId="0" fontId="98" fillId="0" borderId="4" xfId="29" applyFont="1" applyBorder="1" applyAlignment="1">
      <alignment horizontal="center" vertical="center" wrapText="1"/>
    </xf>
    <xf numFmtId="0" fontId="98" fillId="0" borderId="5" xfId="29" applyFont="1" applyBorder="1" applyAlignment="1">
      <alignment horizontal="center" vertical="center" wrapText="1"/>
    </xf>
    <xf numFmtId="0" fontId="98" fillId="0" borderId="11" xfId="29" applyFont="1" applyBorder="1" applyAlignment="1">
      <alignment horizontal="center" vertical="center" wrapText="1"/>
    </xf>
    <xf numFmtId="0" fontId="98" fillId="0" borderId="1" xfId="29" applyFont="1" applyBorder="1" applyAlignment="1">
      <alignment horizontal="center" vertical="center" wrapText="1"/>
    </xf>
    <xf numFmtId="0" fontId="98" fillId="0" borderId="0" xfId="29" applyFont="1" applyAlignment="1">
      <alignment horizontal="center" vertical="center" wrapText="1"/>
    </xf>
    <xf numFmtId="0" fontId="98" fillId="0" borderId="14" xfId="29" applyFont="1" applyBorder="1" applyAlignment="1">
      <alignment horizontal="center" vertical="center" wrapText="1"/>
    </xf>
    <xf numFmtId="0" fontId="98" fillId="0" borderId="15" xfId="29" applyFont="1" applyBorder="1" applyAlignment="1">
      <alignment horizontal="center" vertical="center" wrapText="1"/>
    </xf>
    <xf numFmtId="0" fontId="98" fillId="0" borderId="16" xfId="29" applyFont="1" applyBorder="1" applyAlignment="1">
      <alignment horizontal="center" vertical="center" wrapText="1"/>
    </xf>
    <xf numFmtId="0" fontId="98" fillId="0" borderId="82" xfId="29" applyFont="1" applyBorder="1" applyAlignment="1">
      <alignment horizontal="center" vertical="center" wrapText="1"/>
    </xf>
    <xf numFmtId="0" fontId="98" fillId="0" borderId="80" xfId="29" applyFont="1" applyBorder="1" applyAlignment="1">
      <alignment horizontal="center" vertical="center" wrapText="1"/>
    </xf>
    <xf numFmtId="0" fontId="98" fillId="0" borderId="38" xfId="29" applyFont="1" applyBorder="1" applyAlignment="1">
      <alignment horizontal="center" vertical="center" wrapText="1"/>
    </xf>
    <xf numFmtId="1" fontId="98" fillId="0" borderId="0" xfId="29" applyNumberFormat="1" applyFont="1" applyAlignment="1">
      <alignment horizontal="center" vertical="center"/>
    </xf>
    <xf numFmtId="219" fontId="98" fillId="0" borderId="75" xfId="29" applyNumberFormat="1" applyFont="1" applyBorder="1" applyAlignment="1">
      <alignment horizontal="center" vertical="center"/>
    </xf>
    <xf numFmtId="0" fontId="98" fillId="0" borderId="0" xfId="29" applyFont="1" applyAlignment="1">
      <alignment horizontal="left" vertical="top" wrapText="1"/>
    </xf>
    <xf numFmtId="219" fontId="98" fillId="0" borderId="83" xfId="29" applyNumberFormat="1" applyFont="1" applyBorder="1" applyAlignment="1">
      <alignment horizontal="center" vertical="center"/>
    </xf>
    <xf numFmtId="0" fontId="18" fillId="0" borderId="0" xfId="29" applyAlignment="1">
      <alignment horizontal="center"/>
    </xf>
    <xf numFmtId="0" fontId="104" fillId="0" borderId="0" xfId="29" applyFont="1" applyAlignment="1">
      <alignment horizontal="left" vertical="center"/>
    </xf>
    <xf numFmtId="1" fontId="179" fillId="0" borderId="0" xfId="26" applyNumberFormat="1" applyFont="1" applyAlignment="1">
      <alignment horizontal="center" vertical="center"/>
    </xf>
    <xf numFmtId="0" fontId="176" fillId="0" borderId="0" xfId="26" applyNumberFormat="1" applyFont="1" applyAlignment="1">
      <alignment horizontal="center" vertical="center"/>
    </xf>
    <xf numFmtId="0" fontId="179" fillId="0" borderId="0" xfId="26" applyNumberFormat="1" applyFont="1" applyAlignment="1">
      <alignment horizontal="center"/>
    </xf>
    <xf numFmtId="1" fontId="175" fillId="0" borderId="26" xfId="26" applyNumberFormat="1" applyFont="1" applyBorder="1" applyAlignment="1">
      <alignment horizontal="center"/>
    </xf>
    <xf numFmtId="1" fontId="179" fillId="0" borderId="0" xfId="19" applyNumberFormat="1" applyFont="1" applyAlignment="1">
      <alignment horizontal="center"/>
    </xf>
    <xf numFmtId="0" fontId="176" fillId="0" borderId="0" xfId="19" applyFont="1" applyAlignment="1">
      <alignment horizontal="center"/>
    </xf>
    <xf numFmtId="0" fontId="188" fillId="0" borderId="0" xfId="19" applyFont="1" applyAlignment="1">
      <alignment horizontal="center"/>
    </xf>
    <xf numFmtId="1" fontId="175" fillId="0" borderId="26" xfId="19" applyNumberFormat="1" applyFont="1" applyBorder="1" applyAlignment="1">
      <alignment horizontal="center"/>
    </xf>
    <xf numFmtId="1" fontId="175" fillId="0" borderId="0" xfId="19" applyNumberFormat="1" applyFont="1" applyAlignment="1">
      <alignment horizontal="center"/>
    </xf>
    <xf numFmtId="0" fontId="176" fillId="0" borderId="0" xfId="26" applyNumberFormat="1" applyFont="1" applyAlignment="1">
      <alignment horizontal="center"/>
    </xf>
    <xf numFmtId="0" fontId="188" fillId="0" borderId="0" xfId="26" applyNumberFormat="1" applyFont="1" applyAlignment="1">
      <alignment horizontal="center"/>
    </xf>
    <xf numFmtId="213" fontId="179" fillId="0" borderId="0" xfId="26" applyNumberFormat="1" applyFont="1" applyAlignment="1">
      <alignment horizontal="center" vertical="center"/>
    </xf>
    <xf numFmtId="0" fontId="60" fillId="0" borderId="69" xfId="0" applyFont="1" applyBorder="1" applyAlignment="1">
      <alignment horizontal="left" vertical="center" indent="1"/>
    </xf>
    <xf numFmtId="0" fontId="60" fillId="0" borderId="37" xfId="0" applyFont="1" applyBorder="1" applyAlignment="1">
      <alignment horizontal="left" vertical="center" indent="1"/>
    </xf>
    <xf numFmtId="0" fontId="60" fillId="0" borderId="47" xfId="0" applyFont="1" applyBorder="1" applyAlignment="1">
      <alignment horizontal="left" vertical="center" indent="1"/>
    </xf>
    <xf numFmtId="0" fontId="60" fillId="0" borderId="9" xfId="0" applyFont="1" applyBorder="1" applyAlignment="1">
      <alignment horizontal="center" vertical="center"/>
    </xf>
    <xf numFmtId="0" fontId="60" fillId="0" borderId="10" xfId="0" applyFont="1" applyBorder="1" applyAlignment="1">
      <alignment horizontal="center" vertical="center"/>
    </xf>
    <xf numFmtId="0" fontId="60" fillId="0" borderId="0" xfId="0" applyFont="1" applyAlignment="1">
      <alignment horizontal="center" vertical="center"/>
    </xf>
    <xf numFmtId="0" fontId="60" fillId="0" borderId="7" xfId="0" applyFont="1" applyBorder="1" applyAlignment="1">
      <alignment horizontal="center" vertical="center"/>
    </xf>
    <xf numFmtId="0" fontId="63" fillId="0" borderId="29" xfId="20" applyFont="1" applyBorder="1" applyAlignment="1">
      <alignment horizontal="center" vertical="center" wrapText="1"/>
    </xf>
    <xf numFmtId="0" fontId="63" fillId="0" borderId="3" xfId="20" applyFont="1" applyBorder="1" applyAlignment="1">
      <alignment horizontal="center" vertical="center" wrapText="1"/>
    </xf>
    <xf numFmtId="0" fontId="63" fillId="0" borderId="8" xfId="20" applyFont="1" applyBorder="1" applyAlignment="1">
      <alignment horizontal="center" vertical="center"/>
    </xf>
    <xf numFmtId="0" fontId="63" fillId="0" borderId="10" xfId="20" applyFont="1" applyBorder="1" applyAlignment="1">
      <alignment horizontal="center" vertical="center"/>
    </xf>
    <xf numFmtId="0" fontId="63" fillId="0" borderId="29" xfId="20" applyFont="1" applyBorder="1" applyAlignment="1">
      <alignment horizontal="center" vertical="center"/>
    </xf>
    <xf numFmtId="0" fontId="63" fillId="0" borderId="30" xfId="20" applyFont="1" applyBorder="1" applyAlignment="1">
      <alignment horizontal="center" vertical="center"/>
    </xf>
    <xf numFmtId="0" fontId="63" fillId="0" borderId="4" xfId="20" applyFont="1" applyBorder="1" applyAlignment="1">
      <alignment horizontal="center" vertical="center"/>
    </xf>
    <xf numFmtId="0" fontId="63" fillId="0" borderId="5" xfId="20" applyFont="1" applyBorder="1" applyAlignment="1">
      <alignment horizontal="center" vertical="center"/>
    </xf>
    <xf numFmtId="0" fontId="63" fillId="0" borderId="6" xfId="20" applyFont="1" applyBorder="1" applyAlignment="1">
      <alignment horizontal="center" vertical="center"/>
    </xf>
    <xf numFmtId="0" fontId="63" fillId="0" borderId="25" xfId="20" applyFont="1" applyBorder="1" applyAlignment="1">
      <alignment horizontal="center" vertical="center"/>
    </xf>
    <xf numFmtId="0" fontId="63" fillId="0" borderId="26" xfId="20" applyFont="1" applyBorder="1" applyAlignment="1">
      <alignment horizontal="center" vertical="center"/>
    </xf>
    <xf numFmtId="0" fontId="63" fillId="0" borderId="28" xfId="20" applyFont="1" applyBorder="1" applyAlignment="1">
      <alignment horizontal="center" vertical="center"/>
    </xf>
    <xf numFmtId="0" fontId="63" fillId="0" borderId="9" xfId="20" applyFont="1" applyBorder="1" applyAlignment="1">
      <alignment horizontal="center" vertical="center"/>
    </xf>
    <xf numFmtId="0" fontId="60" fillId="0" borderId="29" xfId="20" applyFont="1" applyBorder="1" applyAlignment="1">
      <alignment horizontal="center" vertical="center"/>
    </xf>
    <xf numFmtId="0" fontId="60" fillId="0" borderId="3" xfId="20" applyFont="1" applyBorder="1" applyAlignment="1">
      <alignment horizontal="center" vertical="center"/>
    </xf>
    <xf numFmtId="0" fontId="60" fillId="0" borderId="30" xfId="20" applyFont="1" applyBorder="1" applyAlignment="1">
      <alignment horizontal="center" vertical="center"/>
    </xf>
    <xf numFmtId="0" fontId="60" fillId="0" borderId="29" xfId="20" applyFont="1" applyBorder="1" applyAlignment="1">
      <alignment horizontal="center" vertical="center" wrapText="1"/>
    </xf>
    <xf numFmtId="0" fontId="60" fillId="0" borderId="3" xfId="20" applyFont="1" applyBorder="1" applyAlignment="1">
      <alignment horizontal="center" vertical="center" wrapText="1"/>
    </xf>
    <xf numFmtId="0" fontId="60" fillId="0" borderId="4" xfId="20" applyFont="1" applyBorder="1" applyAlignment="1">
      <alignment horizontal="center" vertical="center"/>
    </xf>
    <xf numFmtId="0" fontId="60" fillId="0" borderId="5" xfId="20" applyFont="1" applyBorder="1" applyAlignment="1">
      <alignment horizontal="center" vertical="center"/>
    </xf>
    <xf numFmtId="0" fontId="60" fillId="0" borderId="6" xfId="20" applyFont="1" applyBorder="1" applyAlignment="1">
      <alignment horizontal="center" vertical="center"/>
    </xf>
    <xf numFmtId="0" fontId="60" fillId="0" borderId="1" xfId="20" applyFont="1" applyBorder="1" applyAlignment="1">
      <alignment horizontal="center" vertical="center"/>
    </xf>
    <xf numFmtId="0" fontId="60" fillId="0" borderId="0" xfId="20" applyFont="1" applyAlignment="1">
      <alignment horizontal="center" vertical="center"/>
    </xf>
    <xf numFmtId="0" fontId="60" fillId="0" borderId="7" xfId="20" applyFont="1" applyBorder="1" applyAlignment="1">
      <alignment horizontal="center" vertical="center"/>
    </xf>
    <xf numFmtId="0" fontId="60" fillId="0" borderId="25" xfId="20" applyFont="1" applyBorder="1" applyAlignment="1">
      <alignment horizontal="center" vertical="center"/>
    </xf>
    <xf numFmtId="0" fontId="60" fillId="0" borderId="26" xfId="20" applyFont="1" applyBorder="1" applyAlignment="1">
      <alignment horizontal="center" vertical="center"/>
    </xf>
    <xf numFmtId="0" fontId="60" fillId="0" borderId="28" xfId="20" applyFont="1" applyBorder="1" applyAlignment="1">
      <alignment horizontal="center" vertical="center"/>
    </xf>
    <xf numFmtId="0" fontId="60" fillId="0" borderId="8" xfId="20" applyFont="1" applyBorder="1" applyAlignment="1">
      <alignment horizontal="center" vertical="center"/>
    </xf>
    <xf numFmtId="0" fontId="60" fillId="0" borderId="9" xfId="20" applyFont="1" applyBorder="1" applyAlignment="1">
      <alignment horizontal="center" vertical="center"/>
    </xf>
    <xf numFmtId="0" fontId="60" fillId="0" borderId="10" xfId="20" applyFont="1" applyBorder="1" applyAlignment="1">
      <alignment horizontal="center" vertical="center"/>
    </xf>
    <xf numFmtId="0" fontId="146" fillId="0" borderId="84" xfId="44" applyFont="1" applyBorder="1" applyAlignment="1">
      <alignment horizontal="center" vertical="top" wrapText="1"/>
    </xf>
    <xf numFmtId="0" fontId="142" fillId="0" borderId="0" xfId="44" applyFont="1" applyAlignment="1">
      <alignment horizontal="left" vertical="top"/>
    </xf>
    <xf numFmtId="0" fontId="142" fillId="0" borderId="0" xfId="44" applyFont="1" applyAlignment="1">
      <alignment horizontal="center" vertical="top"/>
    </xf>
    <xf numFmtId="0" fontId="142" fillId="0" borderId="0" xfId="44" applyFont="1" applyAlignment="1">
      <alignment horizontal="right" vertical="top"/>
    </xf>
    <xf numFmtId="207" fontId="144" fillId="0" borderId="92" xfId="44" applyNumberFormat="1" applyFont="1" applyBorder="1" applyAlignment="1">
      <alignment horizontal="right" vertical="top"/>
    </xf>
    <xf numFmtId="206" fontId="144" fillId="0" borderId="91" xfId="44" applyNumberFormat="1" applyFont="1" applyBorder="1" applyAlignment="1">
      <alignment horizontal="right" vertical="top"/>
    </xf>
    <xf numFmtId="0" fontId="143" fillId="0" borderId="84" xfId="44" applyFont="1" applyBorder="1" applyAlignment="1">
      <alignment horizontal="center" vertical="top" wrapText="1"/>
    </xf>
    <xf numFmtId="206" fontId="144" fillId="0" borderId="92" xfId="44" applyNumberFormat="1" applyFont="1" applyBorder="1" applyAlignment="1">
      <alignment horizontal="right" vertical="top"/>
    </xf>
    <xf numFmtId="0" fontId="145" fillId="0" borderId="84" xfId="44" applyFont="1" applyBorder="1" applyAlignment="1">
      <alignment horizontal="center" vertical="top" wrapText="1"/>
    </xf>
    <xf numFmtId="205" fontId="144" fillId="0" borderId="92" xfId="44" applyNumberFormat="1" applyFont="1" applyBorder="1" applyAlignment="1">
      <alignment horizontal="right" vertical="top"/>
    </xf>
    <xf numFmtId="205" fontId="144" fillId="0" borderId="91" xfId="44" applyNumberFormat="1" applyFont="1" applyBorder="1" applyAlignment="1">
      <alignment horizontal="right" vertical="top"/>
    </xf>
    <xf numFmtId="0" fontId="141" fillId="0" borderId="84" xfId="44" applyFont="1" applyBorder="1" applyAlignment="1">
      <alignment horizontal="center" vertical="top" wrapText="1"/>
    </xf>
    <xf numFmtId="0" fontId="142" fillId="0" borderId="88" xfId="44" applyFont="1" applyBorder="1" applyAlignment="1">
      <alignment horizontal="center" vertical="top"/>
    </xf>
    <xf numFmtId="0" fontId="142" fillId="0" borderId="89" xfId="44" applyFont="1" applyBorder="1" applyAlignment="1">
      <alignment horizontal="center" vertical="top"/>
    </xf>
    <xf numFmtId="0" fontId="140" fillId="0" borderId="84" xfId="44" applyFont="1" applyBorder="1" applyAlignment="1">
      <alignment horizontal="center" vertical="top" wrapText="1"/>
    </xf>
    <xf numFmtId="0" fontId="148" fillId="0" borderId="84" xfId="44" applyFont="1" applyBorder="1" applyAlignment="1">
      <alignment horizontal="center" vertical="top" wrapText="1"/>
    </xf>
    <xf numFmtId="207" fontId="144" fillId="0" borderId="91" xfId="44" applyNumberFormat="1" applyFont="1" applyBorder="1" applyAlignment="1">
      <alignment horizontal="right" vertical="top"/>
    </xf>
    <xf numFmtId="0" fontId="150" fillId="0" borderId="88" xfId="16" applyFont="1" applyBorder="1" applyAlignment="1">
      <alignment horizontal="center" vertical="top"/>
    </xf>
    <xf numFmtId="0" fontId="150" fillId="0" borderId="89" xfId="16" applyFont="1" applyBorder="1" applyAlignment="1">
      <alignment horizontal="center" vertical="top"/>
    </xf>
    <xf numFmtId="0" fontId="151" fillId="0" borderId="93" xfId="16" applyFont="1" applyBorder="1" applyAlignment="1">
      <alignment horizontal="center" vertical="top" wrapText="1"/>
    </xf>
    <xf numFmtId="0" fontId="151" fillId="0" borderId="94" xfId="16" applyFont="1" applyBorder="1" applyAlignment="1">
      <alignment horizontal="center" vertical="top" wrapText="1"/>
    </xf>
    <xf numFmtId="205" fontId="152" fillId="0" borderId="92" xfId="16" applyNumberFormat="1" applyFont="1" applyBorder="1" applyAlignment="1">
      <alignment horizontal="right" vertical="top"/>
    </xf>
    <xf numFmtId="205" fontId="152" fillId="0" borderId="91" xfId="16" applyNumberFormat="1" applyFont="1" applyBorder="1" applyAlignment="1">
      <alignment horizontal="right" vertical="top"/>
    </xf>
    <xf numFmtId="0" fontId="149" fillId="0" borderId="84" xfId="16" applyFont="1" applyBorder="1" applyAlignment="1">
      <alignment horizontal="center" vertical="top" wrapText="1"/>
    </xf>
    <xf numFmtId="0" fontId="148" fillId="0" borderId="84" xfId="16" applyFont="1" applyBorder="1" applyAlignment="1">
      <alignment horizontal="center" vertical="top" wrapText="1"/>
    </xf>
    <xf numFmtId="0" fontId="153" fillId="0" borderId="84" xfId="16" applyFont="1" applyBorder="1" applyAlignment="1">
      <alignment horizontal="center" vertical="top" wrapText="1"/>
    </xf>
    <xf numFmtId="206" fontId="152" fillId="0" borderId="92" xfId="16" applyNumberFormat="1" applyFont="1" applyBorder="1" applyAlignment="1">
      <alignment horizontal="right" vertical="top"/>
    </xf>
    <xf numFmtId="206" fontId="152" fillId="0" borderId="91" xfId="16" applyNumberFormat="1" applyFont="1" applyBorder="1" applyAlignment="1">
      <alignment horizontal="right" vertical="top"/>
    </xf>
    <xf numFmtId="207" fontId="152" fillId="0" borderId="92" xfId="16" applyNumberFormat="1" applyFont="1" applyBorder="1" applyAlignment="1">
      <alignment horizontal="right" vertical="top"/>
    </xf>
    <xf numFmtId="0" fontId="151" fillId="0" borderId="84" xfId="16" applyFont="1" applyBorder="1" applyAlignment="1">
      <alignment horizontal="center" vertical="top" wrapText="1"/>
    </xf>
    <xf numFmtId="0" fontId="153" fillId="0" borderId="95" xfId="16" applyFont="1" applyBorder="1" applyAlignment="1">
      <alignment horizontal="center" vertical="top" wrapText="1"/>
    </xf>
    <xf numFmtId="0" fontId="153" fillId="0" borderId="96" xfId="16" applyFont="1" applyBorder="1" applyAlignment="1">
      <alignment horizontal="center" vertical="top" wrapText="1"/>
    </xf>
    <xf numFmtId="0" fontId="151" fillId="0" borderId="95" xfId="16" applyFont="1" applyBorder="1" applyAlignment="1">
      <alignment horizontal="center" vertical="top" wrapText="1"/>
    </xf>
    <xf numFmtId="0" fontId="151" fillId="0" borderId="96" xfId="16" applyFont="1" applyBorder="1" applyAlignment="1">
      <alignment horizontal="center" vertical="top" wrapText="1"/>
    </xf>
    <xf numFmtId="0" fontId="154" fillId="0" borderId="84" xfId="16" applyFont="1" applyBorder="1" applyAlignment="1">
      <alignment horizontal="center" vertical="top" wrapText="1"/>
    </xf>
    <xf numFmtId="0" fontId="150" fillId="0" borderId="0" xfId="16" applyFont="1" applyAlignment="1">
      <alignment horizontal="left" vertical="top"/>
    </xf>
    <xf numFmtId="0" fontId="150" fillId="0" borderId="0" xfId="16" applyFont="1" applyAlignment="1">
      <alignment horizontal="center" vertical="top"/>
    </xf>
    <xf numFmtId="0" fontId="150" fillId="0" borderId="0" xfId="16" applyFont="1" applyAlignment="1">
      <alignment horizontal="right" vertical="top"/>
    </xf>
    <xf numFmtId="235" fontId="60" fillId="0" borderId="4" xfId="19" applyNumberFormat="1" applyFont="1" applyBorder="1" applyAlignment="1">
      <alignment horizontal="center" wrapText="1"/>
    </xf>
    <xf numFmtId="235" fontId="60" fillId="0" borderId="1" xfId="19" applyNumberFormat="1" applyFont="1" applyBorder="1" applyAlignment="1">
      <alignment horizontal="center" wrapText="1"/>
    </xf>
    <xf numFmtId="235" fontId="60" fillId="0" borderId="25" xfId="19" applyNumberFormat="1" applyFont="1" applyBorder="1" applyAlignment="1">
      <alignment horizontal="center" wrapText="1"/>
    </xf>
    <xf numFmtId="0" fontId="60" fillId="0" borderId="29" xfId="19" applyFont="1" applyBorder="1" applyAlignment="1">
      <alignment horizontal="center" vertical="center" wrapText="1"/>
    </xf>
    <xf numFmtId="0" fontId="60" fillId="0" borderId="3" xfId="19" applyFont="1" applyBorder="1" applyAlignment="1">
      <alignment horizontal="center" vertical="center" wrapText="1"/>
    </xf>
    <xf numFmtId="0" fontId="60" fillId="0" borderId="30" xfId="19" applyFont="1" applyBorder="1" applyAlignment="1">
      <alignment horizontal="center" vertical="center" wrapText="1"/>
    </xf>
    <xf numFmtId="0" fontId="60" fillId="0" borderId="8" xfId="19" quotePrefix="1" applyFont="1" applyBorder="1" applyAlignment="1">
      <alignment horizontal="center" vertical="center"/>
    </xf>
    <xf numFmtId="0" fontId="60" fillId="0" borderId="10" xfId="19" quotePrefix="1" applyFont="1" applyBorder="1" applyAlignment="1">
      <alignment horizontal="center" vertical="center"/>
    </xf>
    <xf numFmtId="0" fontId="60" fillId="0" borderId="9" xfId="19" applyFont="1" applyBorder="1" applyAlignment="1">
      <alignment horizontal="center" vertical="center"/>
    </xf>
    <xf numFmtId="0" fontId="60" fillId="0" borderId="10" xfId="19" applyFont="1" applyBorder="1" applyAlignment="1">
      <alignment horizontal="center" vertical="center"/>
    </xf>
    <xf numFmtId="190" fontId="60" fillId="6" borderId="0" xfId="19" applyNumberFormat="1" applyFont="1" applyFill="1" applyAlignment="1">
      <alignment horizontal="right"/>
    </xf>
    <xf numFmtId="193" fontId="60" fillId="6" borderId="0" xfId="19" applyNumberFormat="1" applyFont="1" applyFill="1" applyAlignment="1">
      <alignment horizontal="right"/>
    </xf>
    <xf numFmtId="193" fontId="76" fillId="6" borderId="0" xfId="19" applyNumberFormat="1" applyFont="1" applyFill="1" applyAlignment="1">
      <alignment horizontal="right"/>
    </xf>
  </cellXfs>
  <cellStyles count="46">
    <cellStyle name="Link" xfId="1" builtinId="8"/>
    <cellStyle name="Link 2" xfId="24" xr:uid="{AD98C82E-DE24-4F4B-96A9-7F873468C28D}"/>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44" xr:uid="{2E822996-2D83-4628-A4DA-258B54CCCF78}"/>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Brütereien.3720.0" xfId="45" xr:uid="{A6495DB2-4A4F-4CAB-9CA0-6025A7C866F8}"/>
    <cellStyle name="Standard_f5860.0-125f" xfId="43" xr:uid="{CBCD65A6-8438-4F39-94DC-23DBD15AE394}"/>
    <cellStyle name="Standard_SEUCHEN" xfId="38" xr:uid="{FAA40D27-EA0F-4A5C-B7F7-7192B58834C7}"/>
    <cellStyle name="Standard_Tabelle1" xfId="39" xr:uid="{0453F0E8-FE41-497F-A0E8-7A1AD0B55E1F}"/>
    <cellStyle name="Standard_Tabelle2" xfId="40" xr:uid="{86595228-CEA4-4805-9C79-585D2CB01D48}"/>
    <cellStyle name="Standard_Tabelle3" xfId="41" xr:uid="{524C7014-C884-4DEB-8A2E-378C935E73DE}"/>
    <cellStyle name="Standard_Tabelle4" xfId="42" xr:uid="{38856F9B-7679-4A2F-ACD9-30A0555DF92A}"/>
  </cellStyles>
  <dxfs count="290">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7"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9"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72" formatCode="#\ ##0_)"/>
      <alignment horizontal="general" vertical="center" textRotation="0" wrapText="0" indent="0" justifyLastLine="0" shrinkToFit="0" readingOrder="0"/>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border outline="0">
        <left style="thin">
          <color indexed="64"/>
        </left>
        <right style="thin">
          <color indexed="64"/>
        </right>
        <top style="thin">
          <color indexed="64"/>
        </top>
        <bottom style="thin">
          <color indexed="64"/>
        </bottom>
      </border>
    </dxf>
    <dxf>
      <font>
        <strike val="0"/>
        <outline val="0"/>
        <shadow val="0"/>
        <u val="none"/>
        <name val="BundesSans Office"/>
        <family val="2"/>
        <scheme val="none"/>
      </font>
    </dxf>
    <dxf>
      <font>
        <b val="0"/>
        <i val="0"/>
        <strike val="0"/>
        <condense val="0"/>
        <extend val="0"/>
        <outline val="0"/>
        <shadow val="0"/>
        <u val="none"/>
        <vertAlign val="baseline"/>
        <sz val="6"/>
        <color theme="1"/>
        <name val="BundesSans Office"/>
        <family val="2"/>
        <scheme val="none"/>
      </font>
      <fill>
        <patternFill patternType="none">
          <fgColor indexed="64"/>
          <bgColor auto="1"/>
        </patternFill>
      </fill>
      <alignment horizontal="centerContinuous" vertical="center" textRotation="0" wrapText="1" indent="0" justifyLastLine="0" shrinkToFit="0" readingOrder="0"/>
    </dxf>
    <dxf>
      <font>
        <b val="0"/>
        <i/>
        <strike val="0"/>
        <condense val="0"/>
        <extend val="0"/>
        <outline val="0"/>
        <shadow val="0"/>
        <u val="none"/>
        <vertAlign val="baseline"/>
        <sz val="8"/>
        <color auto="1"/>
        <name val="BundesSans Office"/>
        <family val="2"/>
        <scheme val="none"/>
      </font>
      <numFmt numFmtId="169"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72" formatCode="#\ ##0_)"/>
      <alignment horizontal="general" vertical="center" textRotation="0" wrapText="0" indent="0" justifyLastLine="0" shrinkToFit="0" readingOrder="0"/>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border outline="0">
        <left style="thin">
          <color indexed="64"/>
        </left>
        <right style="thin">
          <color indexed="64"/>
        </right>
        <top style="thin">
          <color indexed="64"/>
        </top>
        <bottom style="thin">
          <color indexed="64"/>
        </bottom>
      </border>
    </dxf>
    <dxf>
      <font>
        <strike val="0"/>
        <outline val="0"/>
        <shadow val="0"/>
        <u val="none"/>
        <name val="BundesSans Office"/>
        <family val="2"/>
        <scheme val="none"/>
      </font>
    </dxf>
    <dxf>
      <font>
        <b val="0"/>
        <i val="0"/>
        <strike val="0"/>
        <condense val="0"/>
        <extend val="0"/>
        <outline val="0"/>
        <shadow val="0"/>
        <u val="none"/>
        <vertAlign val="baseline"/>
        <sz val="6"/>
        <color theme="1"/>
        <name val="BundesSans Office"/>
        <family val="2"/>
        <scheme val="none"/>
      </font>
      <fill>
        <patternFill patternType="none">
          <fgColor indexed="64"/>
          <bgColor auto="1"/>
        </patternFill>
      </fill>
      <alignment horizontal="centerContinuous" vertical="center" textRotation="0" wrapText="1" indent="0" justifyLastLine="0" shrinkToFit="0" readingOrder="0"/>
    </dxf>
    <dxf>
      <font>
        <b val="0"/>
        <i/>
        <strike val="0"/>
        <condense val="0"/>
        <extend val="0"/>
        <outline val="0"/>
        <shadow val="0"/>
        <u val="none"/>
        <vertAlign val="baseline"/>
        <sz val="8"/>
        <color auto="1"/>
        <name val="BundesSans Office"/>
        <family val="2"/>
        <scheme val="none"/>
      </font>
      <numFmt numFmtId="169"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72" formatCode="#\ ##0_)"/>
      <alignment horizontal="general" vertical="center" textRotation="0" wrapText="0" indent="0" justifyLastLine="0" shrinkToFit="0" readingOrder="0"/>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border outline="0">
        <left style="thin">
          <color indexed="64"/>
        </left>
        <right style="thin">
          <color indexed="64"/>
        </right>
        <top style="thin">
          <color indexed="64"/>
        </top>
        <bottom style="thin">
          <color indexed="64"/>
        </bottom>
      </border>
    </dxf>
    <dxf>
      <font>
        <strike val="0"/>
        <outline val="0"/>
        <shadow val="0"/>
        <u val="none"/>
        <name val="BundesSans Office"/>
        <family val="2"/>
        <scheme val="none"/>
      </font>
    </dxf>
    <dxf>
      <font>
        <b val="0"/>
        <i val="0"/>
        <strike val="0"/>
        <condense val="0"/>
        <extend val="0"/>
        <outline val="0"/>
        <shadow val="0"/>
        <u val="none"/>
        <vertAlign val="baseline"/>
        <sz val="6"/>
        <color theme="1"/>
        <name val="BundesSans Office"/>
        <family val="2"/>
        <scheme val="none"/>
      </font>
      <fill>
        <patternFill patternType="none">
          <fgColor indexed="64"/>
          <bgColor auto="1"/>
        </patternFill>
      </fill>
      <alignment horizontal="centerContinuous" vertical="center" textRotation="0" wrapText="1" indent="0" justifyLastLine="0" shrinkToFit="0" readingOrder="0"/>
    </dxf>
    <dxf>
      <font>
        <b val="0"/>
        <i/>
        <strike val="0"/>
        <condense val="0"/>
        <extend val="0"/>
        <outline val="0"/>
        <shadow val="0"/>
        <u val="none"/>
        <vertAlign val="baseline"/>
        <sz val="8"/>
        <color auto="1"/>
        <name val="BundesSans Office"/>
        <family val="2"/>
        <scheme val="none"/>
      </font>
      <numFmt numFmtId="169"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72" formatCode="#\ ##0_)"/>
      <alignment horizontal="general" vertical="center" textRotation="0" wrapText="0" indent="0" justifyLastLine="0" shrinkToFit="0" readingOrder="0"/>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border outline="0">
        <left style="thin">
          <color indexed="64"/>
        </left>
        <right style="thin">
          <color indexed="64"/>
        </right>
        <top style="thin">
          <color indexed="64"/>
        </top>
        <bottom style="thin">
          <color indexed="64"/>
        </bottom>
      </border>
    </dxf>
    <dxf>
      <font>
        <strike val="0"/>
        <outline val="0"/>
        <shadow val="0"/>
        <u val="none"/>
        <name val="BundesSans Office"/>
        <family val="2"/>
        <scheme val="none"/>
      </font>
    </dxf>
    <dxf>
      <font>
        <b val="0"/>
        <i val="0"/>
        <strike val="0"/>
        <condense val="0"/>
        <extend val="0"/>
        <outline val="0"/>
        <shadow val="0"/>
        <u val="none"/>
        <vertAlign val="baseline"/>
        <sz val="6"/>
        <color theme="1"/>
        <name val="BundesSans Office"/>
        <family val="2"/>
        <scheme val="none"/>
      </font>
      <fill>
        <patternFill patternType="none">
          <fgColor indexed="64"/>
          <bgColor auto="1"/>
        </patternFill>
      </fill>
      <alignment horizontal="centerContinuous" vertical="center" textRotation="0" wrapText="1" indent="0" justifyLastLine="0" shrinkToFit="0" readingOrder="0"/>
    </dxf>
    <dxf>
      <font>
        <b val="0"/>
        <i/>
        <strike val="0"/>
        <condense val="0"/>
        <extend val="0"/>
        <outline val="0"/>
        <shadow val="0"/>
        <u val="none"/>
        <vertAlign val="baseline"/>
        <sz val="8"/>
        <color auto="1"/>
        <name val="BundesSans Office"/>
        <family val="2"/>
        <scheme val="none"/>
      </font>
      <numFmt numFmtId="169"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72" formatCode="#\ ##0_)"/>
      <alignment horizontal="general" vertical="center" textRotation="0" wrapText="0" indent="0" justifyLastLine="0" shrinkToFit="0" readingOrder="0"/>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font>
        <strike val="0"/>
        <outline val="0"/>
        <shadow val="0"/>
        <u val="none"/>
        <name val="BundesSans Office"/>
        <family val="2"/>
        <scheme val="none"/>
      </font>
    </dxf>
    <dxf>
      <border outline="0">
        <left style="thin">
          <color indexed="64"/>
        </left>
        <right style="thin">
          <color indexed="64"/>
        </right>
        <top style="thin">
          <color indexed="64"/>
        </top>
        <bottom style="thin">
          <color indexed="64"/>
        </bottom>
      </border>
    </dxf>
    <dxf>
      <font>
        <strike val="0"/>
        <outline val="0"/>
        <shadow val="0"/>
        <u val="none"/>
        <name val="BundesSans Office"/>
        <family val="2"/>
        <scheme val="none"/>
      </font>
    </dxf>
    <dxf>
      <font>
        <b val="0"/>
        <i val="0"/>
        <strike val="0"/>
        <condense val="0"/>
        <extend val="0"/>
        <outline val="0"/>
        <shadow val="0"/>
        <u val="none"/>
        <vertAlign val="baseline"/>
        <sz val="7"/>
        <color auto="1"/>
        <name val="BundesSans Office"/>
        <family val="2"/>
        <scheme val="none"/>
      </font>
      <fill>
        <patternFill patternType="none">
          <fgColor indexed="64"/>
          <bgColor auto="1"/>
        </patternFill>
      </fill>
      <alignment horizontal="centerContinuous"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0"/>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0"/>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0"/>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0"/>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0"/>
        <name val="BundesSans Regular"/>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00854A"/>
      <color rgb="FFCD3363"/>
      <color rgb="FF80CDEC"/>
      <color rgb="FFF9E03A"/>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6FC5-46EE-BB7B-60F854A73921}"/>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2019.0450000000001</c:v>
                </c:pt>
                <c:pt idx="1">
                  <c:v>4646.6980000000003</c:v>
                </c:pt>
                <c:pt idx="2">
                  <c:v>1266.9549999999999</c:v>
                </c:pt>
                <c:pt idx="3">
                  <c:v>729.70899999999995</c:v>
                </c:pt>
              </c:numCache>
            </c:numRef>
          </c:val>
          <c:extLst>
            <c:ext xmlns:c16="http://schemas.microsoft.com/office/drawing/2014/chart" uri="{C3380CC4-5D6E-409C-BE32-E72D297353CC}">
              <c16:uniqueId val="{00000001-6FC5-46EE-BB7B-60F854A73921}"/>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'0204040(2)'!$C$93:$D$93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'0204040(2)'!$F$93:$Q$93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498D-4FFC-B562-804EE649D1E6}"/>
            </c:ext>
          </c:extLst>
        </c:ser>
        <c:ser>
          <c:idx val="1"/>
          <c:order val="1"/>
          <c:tx>
            <c:strRef>
              <c:f>'0204040(2)'!$C$94:$D$94</c:f>
              <c:strCache>
                <c:ptCount val="2"/>
                <c:pt idx="0">
                  <c:v>2025v</c:v>
                </c:pt>
              </c:strCache>
            </c:strRef>
          </c:tx>
          <c:spPr>
            <a:solidFill>
              <a:srgbClr val="FF6600"/>
            </a:solidFill>
            <a:ln>
              <a:solidFill>
                <a:srgbClr val="FF660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'0204040(2)'!$F$94:$Q$94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0</c:v>
                </c:pt>
                <c:pt idx="11">
                  <c:v>0</c:v>
                </c:pt>
              </c:numCache>
            </c:numRef>
          </c:val>
          <c:extLst>
            <c:ext xmlns:c16="http://schemas.microsoft.com/office/drawing/2014/chart" uri="{C3380CC4-5D6E-409C-BE32-E72D297353CC}">
              <c16:uniqueId val="{00000001-498D-4FFC-B562-804EE649D1E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'0204040(2)'!$K$147</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'0204040(2)'!$K$148:$K$158</c:f>
              <c:numCache>
                <c:formatCode>#,##0</c:formatCode>
                <c:ptCount val="11"/>
                <c:pt idx="0">
                  <c:v>2474388.9240000001</c:v>
                </c:pt>
                <c:pt idx="1">
                  <c:v>6004799.8610000005</c:v>
                </c:pt>
                <c:pt idx="2">
                  <c:v>2675545.9420000003</c:v>
                </c:pt>
                <c:pt idx="3">
                  <c:v>1434816.04</c:v>
                </c:pt>
                <c:pt idx="4">
                  <c:v>1791372.179</c:v>
                </c:pt>
                <c:pt idx="5">
                  <c:v>5987059.5259999996</c:v>
                </c:pt>
                <c:pt idx="6">
                  <c:v>936588.73600000003</c:v>
                </c:pt>
                <c:pt idx="7">
                  <c:v>1174625.5439999998</c:v>
                </c:pt>
                <c:pt idx="8">
                  <c:v>1322247.5979999998</c:v>
                </c:pt>
                <c:pt idx="9">
                  <c:v>764152.35</c:v>
                </c:pt>
                <c:pt idx="10">
                  <c:v>649875.54299999995</c:v>
                </c:pt>
              </c:numCache>
            </c:numRef>
          </c:val>
          <c:extLst>
            <c:ext xmlns:c16="http://schemas.microsoft.com/office/drawing/2014/chart" uri="{C3380CC4-5D6E-409C-BE32-E72D297353CC}">
              <c16:uniqueId val="{00000000-18A5-48DF-820B-B65C7CA4BC56}"/>
            </c:ext>
          </c:extLst>
        </c:ser>
        <c:ser>
          <c:idx val="1"/>
          <c:order val="1"/>
          <c:tx>
            <c:strRef>
              <c:f>'0204040(2)'!$L$147</c:f>
              <c:strCache>
                <c:ptCount val="1"/>
                <c:pt idx="0">
                  <c:v>2025v</c:v>
                </c:pt>
              </c:strCache>
            </c:strRef>
          </c:tx>
          <c:spPr>
            <a:solidFill>
              <a:srgbClr val="7030A0"/>
            </a:solidFill>
            <a:ln>
              <a:solidFill>
                <a:srgbClr val="7030A0"/>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'0204040(2)'!$L$148:$L$158</c:f>
              <c:numCache>
                <c:formatCode>#,##0</c:formatCode>
                <c:ptCount val="11"/>
                <c:pt idx="0">
                  <c:v>2467577.4479999999</c:v>
                </c:pt>
                <c:pt idx="1">
                  <c:v>6006205.3560000006</c:v>
                </c:pt>
                <c:pt idx="2">
                  <c:v>2651749.4460000005</c:v>
                </c:pt>
                <c:pt idx="3">
                  <c:v>1391486.2790000001</c:v>
                </c:pt>
                <c:pt idx="4">
                  <c:v>1811612.6689999998</c:v>
                </c:pt>
                <c:pt idx="5">
                  <c:v>5961798.7240000013</c:v>
                </c:pt>
                <c:pt idx="6">
                  <c:v>941157.65700000001</c:v>
                </c:pt>
                <c:pt idx="7">
                  <c:v>1208382.2760000001</c:v>
                </c:pt>
                <c:pt idx="8">
                  <c:v>1313983.2009999999</c:v>
                </c:pt>
                <c:pt idx="9">
                  <c:v>754855.00699999987</c:v>
                </c:pt>
                <c:pt idx="10">
                  <c:v>633195.40899999999</c:v>
                </c:pt>
              </c:numCache>
            </c:numRef>
          </c:val>
          <c:extLst>
            <c:ext xmlns:c16="http://schemas.microsoft.com/office/drawing/2014/chart" uri="{C3380CC4-5D6E-409C-BE32-E72D297353CC}">
              <c16:uniqueId val="{00000001-18A5-48DF-820B-B65C7CA4BC5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'0204040(2)'!$K$167</c:f>
              <c:strCache>
                <c:ptCount val="1"/>
                <c:pt idx="0">
                  <c:v>2024</c:v>
                </c:pt>
              </c:strCache>
            </c:strRef>
          </c:tx>
          <c:spPr>
            <a:solidFill>
              <a:srgbClr val="CCFFCC"/>
            </a:solidFill>
            <a:ln>
              <a:solidFill>
                <a:srgbClr val="CCFFCC"/>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'0204040(2)'!$K$168:$K$177</c:f>
              <c:numCache>
                <c:formatCode>#,##0</c:formatCode>
                <c:ptCount val="10"/>
                <c:pt idx="0">
                  <c:v>45279.813000000002</c:v>
                </c:pt>
                <c:pt idx="1">
                  <c:v>109755.00199999999</c:v>
                </c:pt>
                <c:pt idx="2">
                  <c:v>80250.98000000001</c:v>
                </c:pt>
                <c:pt idx="3">
                  <c:v>81803.877999999997</c:v>
                </c:pt>
                <c:pt idx="4">
                  <c:v>165588.72400000002</c:v>
                </c:pt>
                <c:pt idx="5">
                  <c:v>589360.15800000005</c:v>
                </c:pt>
                <c:pt idx="6">
                  <c:v>32726.853000000003</c:v>
                </c:pt>
                <c:pt idx="7">
                  <c:v>21394.419000000002</c:v>
                </c:pt>
                <c:pt idx="8">
                  <c:v>56561.707000000002</c:v>
                </c:pt>
                <c:pt idx="9">
                  <c:v>8324.8690000000006</c:v>
                </c:pt>
              </c:numCache>
            </c:numRef>
          </c:val>
          <c:extLst>
            <c:ext xmlns:c16="http://schemas.microsoft.com/office/drawing/2014/chart" uri="{C3380CC4-5D6E-409C-BE32-E72D297353CC}">
              <c16:uniqueId val="{00000000-2674-416F-A9B1-E791ADBDCBA3}"/>
            </c:ext>
          </c:extLst>
        </c:ser>
        <c:ser>
          <c:idx val="1"/>
          <c:order val="1"/>
          <c:tx>
            <c:strRef>
              <c:f>'0204040(2)'!$L$167</c:f>
              <c:strCache>
                <c:ptCount val="1"/>
                <c:pt idx="0">
                  <c:v>2025v</c:v>
                </c:pt>
              </c:strCache>
            </c:strRef>
          </c:tx>
          <c:spPr>
            <a:solidFill>
              <a:srgbClr val="009999"/>
            </a:solidFill>
            <a:ln>
              <a:solidFill>
                <a:srgbClr val="009999"/>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'0204040(2)'!$L$168:$L$177</c:f>
              <c:numCache>
                <c:formatCode>#,##0</c:formatCode>
                <c:ptCount val="10"/>
                <c:pt idx="0">
                  <c:v>46172.798000000003</c:v>
                </c:pt>
                <c:pt idx="1">
                  <c:v>113026.67199999999</c:v>
                </c:pt>
                <c:pt idx="2">
                  <c:v>75266.493000000002</c:v>
                </c:pt>
                <c:pt idx="3">
                  <c:v>79996.243000000002</c:v>
                </c:pt>
                <c:pt idx="4">
                  <c:v>169883.889</c:v>
                </c:pt>
                <c:pt idx="5">
                  <c:v>589500.34899999993</c:v>
                </c:pt>
                <c:pt idx="6">
                  <c:v>30861.892</c:v>
                </c:pt>
                <c:pt idx="7">
                  <c:v>20033.694</c:v>
                </c:pt>
                <c:pt idx="8">
                  <c:v>59288.261999999995</c:v>
                </c:pt>
                <c:pt idx="9">
                  <c:v>6686.6120000000001</c:v>
                </c:pt>
              </c:numCache>
            </c:numRef>
          </c:val>
          <c:extLst>
            <c:ext xmlns:c16="http://schemas.microsoft.com/office/drawing/2014/chart" uri="{C3380CC4-5D6E-409C-BE32-E72D297353CC}">
              <c16:uniqueId val="{00000001-2674-416F-A9B1-E791ADBDCBA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'0204040(2)'!$I$122</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FAFB-4BDA-927C-EE0DFC1E5D7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FAFB-4BDA-927C-EE0DFC1E5D7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FAFB-4BDA-927C-EE0DFC1E5D79}"/>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FAFB-4BDA-927C-EE0DFC1E5D7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'0204040(2)'!$K$123:$K$124</c:f>
              <c:strCache>
                <c:ptCount val="2"/>
                <c:pt idx="0">
                  <c:v>konventionelle Milch</c:v>
                </c:pt>
                <c:pt idx="1">
                  <c:v>ökologische/ biologische Milch</c:v>
                </c:pt>
              </c:strCache>
            </c:strRef>
          </c:cat>
          <c:val>
            <c:numRef>
              <c:f>'0204040(2)'!$M$123:$M$124</c:f>
              <c:numCache>
                <c:formatCode>0.0%</c:formatCode>
                <c:ptCount val="2"/>
                <c:pt idx="0">
                  <c:v>0.95478184984316183</c:v>
                </c:pt>
                <c:pt idx="1">
                  <c:v>4.5218150156838173E-2</c:v>
                </c:pt>
              </c:numCache>
            </c:numRef>
          </c:val>
          <c:extLst>
            <c:ext xmlns:c16="http://schemas.microsoft.com/office/drawing/2014/chart" uri="{C3380CC4-5D6E-409C-BE32-E72D297353CC}">
              <c16:uniqueId val="{00000004-FAFB-4BDA-927C-EE0DFC1E5D7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'0204040(2)'!$C$74:$D$74</c:f>
              <c:strCache>
                <c:ptCount val="2"/>
                <c:pt idx="0">
                  <c:v>2024</c:v>
                </c:pt>
              </c:strCache>
            </c:strRef>
          </c:tx>
          <c:spPr>
            <a:solidFill>
              <a:schemeClr val="tx2">
                <a:lumMod val="40000"/>
                <a:lumOff val="60000"/>
              </a:schemeClr>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'0204040(2)'!$F$74:$Q$74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71A8-474E-9B9B-21956EFAD2D2}"/>
            </c:ext>
          </c:extLst>
        </c:ser>
        <c:ser>
          <c:idx val="0"/>
          <c:order val="1"/>
          <c:tx>
            <c:strRef>
              <c:f>'0204040(2)'!$C$75:$D$75</c:f>
              <c:strCache>
                <c:ptCount val="2"/>
                <c:pt idx="0">
                  <c:v>2025v</c:v>
                </c:pt>
              </c:strCache>
            </c:strRef>
          </c:tx>
          <c:spPr>
            <a:solidFill>
              <a:srgbClr val="0070C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'0204040(2)'!$F$75:$Q$75</c:f>
              <c:numCache>
                <c:formatCode>?\ ??0\ 000</c:formatCode>
                <c:ptCount val="12"/>
                <c:pt idx="0">
                  <c:v>2477741.628</c:v>
                </c:pt>
                <c:pt idx="1">
                  <c:v>2285240.8110000002</c:v>
                </c:pt>
                <c:pt idx="2">
                  <c:v>2588028.4530000002</c:v>
                </c:pt>
                <c:pt idx="3">
                  <c:v>2555780.6969999997</c:v>
                </c:pt>
                <c:pt idx="4">
                  <c:v>2647622.08</c:v>
                </c:pt>
                <c:pt idx="5">
                  <c:v>2513269.4</c:v>
                </c:pt>
                <c:pt idx="6">
                  <c:v>2557899.014</c:v>
                </c:pt>
                <c:pt idx="7">
                  <c:v>2532514.858</c:v>
                </c:pt>
                <c:pt idx="8">
                  <c:v>2452639.5359999998</c:v>
                </c:pt>
                <c:pt idx="9">
                  <c:v>2531266.9950000001</c:v>
                </c:pt>
                <c:pt idx="10">
                  <c:v>0</c:v>
                </c:pt>
                <c:pt idx="11">
                  <c:v>0</c:v>
                </c:pt>
              </c:numCache>
            </c:numRef>
          </c:val>
          <c:extLst>
            <c:ext xmlns:c16="http://schemas.microsoft.com/office/drawing/2014/chart" uri="{C3380CC4-5D6E-409C-BE32-E72D297353CC}">
              <c16:uniqueId val="{00000001-71A8-474E-9B9B-21956EFAD2D2}"/>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'0204040(2)'!$C$100:$D$100</c:f>
              <c:strCache>
                <c:ptCount val="2"/>
                <c:pt idx="0">
                  <c:v>2024</c:v>
                </c:pt>
              </c:strCache>
            </c:strRef>
          </c:tx>
          <c:spPr>
            <a:solidFill>
              <a:srgbClr val="FF9797"/>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'0204040(2)'!$F$100:$Q$100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0E03-449E-A8A8-403889F8B5C7}"/>
            </c:ext>
          </c:extLst>
        </c:ser>
        <c:ser>
          <c:idx val="0"/>
          <c:order val="1"/>
          <c:tx>
            <c:strRef>
              <c:f>'0204040(2)'!$C$101:$D$101</c:f>
              <c:strCache>
                <c:ptCount val="2"/>
                <c:pt idx="0">
                  <c:v>2025v</c:v>
                </c:pt>
              </c:strCache>
            </c:strRef>
          </c:tx>
          <c:spPr>
            <a:solidFill>
              <a:srgbClr val="C0000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'0204040(2)'!$F$101:$Q$101</c:f>
              <c:numCache>
                <c:formatCode>?\ ??0\ 000</c:formatCode>
                <c:ptCount val="12"/>
                <c:pt idx="0">
                  <c:v>2664252.3659999999</c:v>
                </c:pt>
                <c:pt idx="1">
                  <c:v>2456292.8460000004</c:v>
                </c:pt>
                <c:pt idx="2">
                  <c:v>2780815.0730000003</c:v>
                </c:pt>
                <c:pt idx="3">
                  <c:v>2749595.8579999995</c:v>
                </c:pt>
                <c:pt idx="4">
                  <c:v>2851418.1830000002</c:v>
                </c:pt>
                <c:pt idx="5">
                  <c:v>2702846.6259999997</c:v>
                </c:pt>
                <c:pt idx="6">
                  <c:v>2748742.9739999999</c:v>
                </c:pt>
                <c:pt idx="7">
                  <c:v>2724296.335</c:v>
                </c:pt>
                <c:pt idx="8">
                  <c:v>2637087.0869999998</c:v>
                </c:pt>
                <c:pt idx="9">
                  <c:v>2722285.4619999998</c:v>
                </c:pt>
                <c:pt idx="10">
                  <c:v>0</c:v>
                </c:pt>
                <c:pt idx="11">
                  <c:v>0</c:v>
                </c:pt>
              </c:numCache>
            </c:numRef>
          </c:val>
          <c:extLst>
            <c:ext xmlns:c16="http://schemas.microsoft.com/office/drawing/2014/chart" uri="{C3380CC4-5D6E-409C-BE32-E72D297353CC}">
              <c16:uniqueId val="{00000001-0E03-449E-A8A8-403889F8B5C7}"/>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'0204047'!$C$10:$D$10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'0204047'!$F$10:$Q$10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E500-4EC7-9780-31F868AC2D77}"/>
            </c:ext>
          </c:extLst>
        </c:ser>
        <c:ser>
          <c:idx val="1"/>
          <c:order val="1"/>
          <c:tx>
            <c:strRef>
              <c:f>'0204047'!$C$11:$D$11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0</c:v>
                </c:pt>
                <c:pt idx="11">
                  <c:v>0</c:v>
                </c:pt>
              </c:numCache>
            </c:numRef>
          </c:val>
          <c:extLst>
            <c:ext xmlns:c16="http://schemas.microsoft.com/office/drawing/2014/chart" uri="{C3380CC4-5D6E-409C-BE32-E72D297353CC}">
              <c16:uniqueId val="{00000001-E500-4EC7-9780-31F868AC2D77}"/>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39005.086000000003</c:v>
                </c:pt>
                <c:pt idx="10">
                  <c:v>35719.357000000004</c:v>
                </c:pt>
                <c:pt idx="11">
                  <c:v>35983.853999999999</c:v>
                </c:pt>
              </c:numCache>
            </c:numRef>
          </c:val>
          <c:smooth val="0"/>
          <c:extLst>
            <c:ext xmlns:c16="http://schemas.microsoft.com/office/drawing/2014/chart" uri="{C3380CC4-5D6E-409C-BE32-E72D297353CC}">
              <c16:uniqueId val="{00000000-9EC9-4B13-BFE9-2BD66328452A}"/>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numCache>
            </c:numRef>
          </c:val>
          <c:smooth val="0"/>
          <c:extLst>
            <c:ext xmlns:c16="http://schemas.microsoft.com/office/drawing/2014/chart" uri="{C3380CC4-5D6E-409C-BE32-E72D297353CC}">
              <c16:uniqueId val="{00000001-9EC9-4B13-BFE9-2BD66328452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1054.9739999999999</c:v>
                </c:pt>
                <c:pt idx="10">
                  <c:v>943.54100000000005</c:v>
                </c:pt>
                <c:pt idx="11">
                  <c:v>1119.4690000000001</c:v>
                </c:pt>
              </c:numCache>
            </c:numRef>
          </c:val>
          <c:smooth val="0"/>
          <c:extLst>
            <c:ext xmlns:c16="http://schemas.microsoft.com/office/drawing/2014/chart" uri="{C3380CC4-5D6E-409C-BE32-E72D297353CC}">
              <c16:uniqueId val="{00000000-5C75-43D6-A57C-622B8E07769C}"/>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pt idx="4">
                  <c:v>1236.6220000000001</c:v>
                </c:pt>
                <c:pt idx="5">
                  <c:v>1156.2149999999999</c:v>
                </c:pt>
                <c:pt idx="6">
                  <c:v>1116.229</c:v>
                </c:pt>
                <c:pt idx="7">
                  <c:v>1044.7080000000001</c:v>
                </c:pt>
                <c:pt idx="8">
                  <c:v>1097.9449999999999</c:v>
                </c:pt>
                <c:pt idx="9">
                  <c:v>1145.549</c:v>
                </c:pt>
              </c:numCache>
            </c:numRef>
          </c:val>
          <c:smooth val="0"/>
          <c:extLst>
            <c:ext xmlns:c16="http://schemas.microsoft.com/office/drawing/2014/chart" uri="{C3380CC4-5D6E-409C-BE32-E72D297353CC}">
              <c16:uniqueId val="{00000001-5C75-43D6-A57C-622B8E07769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6E7A-470A-8608-47B726C29318}"/>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6629.2889999999998</c:v>
                </c:pt>
                <c:pt idx="4">
                  <c:v>6898.0959999999995</c:v>
                </c:pt>
                <c:pt idx="5">
                  <c:v>6635.34</c:v>
                </c:pt>
                <c:pt idx="6">
                  <c:v>6589.6809999999996</c:v>
                </c:pt>
                <c:pt idx="7">
                  <c:v>6156.5990000000002</c:v>
                </c:pt>
                <c:pt idx="8">
                  <c:v>6325.2749999999996</c:v>
                </c:pt>
                <c:pt idx="9">
                  <c:v>6484.52</c:v>
                </c:pt>
              </c:numCache>
            </c:numRef>
          </c:val>
          <c:smooth val="0"/>
          <c:extLst>
            <c:ext xmlns:c16="http://schemas.microsoft.com/office/drawing/2014/chart" uri="{C3380CC4-5D6E-409C-BE32-E72D297353CC}">
              <c16:uniqueId val="{00000001-6E7A-470A-8608-47B726C2931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1A51-4826-9AA6-34F3C2D6E8BB}"/>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57.606999999999999</c:v>
                </c:pt>
              </c:numCache>
            </c:numRef>
          </c:val>
          <c:extLst>
            <c:ext xmlns:c16="http://schemas.microsoft.com/office/drawing/2014/chart" uri="{C3380CC4-5D6E-409C-BE32-E72D297353CC}">
              <c16:uniqueId val="{00000001-1A51-4826-9AA6-34F3C2D6E8BB}"/>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345072.55699999997</c:v>
                </c:pt>
                <c:pt idx="10">
                  <c:v>332251.01299999998</c:v>
                </c:pt>
                <c:pt idx="11">
                  <c:v>328313.42099999997</c:v>
                </c:pt>
              </c:numCache>
            </c:numRef>
          </c:val>
          <c:smooth val="0"/>
          <c:extLst>
            <c:ext xmlns:c16="http://schemas.microsoft.com/office/drawing/2014/chart" uri="{C3380CC4-5D6E-409C-BE32-E72D297353CC}">
              <c16:uniqueId val="{00000000-00DE-43A3-9301-F41E5A88AF7D}"/>
            </c:ext>
          </c:extLst>
        </c:ser>
        <c:ser>
          <c:idx val="1"/>
          <c:order val="1"/>
          <c:tx>
            <c:strRef>
              <c:f>'0204090'!$A$9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334905.87900000002</c:v>
                </c:pt>
                <c:pt idx="1">
                  <c:v>315603.60600000003</c:v>
                </c:pt>
                <c:pt idx="2">
                  <c:v>341509.21</c:v>
                </c:pt>
                <c:pt idx="3">
                  <c:v>329080.30300000001</c:v>
                </c:pt>
                <c:pt idx="4">
                  <c:v>315855.97499999998</c:v>
                </c:pt>
                <c:pt idx="5">
                  <c:v>315199.56400000001</c:v>
                </c:pt>
                <c:pt idx="6">
                  <c:v>318684.00199999998</c:v>
                </c:pt>
                <c:pt idx="7">
                  <c:v>290962.13799999998</c:v>
                </c:pt>
                <c:pt idx="8">
                  <c:v>315760.66600000003</c:v>
                </c:pt>
                <c:pt idx="9">
                  <c:v>334713.32699999999</c:v>
                </c:pt>
              </c:numCache>
            </c:numRef>
          </c:val>
          <c:smooth val="0"/>
          <c:extLst>
            <c:ext xmlns:c16="http://schemas.microsoft.com/office/drawing/2014/chart" uri="{C3380CC4-5D6E-409C-BE32-E72D297353CC}">
              <c16:uniqueId val="{00000001-00DE-43A3-9301-F41E5A88AF7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6294.6589999999997</c:v>
                </c:pt>
                <c:pt idx="10">
                  <c:v>5313.8789999999999</c:v>
                </c:pt>
                <c:pt idx="11">
                  <c:v>6270.63</c:v>
                </c:pt>
              </c:numCache>
            </c:numRef>
          </c:val>
          <c:smooth val="0"/>
          <c:extLst>
            <c:ext xmlns:c16="http://schemas.microsoft.com/office/drawing/2014/chart" uri="{C3380CC4-5D6E-409C-BE32-E72D297353CC}">
              <c16:uniqueId val="{00000000-C4C6-491D-8094-A5B91AC53D97}"/>
            </c:ext>
          </c:extLst>
        </c:ser>
        <c:ser>
          <c:idx val="1"/>
          <c:order val="1"/>
          <c:tx>
            <c:strRef>
              <c:f>'0204090'!$A$14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6193.5209999999997</c:v>
                </c:pt>
                <c:pt idx="9">
                  <c:v>5881.1970000000001</c:v>
                </c:pt>
              </c:numCache>
            </c:numRef>
          </c:val>
          <c:smooth val="0"/>
          <c:extLst>
            <c:ext xmlns:c16="http://schemas.microsoft.com/office/drawing/2014/chart" uri="{C3380CC4-5D6E-409C-BE32-E72D297353CC}">
              <c16:uniqueId val="{00000001-C4C6-491D-8094-A5B91AC53D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0D06-4614-8799-36EFDDEB18B0}"/>
            </c:ext>
          </c:extLst>
        </c:ser>
        <c:ser>
          <c:idx val="1"/>
          <c:order val="1"/>
          <c:tx>
            <c:strRef>
              <c:f>'0204090'!$A$19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numCache>
            </c:numRef>
          </c:val>
          <c:smooth val="0"/>
          <c:extLst>
            <c:ext xmlns:c16="http://schemas.microsoft.com/office/drawing/2014/chart" uri="{C3380CC4-5D6E-409C-BE32-E72D297353CC}">
              <c16:uniqueId val="{00000001-0D06-4614-8799-36EFDDEB18B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2C31-4D25-813E-EC7B22CD0443}"/>
            </c:ext>
          </c:extLst>
        </c:ser>
        <c:ser>
          <c:idx val="1"/>
          <c:order val="1"/>
          <c:tx>
            <c:strRef>
              <c:f>'0204090'!$A$24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numCache>
            </c:numRef>
          </c:val>
          <c:smooth val="0"/>
          <c:extLst>
            <c:ext xmlns:c16="http://schemas.microsoft.com/office/drawing/2014/chart" uri="{C3380CC4-5D6E-409C-BE32-E72D297353CC}">
              <c16:uniqueId val="{00000001-2C31-4D25-813E-EC7B22CD044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56373.671999999999</c:v>
                </c:pt>
                <c:pt idx="1">
                  <c:v>56984.059000000001</c:v>
                </c:pt>
                <c:pt idx="2">
                  <c:v>59010.338000000003</c:v>
                </c:pt>
                <c:pt idx="3">
                  <c:v>59385.525000000001</c:v>
                </c:pt>
                <c:pt idx="4">
                  <c:v>61425.127</c:v>
                </c:pt>
                <c:pt idx="5">
                  <c:v>56484.534</c:v>
                </c:pt>
                <c:pt idx="6">
                  <c:v>60243.345999999998</c:v>
                </c:pt>
                <c:pt idx="7">
                  <c:v>59645.245000000003</c:v>
                </c:pt>
                <c:pt idx="8">
                  <c:v>67243.376000000004</c:v>
                </c:pt>
                <c:pt idx="9">
                  <c:v>57304.07</c:v>
                </c:pt>
                <c:pt idx="10">
                  <c:v>52742.716</c:v>
                </c:pt>
                <c:pt idx="11">
                  <c:v>49807.277999999998</c:v>
                </c:pt>
              </c:numCache>
            </c:numRef>
          </c:val>
          <c:smooth val="0"/>
          <c:extLst>
            <c:ext xmlns:c16="http://schemas.microsoft.com/office/drawing/2014/chart" uri="{C3380CC4-5D6E-409C-BE32-E72D297353CC}">
              <c16:uniqueId val="{00000000-EF21-4676-A266-967BA67C1A7F}"/>
            </c:ext>
          </c:extLst>
        </c:ser>
        <c:ser>
          <c:idx val="1"/>
          <c:order val="1"/>
          <c:tx>
            <c:strRef>
              <c:f>'0204090'!$A$29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numCache>
            </c:numRef>
          </c:val>
          <c:smooth val="0"/>
          <c:extLst>
            <c:ext xmlns:c16="http://schemas.microsoft.com/office/drawing/2014/chart" uri="{C3380CC4-5D6E-409C-BE32-E72D297353CC}">
              <c16:uniqueId val="{00000001-EF21-4676-A266-967BA67C1A7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195739.774</c:v>
                </c:pt>
                <c:pt idx="1">
                  <c:v>190739.18699999998</c:v>
                </c:pt>
                <c:pt idx="2">
                  <c:v>199740.04500000001</c:v>
                </c:pt>
                <c:pt idx="3">
                  <c:v>197695.04200000002</c:v>
                </c:pt>
                <c:pt idx="4">
                  <c:v>211880.024</c:v>
                </c:pt>
                <c:pt idx="5">
                  <c:v>190853.984</c:v>
                </c:pt>
                <c:pt idx="6">
                  <c:v>205665.78999999998</c:v>
                </c:pt>
                <c:pt idx="7">
                  <c:v>206659.87</c:v>
                </c:pt>
                <c:pt idx="8">
                  <c:v>200203.995</c:v>
                </c:pt>
                <c:pt idx="9">
                  <c:v>209720.85699999999</c:v>
                </c:pt>
                <c:pt idx="10">
                  <c:v>186589.821</c:v>
                </c:pt>
                <c:pt idx="11">
                  <c:v>170688.04800000001</c:v>
                </c:pt>
              </c:numCache>
            </c:numRef>
          </c:val>
          <c:smooth val="0"/>
          <c:extLst>
            <c:ext xmlns:c16="http://schemas.microsoft.com/office/drawing/2014/chart" uri="{C3380CC4-5D6E-409C-BE32-E72D297353CC}">
              <c16:uniqueId val="{00000000-FC0D-40D8-A3DC-B8EC23AA9EE3}"/>
            </c:ext>
          </c:extLst>
        </c:ser>
        <c:ser>
          <c:idx val="1"/>
          <c:order val="1"/>
          <c:tx>
            <c:strRef>
              <c:f>'0204090'!$A$34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numCache>
            </c:numRef>
          </c:val>
          <c:smooth val="0"/>
          <c:extLst>
            <c:ext xmlns:c16="http://schemas.microsoft.com/office/drawing/2014/chart" uri="{C3380CC4-5D6E-409C-BE32-E72D297353CC}">
              <c16:uniqueId val="{00000001-FC0D-40D8-A3DC-B8EC23AA9EE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45376.347999999998</c:v>
                </c:pt>
                <c:pt idx="10">
                  <c:v>44324.334999999999</c:v>
                </c:pt>
                <c:pt idx="11">
                  <c:v>43137.000999999997</c:v>
                </c:pt>
              </c:numCache>
            </c:numRef>
          </c:val>
          <c:smooth val="0"/>
          <c:extLst>
            <c:ext xmlns:c16="http://schemas.microsoft.com/office/drawing/2014/chart" uri="{C3380CC4-5D6E-409C-BE32-E72D297353CC}">
              <c16:uniqueId val="{00000000-0AD4-4196-8390-9109F9981231}"/>
            </c:ext>
          </c:extLst>
        </c:ser>
        <c:ser>
          <c:idx val="1"/>
          <c:order val="1"/>
          <c:tx>
            <c:strRef>
              <c:f>'0204090'!$A$44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numCache>
            </c:numRef>
          </c:val>
          <c:smooth val="0"/>
          <c:extLst>
            <c:ext xmlns:c16="http://schemas.microsoft.com/office/drawing/2014/chart" uri="{C3380CC4-5D6E-409C-BE32-E72D297353CC}">
              <c16:uniqueId val="{00000001-0AD4-4196-8390-9109F998123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26431.911</c:v>
                </c:pt>
                <c:pt idx="1">
                  <c:v>24109.843000000001</c:v>
                </c:pt>
                <c:pt idx="2">
                  <c:v>26099.973999999998</c:v>
                </c:pt>
                <c:pt idx="3">
                  <c:v>25087.348000000002</c:v>
                </c:pt>
                <c:pt idx="4">
                  <c:v>24724.581999999999</c:v>
                </c:pt>
                <c:pt idx="5">
                  <c:v>22356.78</c:v>
                </c:pt>
                <c:pt idx="6">
                  <c:v>24691.552</c:v>
                </c:pt>
                <c:pt idx="7">
                  <c:v>23927.545999999998</c:v>
                </c:pt>
                <c:pt idx="8">
                  <c:v>23922.874</c:v>
                </c:pt>
                <c:pt idx="9">
                  <c:v>24931.678</c:v>
                </c:pt>
                <c:pt idx="10">
                  <c:v>23304.753000000001</c:v>
                </c:pt>
                <c:pt idx="11">
                  <c:v>23691.655999999999</c:v>
                </c:pt>
              </c:numCache>
            </c:numRef>
          </c:val>
          <c:smooth val="0"/>
          <c:extLst>
            <c:ext xmlns:c16="http://schemas.microsoft.com/office/drawing/2014/chart" uri="{C3380CC4-5D6E-409C-BE32-E72D297353CC}">
              <c16:uniqueId val="{00000000-4CDE-457D-B56D-7823E54FAA59}"/>
            </c:ext>
          </c:extLst>
        </c:ser>
        <c:ser>
          <c:idx val="1"/>
          <c:order val="1"/>
          <c:tx>
            <c:strRef>
              <c:f>'0204090'!$A$49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numCache>
            </c:numRef>
          </c:val>
          <c:smooth val="0"/>
          <c:extLst>
            <c:ext xmlns:c16="http://schemas.microsoft.com/office/drawing/2014/chart" uri="{C3380CC4-5D6E-409C-BE32-E72D297353CC}">
              <c16:uniqueId val="{00000001-4CDE-457D-B56D-7823E54FAA5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55705.938000000002</c:v>
                </c:pt>
                <c:pt idx="1">
                  <c:v>57080.684999999998</c:v>
                </c:pt>
                <c:pt idx="2">
                  <c:v>59643.308000000005</c:v>
                </c:pt>
                <c:pt idx="3">
                  <c:v>60925.854999999996</c:v>
                </c:pt>
                <c:pt idx="4">
                  <c:v>62582.922999999995</c:v>
                </c:pt>
                <c:pt idx="5">
                  <c:v>57530.841999999997</c:v>
                </c:pt>
                <c:pt idx="6">
                  <c:v>56861.979000000007</c:v>
                </c:pt>
                <c:pt idx="7">
                  <c:v>50148.313000000002</c:v>
                </c:pt>
                <c:pt idx="8">
                  <c:v>43586.84</c:v>
                </c:pt>
                <c:pt idx="9">
                  <c:v>50650.483</c:v>
                </c:pt>
                <c:pt idx="10">
                  <c:v>47285.674999999996</c:v>
                </c:pt>
                <c:pt idx="11">
                  <c:v>57563.832999999999</c:v>
                </c:pt>
              </c:numCache>
            </c:numRef>
          </c:val>
          <c:smooth val="0"/>
          <c:extLst>
            <c:ext xmlns:c16="http://schemas.microsoft.com/office/drawing/2014/chart" uri="{C3380CC4-5D6E-409C-BE32-E72D297353CC}">
              <c16:uniqueId val="{00000000-0EB7-4A0E-B3AD-EEB691B78461}"/>
            </c:ext>
          </c:extLst>
        </c:ser>
        <c:ser>
          <c:idx val="1"/>
          <c:order val="1"/>
          <c:tx>
            <c:strRef>
              <c:f>'0204090'!$A$54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62672.964999999997</c:v>
                </c:pt>
                <c:pt idx="1">
                  <c:v>51083.152999999998</c:v>
                </c:pt>
                <c:pt idx="2">
                  <c:v>59932.932000000001</c:v>
                </c:pt>
                <c:pt idx="3">
                  <c:v>61626.989000000001</c:v>
                </c:pt>
                <c:pt idx="4">
                  <c:v>66762.317999999999</c:v>
                </c:pt>
                <c:pt idx="5">
                  <c:v>57890.975000000006</c:v>
                </c:pt>
                <c:pt idx="6">
                  <c:v>55070.811000000002</c:v>
                </c:pt>
                <c:pt idx="7">
                  <c:v>56533.915000000008</c:v>
                </c:pt>
                <c:pt idx="8">
                  <c:v>58700.451000000001</c:v>
                </c:pt>
                <c:pt idx="9">
                  <c:v>57440.112000000008</c:v>
                </c:pt>
              </c:numCache>
            </c:numRef>
          </c:val>
          <c:smooth val="0"/>
          <c:extLst>
            <c:ext xmlns:c16="http://schemas.microsoft.com/office/drawing/2014/chart" uri="{C3380CC4-5D6E-409C-BE32-E72D297353CC}">
              <c16:uniqueId val="{00000001-0EB7-4A0E-B3AD-EEB691B7846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B540-40E9-8C71-6AF7AB84A065}"/>
            </c:ext>
          </c:extLst>
        </c:ser>
        <c:ser>
          <c:idx val="1"/>
          <c:order val="1"/>
          <c:tx>
            <c:strRef>
              <c:f>'0204090'!$A$59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12343.013000000001</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numCache>
            </c:numRef>
          </c:val>
          <c:smooth val="0"/>
          <c:extLst>
            <c:ext xmlns:c16="http://schemas.microsoft.com/office/drawing/2014/chart" uri="{C3380CC4-5D6E-409C-BE32-E72D297353CC}">
              <c16:uniqueId val="{00000001-B540-40E9-8C71-6AF7AB84A0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F509-4231-958A-217584572B25}"/>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2928.4630000000002</c:v>
                </c:pt>
                <c:pt idx="1">
                  <c:v>413.209</c:v>
                </c:pt>
                <c:pt idx="2">
                  <c:v>234.691</c:v>
                </c:pt>
                <c:pt idx="3">
                  <c:v>202.64699999999999</c:v>
                </c:pt>
              </c:numCache>
            </c:numRef>
          </c:val>
          <c:extLst>
            <c:ext xmlns:c16="http://schemas.microsoft.com/office/drawing/2014/chart" uri="{C3380CC4-5D6E-409C-BE32-E72D297353CC}">
              <c16:uniqueId val="{00000001-F509-4231-958A-217584572B25}"/>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27256.183000000001</c:v>
                </c:pt>
                <c:pt idx="1">
                  <c:v>26906.047999999999</c:v>
                </c:pt>
                <c:pt idx="2">
                  <c:v>31705.705999999998</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3CD3-4E09-BB6A-B958FF4365C1}"/>
            </c:ext>
          </c:extLst>
        </c:ser>
        <c:ser>
          <c:idx val="1"/>
          <c:order val="1"/>
          <c:tx>
            <c:strRef>
              <c:f>'0204090'!$A$64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32788.46</c:v>
                </c:pt>
                <c:pt idx="1">
                  <c:v>25722.141</c:v>
                </c:pt>
                <c:pt idx="2">
                  <c:v>33007.478999999999</c:v>
                </c:pt>
                <c:pt idx="3">
                  <c:v>33004.46</c:v>
                </c:pt>
                <c:pt idx="4">
                  <c:v>35391.553</c:v>
                </c:pt>
                <c:pt idx="5">
                  <c:v>28634.182000000001</c:v>
                </c:pt>
                <c:pt idx="6">
                  <c:v>26414.294000000002</c:v>
                </c:pt>
                <c:pt idx="7">
                  <c:v>29650.055</c:v>
                </c:pt>
                <c:pt idx="8">
                  <c:v>27491.935000000001</c:v>
                </c:pt>
                <c:pt idx="9">
                  <c:v>31027.888999999999</c:v>
                </c:pt>
              </c:numCache>
            </c:numRef>
          </c:val>
          <c:smooth val="0"/>
          <c:extLst>
            <c:ext xmlns:c16="http://schemas.microsoft.com/office/drawing/2014/chart" uri="{C3380CC4-5D6E-409C-BE32-E72D297353CC}">
              <c16:uniqueId val="{00000001-3CD3-4E09-BB6A-B958FF4365C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5592-4FB3-B85D-12153B50B771}"/>
            </c:ext>
          </c:extLst>
        </c:ser>
        <c:ser>
          <c:idx val="1"/>
          <c:order val="1"/>
          <c:tx>
            <c:strRef>
              <c:f>'0204090'!$A$69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numCache>
            </c:numRef>
          </c:val>
          <c:smooth val="0"/>
          <c:extLst>
            <c:ext xmlns:c16="http://schemas.microsoft.com/office/drawing/2014/chart" uri="{C3380CC4-5D6E-409C-BE32-E72D297353CC}">
              <c16:uniqueId val="{00000001-5592-4FB3-B85D-12153B50B7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13756.648999999999</c:v>
                </c:pt>
                <c:pt idx="11">
                  <c:v>12362.092000000001</c:v>
                </c:pt>
              </c:numCache>
            </c:numRef>
          </c:val>
          <c:smooth val="0"/>
          <c:extLst>
            <c:ext xmlns:c16="http://schemas.microsoft.com/office/drawing/2014/chart" uri="{C3380CC4-5D6E-409C-BE32-E72D297353CC}">
              <c16:uniqueId val="{00000000-7EED-4C88-B70A-9F7BDFE57A3B}"/>
            </c:ext>
          </c:extLst>
        </c:ser>
        <c:ser>
          <c:idx val="1"/>
          <c:order val="1"/>
          <c:tx>
            <c:strRef>
              <c:f>'0204090'!$A$74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numCache>
            </c:numRef>
          </c:val>
          <c:smooth val="0"/>
          <c:extLst>
            <c:ext xmlns:c16="http://schemas.microsoft.com/office/drawing/2014/chart" uri="{C3380CC4-5D6E-409C-BE32-E72D297353CC}">
              <c16:uniqueId val="{00000001-7EED-4C88-B70A-9F7BDFE57A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0701-40D8-A8D6-E03984B33051}"/>
            </c:ext>
          </c:extLst>
        </c:ser>
        <c:ser>
          <c:idx val="1"/>
          <c:order val="1"/>
          <c:tx>
            <c:strRef>
              <c:f>'0204090'!$A$79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30342.741000000002</c:v>
                </c:pt>
                <c:pt idx="1">
                  <c:v>25433.580999999998</c:v>
                </c:pt>
                <c:pt idx="2">
                  <c:v>30568.667000000001</c:v>
                </c:pt>
                <c:pt idx="3">
                  <c:v>32366.058000000001</c:v>
                </c:pt>
                <c:pt idx="4">
                  <c:v>33520.163999999997</c:v>
                </c:pt>
                <c:pt idx="5">
                  <c:v>31297.542000000001</c:v>
                </c:pt>
                <c:pt idx="6">
                  <c:v>27234.241999999998</c:v>
                </c:pt>
                <c:pt idx="7">
                  <c:v>29207.271000000001</c:v>
                </c:pt>
                <c:pt idx="8">
                  <c:v>27673.944</c:v>
                </c:pt>
                <c:pt idx="9">
                  <c:v>29128.258999999998</c:v>
                </c:pt>
              </c:numCache>
            </c:numRef>
          </c:val>
          <c:smooth val="0"/>
          <c:extLst>
            <c:ext xmlns:c16="http://schemas.microsoft.com/office/drawing/2014/chart" uri="{C3380CC4-5D6E-409C-BE32-E72D297353CC}">
              <c16:uniqueId val="{00000001-0701-40D8-A8D6-E03984B3305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42674.542674698794</c:v>
                </c:pt>
                <c:pt idx="1">
                  <c:v>41191.612168674699</c:v>
                </c:pt>
                <c:pt idx="2">
                  <c:v>44028.677686746989</c:v>
                </c:pt>
                <c:pt idx="3">
                  <c:v>45402.104819277105</c:v>
                </c:pt>
                <c:pt idx="4">
                  <c:v>45554.040542168674</c:v>
                </c:pt>
                <c:pt idx="5">
                  <c:v>37423.62842168675</c:v>
                </c:pt>
                <c:pt idx="6">
                  <c:v>38119.297686746984</c:v>
                </c:pt>
                <c:pt idx="7">
                  <c:v>35493.928578313258</c:v>
                </c:pt>
                <c:pt idx="8">
                  <c:v>31697.137469879519</c:v>
                </c:pt>
                <c:pt idx="9">
                  <c:v>37564.296481927719</c:v>
                </c:pt>
                <c:pt idx="10">
                  <c:v>37469.29181927711</c:v>
                </c:pt>
                <c:pt idx="11">
                  <c:v>44365.20818072289</c:v>
                </c:pt>
              </c:numCache>
            </c:numRef>
          </c:val>
          <c:smooth val="0"/>
          <c:extLst>
            <c:ext xmlns:c16="http://schemas.microsoft.com/office/drawing/2014/chart" uri="{C3380CC4-5D6E-409C-BE32-E72D297353CC}">
              <c16:uniqueId val="{00000000-1682-41BD-88FB-546FFB60D2A7}"/>
            </c:ext>
          </c:extLst>
        </c:ser>
        <c:ser>
          <c:idx val="1"/>
          <c:order val="1"/>
          <c:tx>
            <c:strRef>
              <c:f>'0204090'!$A$89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39548.212650602407</c:v>
                </c:pt>
                <c:pt idx="9">
                  <c:v>45211.762506024097</c:v>
                </c:pt>
              </c:numCache>
            </c:numRef>
          </c:val>
          <c:smooth val="0"/>
          <c:extLst>
            <c:ext xmlns:c16="http://schemas.microsoft.com/office/drawing/2014/chart" uri="{C3380CC4-5D6E-409C-BE32-E72D297353CC}">
              <c16:uniqueId val="{00000001-1682-41BD-88FB-546FFB60D2A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29ED-43E4-BCED-1784FA8808F4}"/>
            </c:ext>
          </c:extLst>
        </c:ser>
        <c:ser>
          <c:idx val="1"/>
          <c:order val="1"/>
          <c:tx>
            <c:strRef>
              <c:f>'0204090'!$A$94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5768</c:v>
                </c:pt>
                <c:pt idx="1">
                  <c:v>5909</c:v>
                </c:pt>
                <c:pt idx="2">
                  <c:v>7603</c:v>
                </c:pt>
                <c:pt idx="3">
                  <c:v>6202</c:v>
                </c:pt>
                <c:pt idx="4">
                  <c:v>5445</c:v>
                </c:pt>
                <c:pt idx="5">
                  <c:v>5930</c:v>
                </c:pt>
                <c:pt idx="6">
                  <c:v>5488</c:v>
                </c:pt>
                <c:pt idx="7">
                  <c:v>6418</c:v>
                </c:pt>
                <c:pt idx="8">
                  <c:v>6037</c:v>
                </c:pt>
                <c:pt idx="9">
                  <c:v>7017</c:v>
                </c:pt>
              </c:numCache>
            </c:numRef>
          </c:val>
          <c:smooth val="0"/>
          <c:extLst>
            <c:ext xmlns:c16="http://schemas.microsoft.com/office/drawing/2014/chart" uri="{C3380CC4-5D6E-409C-BE32-E72D297353CC}">
              <c16:uniqueId val="{00000001-29ED-43E4-BCED-1784FA8808F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15581.249</c:v>
                </c:pt>
              </c:numCache>
            </c:numRef>
          </c:val>
          <c:smooth val="0"/>
          <c:extLst>
            <c:ext xmlns:c16="http://schemas.microsoft.com/office/drawing/2014/chart" uri="{C3380CC4-5D6E-409C-BE32-E72D297353CC}">
              <c16:uniqueId val="{00000000-A25D-4019-94D3-85BD5B79CC20}"/>
            </c:ext>
          </c:extLst>
        </c:ser>
        <c:ser>
          <c:idx val="1"/>
          <c:order val="1"/>
          <c:tx>
            <c:strRef>
              <c:f>'0204090'!$A$99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numCache>
            </c:numRef>
          </c:val>
          <c:smooth val="0"/>
          <c:extLst>
            <c:ext xmlns:c16="http://schemas.microsoft.com/office/drawing/2014/chart" uri="{C3380CC4-5D6E-409C-BE32-E72D297353CC}">
              <c16:uniqueId val="{00000001-A25D-4019-94D3-85BD5B79CC2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69654.896999999997</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67190.313999999998</c:v>
                </c:pt>
              </c:numCache>
            </c:numRef>
          </c:val>
          <c:smooth val="0"/>
          <c:extLst>
            <c:ext xmlns:c16="http://schemas.microsoft.com/office/drawing/2014/chart" uri="{C3380CC4-5D6E-409C-BE32-E72D297353CC}">
              <c16:uniqueId val="{00000000-1408-40FC-912D-7BAFD9208C1F}"/>
            </c:ext>
          </c:extLst>
        </c:ser>
        <c:ser>
          <c:idx val="1"/>
          <c:order val="1"/>
          <c:tx>
            <c:strRef>
              <c:f>'0204090'!$A$104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numCache>
            </c:numRef>
          </c:val>
          <c:smooth val="0"/>
          <c:extLst>
            <c:ext xmlns:c16="http://schemas.microsoft.com/office/drawing/2014/chart" uri="{C3380CC4-5D6E-409C-BE32-E72D297353CC}">
              <c16:uniqueId val="{00000001-1408-40FC-912D-7BAFD9208C1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5490.3720000000003</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D5EB-4FD4-99D3-17562857DD42}"/>
            </c:ext>
          </c:extLst>
        </c:ser>
        <c:ser>
          <c:idx val="1"/>
          <c:order val="1"/>
          <c:tx>
            <c:strRef>
              <c:f>'0204090'!$A$109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numCache>
            </c:numRef>
          </c:val>
          <c:smooth val="0"/>
          <c:extLst>
            <c:ext xmlns:c16="http://schemas.microsoft.com/office/drawing/2014/chart" uri="{C3380CC4-5D6E-409C-BE32-E72D297353CC}">
              <c16:uniqueId val="{00000001-D5EB-4FD4-99D3-17562857DD4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14961.053</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12514.885</c:v>
                </c:pt>
              </c:numCache>
            </c:numRef>
          </c:val>
          <c:smooth val="0"/>
          <c:extLst>
            <c:ext xmlns:c16="http://schemas.microsoft.com/office/drawing/2014/chart" uri="{C3380CC4-5D6E-409C-BE32-E72D297353CC}">
              <c16:uniqueId val="{00000000-1F0A-4BF8-A06C-E147BCFDD7DE}"/>
            </c:ext>
          </c:extLst>
        </c:ser>
        <c:ser>
          <c:idx val="1"/>
          <c:order val="1"/>
          <c:tx>
            <c:strRef>
              <c:f>'0204090'!$A$114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numCache>
            </c:numRef>
          </c:val>
          <c:smooth val="0"/>
          <c:extLst>
            <c:ext xmlns:c16="http://schemas.microsoft.com/office/drawing/2014/chart" uri="{C3380CC4-5D6E-409C-BE32-E72D297353CC}">
              <c16:uniqueId val="{00000001-1F0A-4BF8-A06C-E147BCFDD7D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0DC0-4975-9075-53715E1AA899}"/>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43.088999999999999</c:v>
                </c:pt>
                <c:pt idx="1">
                  <c:v>28.466000000000001</c:v>
                </c:pt>
                <c:pt idx="2">
                  <c:v>104.358</c:v>
                </c:pt>
                <c:pt idx="3">
                  <c:v>799.76199999999994</c:v>
                </c:pt>
              </c:numCache>
            </c:numRef>
          </c:val>
          <c:extLst>
            <c:ext xmlns:c16="http://schemas.microsoft.com/office/drawing/2014/chart" uri="{C3380CC4-5D6E-409C-BE32-E72D297353CC}">
              <c16:uniqueId val="{00000001-0DC0-4975-9075-53715E1AA899}"/>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F34D-443A-80BC-53C32E68B52D}"/>
            </c:ext>
          </c:extLst>
        </c:ser>
        <c:ser>
          <c:idx val="1"/>
          <c:order val="1"/>
          <c:tx>
            <c:strRef>
              <c:f>'0204090'!$A$119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numCache>
            </c:numRef>
          </c:val>
          <c:smooth val="0"/>
          <c:extLst>
            <c:ext xmlns:c16="http://schemas.microsoft.com/office/drawing/2014/chart" uri="{C3380CC4-5D6E-409C-BE32-E72D297353CC}">
              <c16:uniqueId val="{00000001-F34D-443A-80BC-53C32E68B52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61507.455999999998</c:v>
                </c:pt>
              </c:numCache>
            </c:numRef>
          </c:val>
          <c:smooth val="0"/>
          <c:extLst>
            <c:ext xmlns:c16="http://schemas.microsoft.com/office/drawing/2014/chart" uri="{C3380CC4-5D6E-409C-BE32-E72D297353CC}">
              <c16:uniqueId val="{00000000-65E4-4A9B-B89E-CC4E529DD9A1}"/>
            </c:ext>
          </c:extLst>
        </c:ser>
        <c:ser>
          <c:idx val="1"/>
          <c:order val="1"/>
          <c:tx>
            <c:strRef>
              <c:f>'0204090'!$A$124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72855.744000000006</c:v>
                </c:pt>
                <c:pt idx="1">
                  <c:v>68363.186000000002</c:v>
                </c:pt>
                <c:pt idx="2">
                  <c:v>72893.797000000006</c:v>
                </c:pt>
                <c:pt idx="3">
                  <c:v>73995.053</c:v>
                </c:pt>
                <c:pt idx="4">
                  <c:v>74371.697</c:v>
                </c:pt>
                <c:pt idx="5">
                  <c:v>73070.717999999993</c:v>
                </c:pt>
                <c:pt idx="6">
                  <c:v>76208.264999999999</c:v>
                </c:pt>
                <c:pt idx="7">
                  <c:v>71723.850999999995</c:v>
                </c:pt>
                <c:pt idx="8">
                  <c:v>72330.697</c:v>
                </c:pt>
                <c:pt idx="9">
                  <c:v>71946.83</c:v>
                </c:pt>
              </c:numCache>
            </c:numRef>
          </c:val>
          <c:smooth val="0"/>
          <c:extLst>
            <c:ext xmlns:c16="http://schemas.microsoft.com/office/drawing/2014/chart" uri="{C3380CC4-5D6E-409C-BE32-E72D297353CC}">
              <c16:uniqueId val="{00000001-65E4-4A9B-B89E-CC4E529DD9A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A104-4D41-8498-AE4226ED7919}"/>
            </c:ext>
          </c:extLst>
        </c:ser>
        <c:ser>
          <c:idx val="1"/>
          <c:order val="1"/>
          <c:tx>
            <c:strRef>
              <c:f>'0204090'!$A$129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numCache>
            </c:numRef>
          </c:val>
          <c:smooth val="0"/>
          <c:extLst>
            <c:ext xmlns:c16="http://schemas.microsoft.com/office/drawing/2014/chart" uri="{C3380CC4-5D6E-409C-BE32-E72D297353CC}">
              <c16:uniqueId val="{00000001-A104-4D41-8498-AE4226ED791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EF08-47C9-BE31-65EB950E5841}"/>
            </c:ext>
          </c:extLst>
        </c:ser>
        <c:ser>
          <c:idx val="1"/>
          <c:order val="1"/>
          <c:tx>
            <c:strRef>
              <c:f>'0204090'!$A$134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numCache>
            </c:numRef>
          </c:val>
          <c:smooth val="0"/>
          <c:extLst>
            <c:ext xmlns:c16="http://schemas.microsoft.com/office/drawing/2014/chart" uri="{C3380CC4-5D6E-409C-BE32-E72D297353CC}">
              <c16:uniqueId val="{00000001-EF08-47C9-BE31-65EB950E584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233971.65700000001</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215983.90700000001</c:v>
                </c:pt>
              </c:numCache>
            </c:numRef>
          </c:val>
          <c:smooth val="0"/>
          <c:extLst>
            <c:ext xmlns:c16="http://schemas.microsoft.com/office/drawing/2014/chart" uri="{C3380CC4-5D6E-409C-BE32-E72D297353CC}">
              <c16:uniqueId val="{00000000-18B7-42FB-89CE-1C76DAA1B766}"/>
            </c:ext>
          </c:extLst>
        </c:ser>
        <c:ser>
          <c:idx val="1"/>
          <c:order val="1"/>
          <c:tx>
            <c:strRef>
              <c:f>'0204090'!$A$144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235584.66900000002</c:v>
                </c:pt>
                <c:pt idx="1">
                  <c:v>212117.03099999999</c:v>
                </c:pt>
                <c:pt idx="2">
                  <c:v>235330.15899999999</c:v>
                </c:pt>
                <c:pt idx="3">
                  <c:v>236788.43499999997</c:v>
                </c:pt>
                <c:pt idx="4">
                  <c:v>237243.30000000002</c:v>
                </c:pt>
                <c:pt idx="5">
                  <c:v>225855.97599999994</c:v>
                </c:pt>
                <c:pt idx="6">
                  <c:v>238129.57399999999</c:v>
                </c:pt>
                <c:pt idx="7">
                  <c:v>228855.66399999999</c:v>
                </c:pt>
                <c:pt idx="8">
                  <c:v>227004.06800000003</c:v>
                </c:pt>
                <c:pt idx="9">
                  <c:v>233877.247</c:v>
                </c:pt>
              </c:numCache>
            </c:numRef>
          </c:val>
          <c:smooth val="0"/>
          <c:extLst>
            <c:ext xmlns:c16="http://schemas.microsoft.com/office/drawing/2014/chart" uri="{C3380CC4-5D6E-409C-BE32-E72D297353CC}">
              <c16:uniqueId val="{00000001-18B7-42FB-89CE-1C76DAA1B76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0635-4706-BF70-76E8EA3D8520}"/>
            </c:ext>
          </c:extLst>
        </c:ser>
        <c:ser>
          <c:idx val="1"/>
          <c:order val="1"/>
          <c:tx>
            <c:strRef>
              <c:f>'0204090'!$A$84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numCache>
            </c:numRef>
          </c:val>
          <c:smooth val="0"/>
          <c:extLst>
            <c:ext xmlns:c16="http://schemas.microsoft.com/office/drawing/2014/chart" uri="{C3380CC4-5D6E-409C-BE32-E72D297353CC}">
              <c16:uniqueId val="{00000001-0635-4706-BF70-76E8EA3D852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018D-4407-B441-74804FA54AD3}"/>
            </c:ext>
          </c:extLst>
        </c:ser>
        <c:ser>
          <c:idx val="1"/>
          <c:order val="1"/>
          <c:tx>
            <c:strRef>
              <c:f>'0204340'!$A$10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26043.717000000001</c:v>
                </c:pt>
                <c:pt idx="1">
                  <c:v>25314.906999999999</c:v>
                </c:pt>
                <c:pt idx="2">
                  <c:v>27401.87</c:v>
                </c:pt>
                <c:pt idx="3">
                  <c:v>27117.183000000001</c:v>
                </c:pt>
                <c:pt idx="4">
                  <c:v>26763.278999999999</c:v>
                </c:pt>
                <c:pt idx="5">
                  <c:v>28632</c:v>
                </c:pt>
                <c:pt idx="6">
                  <c:v>27897.986000000001</c:v>
                </c:pt>
                <c:pt idx="7">
                  <c:v>26241.963</c:v>
                </c:pt>
                <c:pt idx="8">
                  <c:v>26690.302</c:v>
                </c:pt>
                <c:pt idx="9">
                  <c:v>25528.359</c:v>
                </c:pt>
              </c:numCache>
            </c:numRef>
          </c:val>
          <c:smooth val="0"/>
          <c:extLst>
            <c:ext xmlns:c16="http://schemas.microsoft.com/office/drawing/2014/chart" uri="{C3380CC4-5D6E-409C-BE32-E72D297353CC}">
              <c16:uniqueId val="{00000001-018D-4407-B441-74804FA54AD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A963-4339-9904-0AF114627BEA}"/>
            </c:ext>
          </c:extLst>
        </c:ser>
        <c:ser>
          <c:idx val="1"/>
          <c:order val="1"/>
          <c:tx>
            <c:strRef>
              <c:f>'0204340'!$A$15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numCache>
            </c:numRef>
          </c:val>
          <c:smooth val="0"/>
          <c:extLst>
            <c:ext xmlns:c16="http://schemas.microsoft.com/office/drawing/2014/chart" uri="{C3380CC4-5D6E-409C-BE32-E72D297353CC}">
              <c16:uniqueId val="{00000001-A963-4339-9904-0AF114627BE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718F-41CF-907E-5D7450E5C7F0}"/>
            </c:ext>
          </c:extLst>
        </c:ser>
        <c:ser>
          <c:idx val="1"/>
          <c:order val="1"/>
          <c:tx>
            <c:strRef>
              <c:f>'0204340'!$A$20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numCache>
            </c:numRef>
          </c:val>
          <c:smooth val="0"/>
          <c:extLst>
            <c:ext xmlns:c16="http://schemas.microsoft.com/office/drawing/2014/chart" uri="{C3380CC4-5D6E-409C-BE32-E72D297353CC}">
              <c16:uniqueId val="{00000001-718F-41CF-907E-5D7450E5C7F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6845.4809999999998</c:v>
                </c:pt>
              </c:numCache>
            </c:numRef>
          </c:val>
          <c:smooth val="0"/>
          <c:extLst>
            <c:ext xmlns:c16="http://schemas.microsoft.com/office/drawing/2014/chart" uri="{C3380CC4-5D6E-409C-BE32-E72D297353CC}">
              <c16:uniqueId val="{00000000-2705-480D-AC96-15A65657E09D}"/>
            </c:ext>
          </c:extLst>
        </c:ser>
        <c:ser>
          <c:idx val="1"/>
          <c:order val="1"/>
          <c:tx>
            <c:strRef>
              <c:f>'0204340'!$A$25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numCache>
            </c:numRef>
          </c:val>
          <c:smooth val="0"/>
          <c:extLst>
            <c:ext xmlns:c16="http://schemas.microsoft.com/office/drawing/2014/chart" uri="{C3380CC4-5D6E-409C-BE32-E72D297353CC}">
              <c16:uniqueId val="{00000001-2705-480D-AC96-15A65657E09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E82C-488B-8C91-01147C5BBAAF}"/>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E82C-488B-8C91-01147C5BBAAF}"/>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2019.0450000000001</c:v>
                </c:pt>
                <c:pt idx="1">
                  <c:v>4646.6980000000003</c:v>
                </c:pt>
                <c:pt idx="2">
                  <c:v>1266.9549999999999</c:v>
                </c:pt>
                <c:pt idx="3">
                  <c:v>729.70899999999995</c:v>
                </c:pt>
              </c:numCache>
            </c:numRef>
          </c:val>
          <c:smooth val="0"/>
          <c:extLst>
            <c:ext xmlns:c16="http://schemas.microsoft.com/office/drawing/2014/chart" uri="{C3380CC4-5D6E-409C-BE32-E72D297353CC}">
              <c16:uniqueId val="{00000002-E82C-488B-8C91-01147C5BBAAF}"/>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E82C-488B-8C91-01147C5BBAAF}"/>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E82C-488B-8C91-01147C5BBAAF}"/>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57.606999999999999</c:v>
                </c:pt>
              </c:numCache>
            </c:numRef>
          </c:val>
          <c:smooth val="0"/>
          <c:extLst>
            <c:ext xmlns:c16="http://schemas.microsoft.com/office/drawing/2014/chart" uri="{C3380CC4-5D6E-409C-BE32-E72D297353CC}">
              <c16:uniqueId val="{00000005-E82C-488B-8C91-01147C5BBAAF}"/>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E82C-488B-8C91-01147C5BBAAF}"/>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E82C-488B-8C91-01147C5BBAAF}"/>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2928.4630000000002</c:v>
                </c:pt>
                <c:pt idx="1">
                  <c:v>413.209</c:v>
                </c:pt>
                <c:pt idx="2">
                  <c:v>234.691</c:v>
                </c:pt>
                <c:pt idx="3">
                  <c:v>202.64699999999999</c:v>
                </c:pt>
              </c:numCache>
            </c:numRef>
          </c:val>
          <c:smooth val="0"/>
          <c:extLst>
            <c:ext xmlns:c16="http://schemas.microsoft.com/office/drawing/2014/chart" uri="{C3380CC4-5D6E-409C-BE32-E72D297353CC}">
              <c16:uniqueId val="{00000008-E82C-488B-8C91-01147C5BBAAF}"/>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E82C-488B-8C91-01147C5BBAAF}"/>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E82C-488B-8C91-01147C5BBAAF}"/>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43.088999999999999</c:v>
                </c:pt>
                <c:pt idx="1">
                  <c:v>28.466000000000001</c:v>
                </c:pt>
                <c:pt idx="2">
                  <c:v>104.358</c:v>
                </c:pt>
                <c:pt idx="3">
                  <c:v>799.76199999999994</c:v>
                </c:pt>
              </c:numCache>
            </c:numRef>
          </c:val>
          <c:smooth val="0"/>
          <c:extLst>
            <c:ext xmlns:c16="http://schemas.microsoft.com/office/drawing/2014/chart" uri="{C3380CC4-5D6E-409C-BE32-E72D297353CC}">
              <c16:uniqueId val="{0000000B-E82C-488B-8C91-01147C5BBAAF}"/>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35062.052000000003</c:v>
                </c:pt>
              </c:numCache>
            </c:numRef>
          </c:val>
          <c:smooth val="0"/>
          <c:extLst>
            <c:ext xmlns:c16="http://schemas.microsoft.com/office/drawing/2014/chart" uri="{C3380CC4-5D6E-409C-BE32-E72D297353CC}">
              <c16:uniqueId val="{00000000-3088-4C57-A0BE-C78F259D3085}"/>
            </c:ext>
          </c:extLst>
        </c:ser>
        <c:ser>
          <c:idx val="1"/>
          <c:order val="1"/>
          <c:tx>
            <c:strRef>
              <c:f>'0204340'!$A$30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numCache>
            </c:numRef>
          </c:val>
          <c:smooth val="0"/>
          <c:extLst>
            <c:ext xmlns:c16="http://schemas.microsoft.com/office/drawing/2014/chart" uri="{C3380CC4-5D6E-409C-BE32-E72D297353CC}">
              <c16:uniqueId val="{00000001-3088-4C57-A0BE-C78F259D30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78960.664999999994</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78582.172000000006</c:v>
                </c:pt>
              </c:numCache>
            </c:numRef>
          </c:val>
          <c:smooth val="0"/>
          <c:extLst>
            <c:ext xmlns:c16="http://schemas.microsoft.com/office/drawing/2014/chart" uri="{C3380CC4-5D6E-409C-BE32-E72D297353CC}">
              <c16:uniqueId val="{00000000-AB38-46A9-9887-C54443E07593}"/>
            </c:ext>
          </c:extLst>
        </c:ser>
        <c:ser>
          <c:idx val="1"/>
          <c:order val="1"/>
          <c:tx>
            <c:strRef>
              <c:f>'0204340'!$A$35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numCache>
            </c:numRef>
          </c:val>
          <c:smooth val="0"/>
          <c:extLst>
            <c:ext xmlns:c16="http://schemas.microsoft.com/office/drawing/2014/chart" uri="{C3380CC4-5D6E-409C-BE32-E72D297353CC}">
              <c16:uniqueId val="{00000001-AB38-46A9-9887-C54443E0759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48294.972000000002</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44642.661999999997</c:v>
                </c:pt>
              </c:numCache>
            </c:numRef>
          </c:val>
          <c:smooth val="0"/>
          <c:extLst>
            <c:ext xmlns:c16="http://schemas.microsoft.com/office/drawing/2014/chart" uri="{C3380CC4-5D6E-409C-BE32-E72D297353CC}">
              <c16:uniqueId val="{00000000-35E5-434A-9A1A-899DF9D91949}"/>
            </c:ext>
          </c:extLst>
        </c:ser>
        <c:ser>
          <c:idx val="1"/>
          <c:order val="1"/>
          <c:tx>
            <c:strRef>
              <c:f>'0204340'!$A$40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46536.796999999999</c:v>
                </c:pt>
                <c:pt idx="1">
                  <c:v>43641.614000000001</c:v>
                </c:pt>
                <c:pt idx="2">
                  <c:v>46860.442000000003</c:v>
                </c:pt>
                <c:pt idx="3">
                  <c:v>45487.892999999996</c:v>
                </c:pt>
                <c:pt idx="4">
                  <c:v>46234.07</c:v>
                </c:pt>
                <c:pt idx="5">
                  <c:v>42639.805999999997</c:v>
                </c:pt>
                <c:pt idx="6">
                  <c:v>45141.118000000002</c:v>
                </c:pt>
                <c:pt idx="7">
                  <c:v>44777.555</c:v>
                </c:pt>
                <c:pt idx="8">
                  <c:v>45239.296999999999</c:v>
                </c:pt>
                <c:pt idx="9">
                  <c:v>46956.017</c:v>
                </c:pt>
              </c:numCache>
            </c:numRef>
          </c:val>
          <c:smooth val="0"/>
          <c:extLst>
            <c:ext xmlns:c16="http://schemas.microsoft.com/office/drawing/2014/chart" uri="{C3380CC4-5D6E-409C-BE32-E72D297353CC}">
              <c16:uniqueId val="{00000001-35E5-434A-9A1A-899DF9D9194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213368.15700000001</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199015.73200000002</c:v>
                </c:pt>
              </c:numCache>
            </c:numRef>
          </c:val>
          <c:smooth val="0"/>
          <c:extLst>
            <c:ext xmlns:c16="http://schemas.microsoft.com/office/drawing/2014/chart" uri="{C3380CC4-5D6E-409C-BE32-E72D297353CC}">
              <c16:uniqueId val="{00000000-6C70-4D38-ABC5-4DB7BD8DDF9D}"/>
            </c:ext>
          </c:extLst>
        </c:ser>
        <c:ser>
          <c:idx val="1"/>
          <c:order val="1"/>
          <c:tx>
            <c:strRef>
              <c:f>'0204340'!$A$45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213816.87700000001</c:v>
                </c:pt>
                <c:pt idx="1">
                  <c:v>193576.209</c:v>
                </c:pt>
                <c:pt idx="2">
                  <c:v>215225.15599999999</c:v>
                </c:pt>
                <c:pt idx="3">
                  <c:v>217456.80899999995</c:v>
                </c:pt>
                <c:pt idx="4">
                  <c:v>218965.15100000001</c:v>
                </c:pt>
                <c:pt idx="5">
                  <c:v>208061.22999999998</c:v>
                </c:pt>
                <c:pt idx="6">
                  <c:v>217402.80100000004</c:v>
                </c:pt>
                <c:pt idx="7">
                  <c:v>209883.95600000001</c:v>
                </c:pt>
                <c:pt idx="8">
                  <c:v>206199.986</c:v>
                </c:pt>
                <c:pt idx="9">
                  <c:v>212941.74799999999</c:v>
                </c:pt>
              </c:numCache>
            </c:numRef>
          </c:val>
          <c:smooth val="0"/>
          <c:extLst>
            <c:ext xmlns:c16="http://schemas.microsoft.com/office/drawing/2014/chart" uri="{C3380CC4-5D6E-409C-BE32-E72D297353CC}">
              <c16:uniqueId val="{00000001-6C70-4D38-ABC5-4DB7BD8DDF9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5">
                  <c:v>53.740831503700001</c:v>
                </c:pt>
                <c:pt idx="6">
                  <c:v>53.5729979531</c:v>
                </c:pt>
                <c:pt idx="7">
                  <c:v>54.141820219000003</c:v>
                </c:pt>
                <c:pt idx="8">
                  <c:v>54.630978114599998</c:v>
                </c:pt>
                <c:pt idx="9">
                  <c:v>53.469830935300003</c:v>
                </c:pt>
                <c:pt idx="11">
                  <c:v>0</c:v>
                </c:pt>
              </c:numCache>
            </c:numRef>
          </c:val>
          <c:smooth val="0"/>
          <c:extLst>
            <c:ext xmlns:c16="http://schemas.microsoft.com/office/drawing/2014/chart" uri="{C3380CC4-5D6E-409C-BE32-E72D297353CC}">
              <c16:uniqueId val="{00000000-8533-44C8-AF43-A4CEE874152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5">
                  <c:v>53.954238606099999</c:v>
                </c:pt>
                <c:pt idx="6">
                  <c:v>53.970128805400002</c:v>
                </c:pt>
                <c:pt idx="7">
                  <c:v>54.165243437999997</c:v>
                </c:pt>
                <c:pt idx="8">
                  <c:v>54.020379542299999</c:v>
                </c:pt>
                <c:pt idx="9">
                  <c:v>52.1731879122</c:v>
                </c:pt>
                <c:pt idx="11">
                  <c:v>0</c:v>
                </c:pt>
              </c:numCache>
            </c:numRef>
          </c:val>
          <c:smooth val="0"/>
          <c:extLst>
            <c:ext xmlns:c16="http://schemas.microsoft.com/office/drawing/2014/chart" uri="{C3380CC4-5D6E-409C-BE32-E72D297353CC}">
              <c16:uniqueId val="{00000001-8533-44C8-AF43-A4CEE874152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5">
                  <c:v>50.9938155663</c:v>
                </c:pt>
                <c:pt idx="6">
                  <c:v>51.022740564300001</c:v>
                </c:pt>
                <c:pt idx="7">
                  <c:v>51.207857482199998</c:v>
                </c:pt>
                <c:pt idx="8">
                  <c:v>51.063140619999999</c:v>
                </c:pt>
                <c:pt idx="9">
                  <c:v>49.168553865900002</c:v>
                </c:pt>
                <c:pt idx="11">
                  <c:v>0</c:v>
                </c:pt>
              </c:numCache>
            </c:numRef>
          </c:val>
          <c:smooth val="0"/>
          <c:extLst>
            <c:ext xmlns:c16="http://schemas.microsoft.com/office/drawing/2014/chart" uri="{C3380CC4-5D6E-409C-BE32-E72D297353CC}">
              <c16:uniqueId val="{00000002-8533-44C8-AF43-A4CEE874152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8533-44C8-AF43-A4CEE874152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8533-44C8-AF43-A4CEE874152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8533-44C8-AF43-A4CEE874152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5">
                  <c:v>54.040815306600003</c:v>
                </c:pt>
                <c:pt idx="6">
                  <c:v>54.005526760000002</c:v>
                </c:pt>
                <c:pt idx="7">
                  <c:v>54.832823455099998</c:v>
                </c:pt>
                <c:pt idx="8">
                  <c:v>55.4390969285</c:v>
                </c:pt>
                <c:pt idx="9">
                  <c:v>54.430173569399997</c:v>
                </c:pt>
                <c:pt idx="11">
                  <c:v>0</c:v>
                </c:pt>
              </c:numCache>
            </c:numRef>
          </c:val>
          <c:smooth val="0"/>
          <c:extLst>
            <c:ext xmlns:c16="http://schemas.microsoft.com/office/drawing/2014/chart" uri="{C3380CC4-5D6E-409C-BE32-E72D297353CC}">
              <c16:uniqueId val="{00000000-E0CD-4463-850A-800511B0431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5">
                  <c:v>53.738548622400003</c:v>
                </c:pt>
                <c:pt idx="6">
                  <c:v>53.820087796400003</c:v>
                </c:pt>
                <c:pt idx="7">
                  <c:v>54.393386775499998</c:v>
                </c:pt>
                <c:pt idx="8">
                  <c:v>54.395938141999999</c:v>
                </c:pt>
                <c:pt idx="9">
                  <c:v>52.669091166699999</c:v>
                </c:pt>
                <c:pt idx="11">
                  <c:v>0</c:v>
                </c:pt>
              </c:numCache>
            </c:numRef>
          </c:val>
          <c:smooth val="0"/>
          <c:extLst>
            <c:ext xmlns:c16="http://schemas.microsoft.com/office/drawing/2014/chart" uri="{C3380CC4-5D6E-409C-BE32-E72D297353CC}">
              <c16:uniqueId val="{00000001-E0CD-4463-850A-800511B0431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5">
                  <c:v>50.856068670299997</c:v>
                </c:pt>
                <c:pt idx="6">
                  <c:v>50.936472603600002</c:v>
                </c:pt>
                <c:pt idx="7">
                  <c:v>51.534706442800001</c:v>
                </c:pt>
                <c:pt idx="8">
                  <c:v>51.539743368400003</c:v>
                </c:pt>
                <c:pt idx="9">
                  <c:v>49.782160795499998</c:v>
                </c:pt>
                <c:pt idx="11">
                  <c:v>0</c:v>
                </c:pt>
              </c:numCache>
            </c:numRef>
          </c:val>
          <c:smooth val="0"/>
          <c:extLst>
            <c:ext xmlns:c16="http://schemas.microsoft.com/office/drawing/2014/chart" uri="{C3380CC4-5D6E-409C-BE32-E72D297353CC}">
              <c16:uniqueId val="{00000002-E0CD-4463-850A-800511B0431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E0CD-4463-850A-800511B0431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E0CD-4463-850A-800511B0431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E0CD-4463-850A-800511B0431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5">
                  <c:v>52.9950216262</c:v>
                </c:pt>
                <c:pt idx="6">
                  <c:v>52.732270894300001</c:v>
                </c:pt>
                <c:pt idx="7">
                  <c:v>53.135544492500003</c:v>
                </c:pt>
                <c:pt idx="8">
                  <c:v>53.752123642999997</c:v>
                </c:pt>
                <c:pt idx="9">
                  <c:v>52.624616126699998</c:v>
                </c:pt>
                <c:pt idx="11">
                  <c:v>0</c:v>
                </c:pt>
              </c:numCache>
            </c:numRef>
          </c:val>
          <c:smooth val="0"/>
          <c:extLst>
            <c:ext xmlns:c16="http://schemas.microsoft.com/office/drawing/2014/chart" uri="{C3380CC4-5D6E-409C-BE32-E72D297353CC}">
              <c16:uniqueId val="{00000000-2EF9-4DDE-B047-AEC6A6607A2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5">
                  <c:v>52.942438373400002</c:v>
                </c:pt>
                <c:pt idx="6">
                  <c:v>52.857114105400001</c:v>
                </c:pt>
                <c:pt idx="7">
                  <c:v>52.852114483999998</c:v>
                </c:pt>
                <c:pt idx="8">
                  <c:v>52.642747462499997</c:v>
                </c:pt>
                <c:pt idx="9">
                  <c:v>50.703387419800002</c:v>
                </c:pt>
                <c:pt idx="11">
                  <c:v>0</c:v>
                </c:pt>
              </c:numCache>
            </c:numRef>
          </c:val>
          <c:smooth val="0"/>
          <c:extLst>
            <c:ext xmlns:c16="http://schemas.microsoft.com/office/drawing/2014/chart" uri="{C3380CC4-5D6E-409C-BE32-E72D297353CC}">
              <c16:uniqueId val="{00000001-2EF9-4DDE-B047-AEC6A6607A2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5">
                  <c:v>48.738718958100002</c:v>
                </c:pt>
                <c:pt idx="6">
                  <c:v>48.726462407299998</c:v>
                </c:pt>
                <c:pt idx="7">
                  <c:v>48.748321841799999</c:v>
                </c:pt>
                <c:pt idx="8">
                  <c:v>48.487541771899998</c:v>
                </c:pt>
                <c:pt idx="9">
                  <c:v>46.483658741900001</c:v>
                </c:pt>
                <c:pt idx="11">
                  <c:v>0</c:v>
                </c:pt>
              </c:numCache>
            </c:numRef>
          </c:val>
          <c:smooth val="0"/>
          <c:extLst>
            <c:ext xmlns:c16="http://schemas.microsoft.com/office/drawing/2014/chart" uri="{C3380CC4-5D6E-409C-BE32-E72D297353CC}">
              <c16:uniqueId val="{00000002-2EF9-4DDE-B047-AEC6A6607A2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2EF9-4DDE-B047-AEC6A6607A2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2EF9-4DDE-B047-AEC6A6607A2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2EF9-4DDE-B047-AEC6A6607A2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5">
                  <c:v>53.250572396000003</c:v>
                </c:pt>
                <c:pt idx="6">
                  <c:v>53.037122354399997</c:v>
                </c:pt>
                <c:pt idx="7">
                  <c:v>53.388285895499997</c:v>
                </c:pt>
                <c:pt idx="8">
                  <c:v>52.294555394500001</c:v>
                </c:pt>
                <c:pt idx="9">
                  <c:v>49.724990399500001</c:v>
                </c:pt>
                <c:pt idx="11">
                  <c:v>0</c:v>
                </c:pt>
              </c:numCache>
            </c:numRef>
          </c:val>
          <c:smooth val="0"/>
          <c:extLst>
            <c:ext xmlns:c16="http://schemas.microsoft.com/office/drawing/2014/chart" uri="{C3380CC4-5D6E-409C-BE32-E72D297353CC}">
              <c16:uniqueId val="{00000000-8D97-49F9-BBD0-C8AE9DC0DFD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5">
                  <c:v>53.161933218900003</c:v>
                </c:pt>
                <c:pt idx="6">
                  <c:v>53.102060360000003</c:v>
                </c:pt>
                <c:pt idx="7">
                  <c:v>53.094758861199999</c:v>
                </c:pt>
                <c:pt idx="8">
                  <c:v>51.349859889199998</c:v>
                </c:pt>
                <c:pt idx="9">
                  <c:v>47.929395680699997</c:v>
                </c:pt>
                <c:pt idx="11">
                  <c:v>0</c:v>
                </c:pt>
              </c:numCache>
            </c:numRef>
          </c:val>
          <c:smooth val="0"/>
          <c:extLst>
            <c:ext xmlns:c16="http://schemas.microsoft.com/office/drawing/2014/chart" uri="{C3380CC4-5D6E-409C-BE32-E72D297353CC}">
              <c16:uniqueId val="{00000001-8D97-49F9-BBD0-C8AE9DC0DFD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5">
                  <c:v>51.992205462900003</c:v>
                </c:pt>
                <c:pt idx="6">
                  <c:v>51.926410065100001</c:v>
                </c:pt>
                <c:pt idx="7">
                  <c:v>51.927534158100002</c:v>
                </c:pt>
                <c:pt idx="8">
                  <c:v>50.161999594299999</c:v>
                </c:pt>
                <c:pt idx="9">
                  <c:v>46.717391106199997</c:v>
                </c:pt>
                <c:pt idx="11">
                  <c:v>0</c:v>
                </c:pt>
              </c:numCache>
            </c:numRef>
          </c:val>
          <c:smooth val="0"/>
          <c:extLst>
            <c:ext xmlns:c16="http://schemas.microsoft.com/office/drawing/2014/chart" uri="{C3380CC4-5D6E-409C-BE32-E72D297353CC}">
              <c16:uniqueId val="{00000002-8D97-49F9-BBD0-C8AE9DC0DFD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8D97-49F9-BBD0-C8AE9DC0DFD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8D97-49F9-BBD0-C8AE9DC0DFD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8D97-49F9-BBD0-C8AE9DC0DFD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5">
                  <c:v>52.715553585000002</c:v>
                </c:pt>
                <c:pt idx="6">
                  <c:v>52.404217295099997</c:v>
                </c:pt>
                <c:pt idx="7">
                  <c:v>52.732279401299998</c:v>
                </c:pt>
                <c:pt idx="8">
                  <c:v>52.728919099099997</c:v>
                </c:pt>
                <c:pt idx="9">
                  <c:v>51.495306014900002</c:v>
                </c:pt>
                <c:pt idx="11">
                  <c:v>0</c:v>
                </c:pt>
              </c:numCache>
            </c:numRef>
          </c:val>
          <c:smooth val="0"/>
          <c:extLst>
            <c:ext xmlns:c16="http://schemas.microsoft.com/office/drawing/2014/chart" uri="{C3380CC4-5D6E-409C-BE32-E72D297353CC}">
              <c16:uniqueId val="{00000000-356F-437B-91CD-E8B207BB8DF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5">
                  <c:v>52.739415635299999</c:v>
                </c:pt>
                <c:pt idx="6">
                  <c:v>52.637134020799998</c:v>
                </c:pt>
                <c:pt idx="7">
                  <c:v>52.6710337584</c:v>
                </c:pt>
                <c:pt idx="8">
                  <c:v>51.838332156100002</c:v>
                </c:pt>
                <c:pt idx="9">
                  <c:v>49.722637760600001</c:v>
                </c:pt>
                <c:pt idx="11">
                  <c:v>0</c:v>
                </c:pt>
              </c:numCache>
            </c:numRef>
          </c:val>
          <c:smooth val="0"/>
          <c:extLst>
            <c:ext xmlns:c16="http://schemas.microsoft.com/office/drawing/2014/chart" uri="{C3380CC4-5D6E-409C-BE32-E72D297353CC}">
              <c16:uniqueId val="{00000001-356F-437B-91CD-E8B207BB8DF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5">
                  <c:v>49.714207296700003</c:v>
                </c:pt>
                <c:pt idx="6">
                  <c:v>49.699975604999999</c:v>
                </c:pt>
                <c:pt idx="7">
                  <c:v>49.697870960300001</c:v>
                </c:pt>
                <c:pt idx="8">
                  <c:v>48.844857447700001</c:v>
                </c:pt>
                <c:pt idx="9">
                  <c:v>46.533466287800003</c:v>
                </c:pt>
                <c:pt idx="11">
                  <c:v>0</c:v>
                </c:pt>
              </c:numCache>
            </c:numRef>
          </c:val>
          <c:smooth val="0"/>
          <c:extLst>
            <c:ext xmlns:c16="http://schemas.microsoft.com/office/drawing/2014/chart" uri="{C3380CC4-5D6E-409C-BE32-E72D297353CC}">
              <c16:uniqueId val="{00000002-356F-437B-91CD-E8B207BB8DF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356F-437B-91CD-E8B207BB8DF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356F-437B-91CD-E8B207BB8DF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356F-437B-91CD-E8B207BB8DF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53.051056661200001</c:v>
                </c:pt>
                <c:pt idx="5">
                  <c:v>52.566009228200002</c:v>
                </c:pt>
                <c:pt idx="6">
                  <c:v>52.463933131799998</c:v>
                </c:pt>
                <c:pt idx="7">
                  <c:v>52.762516991799998</c:v>
                </c:pt>
                <c:pt idx="8">
                  <c:v>51.478726276899998</c:v>
                </c:pt>
                <c:pt idx="9">
                  <c:v>48.168215063399998</c:v>
                </c:pt>
                <c:pt idx="11">
                  <c:v>0</c:v>
                </c:pt>
              </c:numCache>
            </c:numRef>
          </c:val>
          <c:smooth val="0"/>
          <c:extLst>
            <c:ext xmlns:c16="http://schemas.microsoft.com/office/drawing/2014/chart" uri="{C3380CC4-5D6E-409C-BE32-E72D297353CC}">
              <c16:uniqueId val="{00000000-CE85-4DFC-AF92-E6C2F165DD3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52.878725692899998</c:v>
                </c:pt>
                <c:pt idx="1">
                  <c:v>52.678073399699997</c:v>
                </c:pt>
                <c:pt idx="2">
                  <c:v>52.495304932000003</c:v>
                </c:pt>
                <c:pt idx="3">
                  <c:v>52.511773761299999</c:v>
                </c:pt>
                <c:pt idx="4">
                  <c:v>52.507747938500003</c:v>
                </c:pt>
                <c:pt idx="5">
                  <c:v>52.361059494099997</c:v>
                </c:pt>
                <c:pt idx="6">
                  <c:v>52.367632652499999</c:v>
                </c:pt>
                <c:pt idx="7">
                  <c:v>52.3621800771</c:v>
                </c:pt>
                <c:pt idx="8">
                  <c:v>50.709551822599998</c:v>
                </c:pt>
                <c:pt idx="9">
                  <c:v>46.562431766099998</c:v>
                </c:pt>
                <c:pt idx="11">
                  <c:v>0</c:v>
                </c:pt>
              </c:numCache>
            </c:numRef>
          </c:val>
          <c:smooth val="0"/>
          <c:extLst>
            <c:ext xmlns:c16="http://schemas.microsoft.com/office/drawing/2014/chart" uri="{C3380CC4-5D6E-409C-BE32-E72D297353CC}">
              <c16:uniqueId val="{00000001-CE85-4DFC-AF92-E6C2F165DD3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52.196190170599998</c:v>
                </c:pt>
                <c:pt idx="1">
                  <c:v>51.973872783700003</c:v>
                </c:pt>
                <c:pt idx="2">
                  <c:v>51.788988017199998</c:v>
                </c:pt>
                <c:pt idx="3">
                  <c:v>51.789891404199999</c:v>
                </c:pt>
                <c:pt idx="4">
                  <c:v>51.788019605999999</c:v>
                </c:pt>
                <c:pt idx="5">
                  <c:v>51.670161072900001</c:v>
                </c:pt>
                <c:pt idx="6">
                  <c:v>51.673789856100001</c:v>
                </c:pt>
                <c:pt idx="7">
                  <c:v>51.7014001812</c:v>
                </c:pt>
                <c:pt idx="8">
                  <c:v>50.004204451500001</c:v>
                </c:pt>
                <c:pt idx="9">
                  <c:v>45.812138482000002</c:v>
                </c:pt>
                <c:pt idx="11">
                  <c:v>0</c:v>
                </c:pt>
              </c:numCache>
            </c:numRef>
          </c:val>
          <c:smooth val="0"/>
          <c:extLst>
            <c:ext xmlns:c16="http://schemas.microsoft.com/office/drawing/2014/chart" uri="{C3380CC4-5D6E-409C-BE32-E72D297353CC}">
              <c16:uniqueId val="{00000002-CE85-4DFC-AF92-E6C2F165DD3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CE85-4DFC-AF92-E6C2F165DD3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CE85-4DFC-AF92-E6C2F165DD3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CE85-4DFC-AF92-E6C2F165DD3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'0201190-Deutschland'!$C$9:$C$10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'0201190-Deutschland'!$B$11:$B$29</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'0201190-Deutschland'!$C$11:$C$29</c15:sqref>
                  </c15:fullRef>
                </c:ext>
              </c:extLst>
              <c:f>('0201190-Deutschland'!$C$14:$C$16,'0201190-Deutschland'!$C$18:$C$20,'0201190-Deutschland'!$C$22:$C$24,'0201190-Deutschland'!$C$26:$C$28)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284F-464F-A0FC-8FFB27F5B28A}"/>
            </c:ext>
          </c:extLst>
        </c:ser>
        <c:ser>
          <c:idx val="2"/>
          <c:order val="2"/>
          <c:tx>
            <c:strRef>
              <c:f>'0201190-Deutschland'!$E$9:$E$10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'0201190-Deutschland'!$B$11:$B$29</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'0201190-Deutschland'!$E$11:$E$29</c15:sqref>
                  </c15:fullRef>
                </c:ext>
              </c:extLst>
              <c:f>('0201190-Deutschland'!$E$14:$E$16,'0201190-Deutschland'!$E$18:$E$20,'0201190-Deutschland'!$E$22:$E$24,'0201190-Deutschland'!$E$26:$E$28)</c:f>
              <c:numCache>
                <c:formatCode>General</c:formatCode>
                <c:ptCount val="12"/>
                <c:pt idx="0" formatCode="0.0">
                  <c:v>2093.5887524</c:v>
                </c:pt>
                <c:pt idx="1" formatCode="0.0">
                  <c:v>5209.5539167999996</c:v>
                </c:pt>
                <c:pt idx="2" formatCode="0.0">
                  <c:v>5519.9139061999995</c:v>
                </c:pt>
                <c:pt idx="3" formatCode="0.0">
                  <c:v>5246.9437497999998</c:v>
                </c:pt>
              </c:numCache>
            </c:numRef>
          </c:val>
          <c:extLst>
            <c:ext xmlns:c16="http://schemas.microsoft.com/office/drawing/2014/chart" uri="{C3380CC4-5D6E-409C-BE32-E72D297353CC}">
              <c16:uniqueId val="{00000001-284F-464F-A0FC-8FFB27F5B28A}"/>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'0201190-Deutschland'!$D$9:$D$10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'0201190-Deutschland'!$D$11:$D$29</c15:sqref>
                        </c15:fullRef>
                        <c15:formulaRef>
                          <c15:sqref>('0201190-Deutschland'!$D$14:$D$16,'0201190-Deutschland'!$D$18:$D$20,'0201190-Deutschland'!$D$22:$D$24,'0201190-Deutschland'!$D$26:$D$28)</c15:sqref>
                        </c15:formulaRef>
                      </c:ext>
                    </c:extLst>
                    <c:numCache>
                      <c:formatCode>General</c:formatCode>
                      <c:ptCount val="12"/>
                    </c:numCache>
                  </c:numRef>
                </c:val>
                <c:extLst>
                  <c:ext xmlns:c16="http://schemas.microsoft.com/office/drawing/2014/chart" uri="{C3380CC4-5D6E-409C-BE32-E72D297353CC}">
                    <c16:uniqueId val="{00000002-284F-464F-A0FC-8FFB27F5B28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'0201190-Deutschland'!$F$9:$F$10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'0201190-Deutschland'!$F$11:$F$29</c15:sqref>
                        </c15:fullRef>
                        <c15:formulaRef>
                          <c15:sqref>('0201190-Deutschland'!$F$14:$F$16,'0201190-Deutschland'!$F$18:$F$20,'0201190-Deutschland'!$F$22:$F$24,'0201190-Deutschland'!$F$26:$F$28)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284F-464F-A0FC-8FFB27F5B28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'0201190-Deutschland'!$G$9:$G$10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'0201190-Deutschland'!$G$11:$G$29</c15:sqref>
                        </c15:fullRef>
                        <c15:formulaRef>
                          <c15:sqref>('0201190-Deutschland'!$G$14:$G$16,'0201190-Deutschland'!$G$18:$G$20,'0201190-Deutschland'!$G$22:$G$24,'0201190-Deutschland'!$G$26:$G$28)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284F-464F-A0FC-8FFB27F5B28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'0201190-Deutschland'!$H$9:$H$10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'0201190-Deutschland'!$H$11:$H$29</c15:sqref>
                        </c15:fullRef>
                        <c15:formulaRef>
                          <c15:sqref>('0201190-Deutschland'!$H$14:$H$16,'0201190-Deutschland'!$H$18:$H$20,'0201190-Deutschland'!$H$22:$H$24,'0201190-Deutschland'!$H$26:$H$28)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284F-464F-A0FC-8FFB27F5B28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'0201190-Deutschland'!$I$9:$I$10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'0201190-Deutschland'!$I$11:$I$29</c15:sqref>
                        </c15:fullRef>
                        <c15:formulaRef>
                          <c15:sqref>('0201190-Deutschland'!$I$14:$I$16,'0201190-Deutschland'!$I$18:$I$20,'0201190-Deutschland'!$I$22:$I$24,'0201190-Deutschland'!$I$26:$I$28)</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numCache>
                  </c:numRef>
                </c:val>
                <c:extLst xmlns:c15="http://schemas.microsoft.com/office/drawing/2012/chart">
                  <c:ext xmlns:c16="http://schemas.microsoft.com/office/drawing/2014/chart" uri="{C3380CC4-5D6E-409C-BE32-E72D297353CC}">
                    <c16:uniqueId val="{00000006-284F-464F-A0FC-8FFB27F5B28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'0201190-Deutschland'!$J$9:$J$10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'0201190-Deutschland'!$J$11:$J$29</c15:sqref>
                        </c15:fullRef>
                        <c15:formulaRef>
                          <c15:sqref>('0201190-Deutschland'!$J$14:$J$16,'0201190-Deutschland'!$J$18:$J$20,'0201190-Deutschland'!$J$22:$J$24,'0201190-Deutschland'!$J$26:$J$28)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284F-464F-A0FC-8FFB27F5B28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'0201190-Deutschland'!$K$9:$K$10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'0201190-Deutschland'!$K$11:$K$29</c15:sqref>
                        </c15:fullRef>
                        <c15:formulaRef>
                          <c15:sqref>('0201190-Deutschland'!$K$14:$K$16,'0201190-Deutschland'!$K$18:$K$20,'0201190-Deutschland'!$K$22:$K$24,'0201190-Deutschland'!$K$26:$K$28)</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284F-464F-A0FC-8FFB27F5B28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'0201190-Deutschland'!$L$9:$L$10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'0201190-Deutschland'!$L$11:$L$29</c15:sqref>
                        </c15:fullRef>
                        <c15:formulaRef>
                          <c15:sqref>('0201190-Deutschland'!$L$14:$L$16,'0201190-Deutschland'!$L$18:$L$20,'0201190-Deutschland'!$L$22:$L$24,'0201190-Deutschland'!$L$26:$L$28)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284F-464F-A0FC-8FFB27F5B28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'0201190-Deutschland'!$M$9:$M$10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'0201190-Deutschland'!$M$11:$M$29</c15:sqref>
                        </c15:fullRef>
                        <c15:formulaRef>
                          <c15:sqref>('0201190-Deutschland'!$M$14:$M$16,'0201190-Deutschland'!$M$18:$M$20,'0201190-Deutschland'!$M$22:$M$24,'0201190-Deutschland'!$M$26:$M$28)</c15:sqref>
                        </c15:formulaRef>
                      </c:ext>
                    </c:extLst>
                    <c:numCache>
                      <c:formatCode>General</c:formatCode>
                      <c:ptCount val="12"/>
                      <c:pt idx="0" formatCode="0.0">
                        <c:v>251.87484999999998</c:v>
                      </c:pt>
                      <c:pt idx="1" formatCode="0.0">
                        <c:v>1091.9816499999999</c:v>
                      </c:pt>
                      <c:pt idx="2" formatCode="0.0">
                        <c:v>1114.8559</c:v>
                      </c:pt>
                      <c:pt idx="3" formatCode="0.0">
                        <c:v>1000.1693</c:v>
                      </c:pt>
                    </c:numCache>
                  </c:numRef>
                </c:val>
                <c:extLst xmlns:c15="http://schemas.microsoft.com/office/drawing/2012/chart">
                  <c:ext xmlns:c16="http://schemas.microsoft.com/office/drawing/2014/chart" uri="{C3380CC4-5D6E-409C-BE32-E72D297353CC}">
                    <c16:uniqueId val="{0000000A-284F-464F-A0FC-8FFB27F5B28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'0201190-Deutschland'!$N$9:$N$10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'0201190-Deutschland'!$N$11:$N$29</c15:sqref>
                        </c15:fullRef>
                        <c15:formulaRef>
                          <c15:sqref>('0201190-Deutschland'!$N$14:$N$16,'0201190-Deutschland'!$N$18:$N$20,'0201190-Deutschland'!$N$22:$N$24,'0201190-Deutschland'!$N$26:$N$28)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284F-464F-A0FC-8FFB27F5B28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'0201190-Deutschland'!$O$9:$O$10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'0201190-Deutschland'!$O$11:$O$29</c15:sqref>
                        </c15:fullRef>
                        <c15:formulaRef>
                          <c15:sqref>('0201190-Deutschland'!$O$14:$O$16,'0201190-Deutschland'!$O$18:$O$20,'0201190-Deutschland'!$O$22:$O$24,'0201190-Deutschland'!$O$26:$O$28)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284F-464F-A0FC-8FFB27F5B28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'0201190-Deutschland'!$P$9:$P$10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'0201190-Deutschland'!$P$11:$P$29</c15:sqref>
                        </c15:fullRef>
                        <c15:formulaRef>
                          <c15:sqref>('0201190-Deutschland'!$P$14:$P$16,'0201190-Deutschland'!$P$18:$P$20,'0201190-Deutschland'!$P$22:$P$24,'0201190-Deutschland'!$P$26:$P$28)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284F-464F-A0FC-8FFB27F5B28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'0201190-Deutschland'!$Q$9:$Q$10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'0201190-Deutschland'!$Q$11:$Q$29</c15:sqref>
                        </c15:fullRef>
                        <c15:formulaRef>
                          <c15:sqref>('0201190-Deutschland'!$Q$14:$Q$16,'0201190-Deutschland'!$Q$18:$Q$20,'0201190-Deutschland'!$Q$22:$Q$24,'0201190-Deutschland'!$Q$26:$Q$28)</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numCache>
                  </c:numRef>
                </c:val>
                <c:extLst xmlns:c15="http://schemas.microsoft.com/office/drawing/2012/chart">
                  <c:ext xmlns:c16="http://schemas.microsoft.com/office/drawing/2014/chart" uri="{C3380CC4-5D6E-409C-BE32-E72D297353CC}">
                    <c16:uniqueId val="{0000000E-284F-464F-A0FC-8FFB27F5B28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'0201190-Deutschland'!$R$9:$R$10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'0201190-Deutschland'!$R$11:$R$29</c15:sqref>
                        </c15:fullRef>
                        <c15:formulaRef>
                          <c15:sqref>('0201190-Deutschland'!$R$14:$R$16,'0201190-Deutschland'!$R$18:$R$20,'0201190-Deutschland'!$R$22:$R$24,'0201190-Deutschland'!$R$26:$R$28)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284F-464F-A0FC-8FFB27F5B28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'0201190-Deutschland'!$S$9:$S$10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'0201190-Deutschland'!$S$11:$S$29</c15:sqref>
                        </c15:fullRef>
                        <c15:formulaRef>
                          <c15:sqref>('0201190-Deutschland'!$S$14:$S$16,'0201190-Deutschland'!$S$18:$S$20,'0201190-Deutschland'!$S$22:$S$24,'0201190-Deutschland'!$S$26:$S$28)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284F-464F-A0FC-8FFB27F5B28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'0201190-Deutschland'!$T$9:$T$10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'0201190-Deutschland'!$T$11:$T$29</c15:sqref>
                        </c15:fullRef>
                        <c15:formulaRef>
                          <c15:sqref>('0201190-Deutschland'!$T$14:$T$16,'0201190-Deutschland'!$T$18:$T$20,'0201190-Deutschland'!$T$22:$T$24,'0201190-Deutschland'!$T$26:$T$28)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284F-464F-A0FC-8FFB27F5B28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'0201190-Deutschland'!$U$9:$U$10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'0201190-Deutschland'!$U$11:$U$29</c15:sqref>
                        </c15:fullRef>
                        <c15:formulaRef>
                          <c15:sqref>('0201190-Deutschland'!$U$14:$U$16,'0201190-Deutschland'!$U$18:$U$20,'0201190-Deutschland'!$U$22:$U$24,'0201190-Deutschland'!$U$26:$U$28)</c15:sqref>
                        </c15:formulaRef>
                      </c:ext>
                    </c:extLst>
                    <c:numCache>
                      <c:formatCode>General</c:formatCode>
                      <c:ptCount val="12"/>
                      <c:pt idx="0" formatCode="0.0">
                        <c:v>6553.7922024</c:v>
                      </c:pt>
                      <c:pt idx="1" formatCode="0.0">
                        <c:v>10595.835766799999</c:v>
                      </c:pt>
                      <c:pt idx="2" formatCode="0.0">
                        <c:v>10748.790006199999</c:v>
                      </c:pt>
                      <c:pt idx="3" formatCode="0.0">
                        <c:v>10539.311049799999</c:v>
                      </c:pt>
                    </c:numCache>
                  </c:numRef>
                </c:val>
                <c:extLst xmlns:c15="http://schemas.microsoft.com/office/drawing/2012/chart">
                  <c:ext xmlns:c16="http://schemas.microsoft.com/office/drawing/2014/chart" uri="{C3380CC4-5D6E-409C-BE32-E72D297353CC}">
                    <c16:uniqueId val="{00000012-284F-464F-A0FC-8FFB27F5B28A}"/>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5">
                  <c:v>53.447867879299999</c:v>
                </c:pt>
                <c:pt idx="6">
                  <c:v>53.888896512400002</c:v>
                </c:pt>
                <c:pt idx="7">
                  <c:v>54.072685781899999</c:v>
                </c:pt>
                <c:pt idx="8">
                  <c:v>53.6582676644</c:v>
                </c:pt>
                <c:pt idx="9">
                  <c:v>51.725505960600003</c:v>
                </c:pt>
                <c:pt idx="11">
                  <c:v>0</c:v>
                </c:pt>
              </c:numCache>
            </c:numRef>
          </c:val>
          <c:smooth val="0"/>
          <c:extLst>
            <c:ext xmlns:c16="http://schemas.microsoft.com/office/drawing/2014/chart" uri="{C3380CC4-5D6E-409C-BE32-E72D297353CC}">
              <c16:uniqueId val="{00000000-4D83-4D1F-99A1-095F4243F2F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4D83-4D1F-99A1-095F4243F2F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5">
                  <c:v>51.266498597899997</c:v>
                </c:pt>
                <c:pt idx="6">
                  <c:v>51.882798246100002</c:v>
                </c:pt>
                <c:pt idx="7">
                  <c:v>51.880975706699999</c:v>
                </c:pt>
                <c:pt idx="8">
                  <c:v>51.047431328800002</c:v>
                </c:pt>
                <c:pt idx="9">
                  <c:v>48.148230021700002</c:v>
                </c:pt>
                <c:pt idx="11">
                  <c:v>0</c:v>
                </c:pt>
              </c:numCache>
            </c:numRef>
          </c:val>
          <c:smooth val="0"/>
          <c:extLst>
            <c:ext xmlns:c16="http://schemas.microsoft.com/office/drawing/2014/chart" uri="{C3380CC4-5D6E-409C-BE32-E72D297353CC}">
              <c16:uniqueId val="{00000002-4D83-4D1F-99A1-095F4243F2F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4D83-4D1F-99A1-095F4243F2F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5">
                  <c:v>53.8723452901</c:v>
                </c:pt>
                <c:pt idx="6">
                  <c:v>54.4148638944</c:v>
                </c:pt>
                <c:pt idx="7">
                  <c:v>54.381221283499997</c:v>
                </c:pt>
                <c:pt idx="8">
                  <c:v>53.504307000899999</c:v>
                </c:pt>
                <c:pt idx="9">
                  <c:v>50.674264466700002</c:v>
                </c:pt>
                <c:pt idx="11">
                  <c:v>0</c:v>
                </c:pt>
              </c:numCache>
            </c:numRef>
          </c:val>
          <c:smooth val="0"/>
          <c:extLst>
            <c:ext xmlns:c16="http://schemas.microsoft.com/office/drawing/2014/chart" uri="{C3380CC4-5D6E-409C-BE32-E72D297353CC}">
              <c16:uniqueId val="{00000004-4D83-4D1F-99A1-095F4243F2F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4D83-4D1F-99A1-095F4243F2F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5">
                  <c:v>52.4458962816</c:v>
                </c:pt>
                <c:pt idx="6">
                  <c:v>52.265958834000003</c:v>
                </c:pt>
                <c:pt idx="7">
                  <c:v>52.486490117199999</c:v>
                </c:pt>
                <c:pt idx="8">
                  <c:v>51.144338351499997</c:v>
                </c:pt>
                <c:pt idx="9">
                  <c:v>49.420132751300002</c:v>
                </c:pt>
                <c:pt idx="11">
                  <c:v>0</c:v>
                </c:pt>
              </c:numCache>
            </c:numRef>
          </c:val>
          <c:smooth val="0"/>
          <c:extLst>
            <c:ext xmlns:c16="http://schemas.microsoft.com/office/drawing/2014/chart" uri="{C3380CC4-5D6E-409C-BE32-E72D297353CC}">
              <c16:uniqueId val="{00000000-9425-4F81-8DD5-6C0CFC0FDDB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5">
                  <c:v>52.750416642700003</c:v>
                </c:pt>
                <c:pt idx="6">
                  <c:v>52.7989706571</c:v>
                </c:pt>
                <c:pt idx="7">
                  <c:v>52.715530770699999</c:v>
                </c:pt>
                <c:pt idx="8">
                  <c:v>50.787583666700002</c:v>
                </c:pt>
                <c:pt idx="9">
                  <c:v>48.0584960045</c:v>
                </c:pt>
                <c:pt idx="11">
                  <c:v>0</c:v>
                </c:pt>
              </c:numCache>
            </c:numRef>
          </c:val>
          <c:smooth val="0"/>
          <c:extLst>
            <c:ext xmlns:c16="http://schemas.microsoft.com/office/drawing/2014/chart" uri="{C3380CC4-5D6E-409C-BE32-E72D297353CC}">
              <c16:uniqueId val="{00000001-9425-4F81-8DD5-6C0CFC0FDDB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50.104122205199999</c:v>
                </c:pt>
                <c:pt idx="6">
                  <c:v>50.148254212200001</c:v>
                </c:pt>
                <c:pt idx="7">
                  <c:v>50.049717188000002</c:v>
                </c:pt>
                <c:pt idx="8">
                  <c:v>48.224840017299996</c:v>
                </c:pt>
                <c:pt idx="9">
                  <c:v>45.309783409600001</c:v>
                </c:pt>
                <c:pt idx="11">
                  <c:v>0</c:v>
                </c:pt>
              </c:numCache>
            </c:numRef>
          </c:val>
          <c:smooth val="0"/>
          <c:extLst>
            <c:ext xmlns:c16="http://schemas.microsoft.com/office/drawing/2014/chart" uri="{C3380CC4-5D6E-409C-BE32-E72D297353CC}">
              <c16:uniqueId val="{00000002-9425-4F81-8DD5-6C0CFC0FDDB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9425-4F81-8DD5-6C0CFC0FDDB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9425-4F81-8DD5-6C0CFC0FDDB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9425-4F81-8DD5-6C0CFC0FDDB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5">
                  <c:v>53.7975320161</c:v>
                </c:pt>
                <c:pt idx="6">
                  <c:v>54.267698727499997</c:v>
                </c:pt>
                <c:pt idx="7">
                  <c:v>54.487042510599998</c:v>
                </c:pt>
                <c:pt idx="8">
                  <c:v>54.063487797699999</c:v>
                </c:pt>
                <c:pt idx="9">
                  <c:v>52.176719889399997</c:v>
                </c:pt>
                <c:pt idx="11">
                  <c:v>0</c:v>
                </c:pt>
              </c:numCache>
            </c:numRef>
          </c:val>
          <c:smooth val="0"/>
          <c:extLst>
            <c:ext xmlns:c16="http://schemas.microsoft.com/office/drawing/2014/chart" uri="{C3380CC4-5D6E-409C-BE32-E72D297353CC}">
              <c16:uniqueId val="{00000000-8B4F-4EDE-991A-7975A29C359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5">
                  <c:v>54.1736221345</c:v>
                </c:pt>
                <c:pt idx="6">
                  <c:v>54.8467616947</c:v>
                </c:pt>
                <c:pt idx="7">
                  <c:v>54.762718425999999</c:v>
                </c:pt>
                <c:pt idx="8">
                  <c:v>53.961383409</c:v>
                </c:pt>
                <c:pt idx="9">
                  <c:v>51.2972392828</c:v>
                </c:pt>
                <c:pt idx="11">
                  <c:v>0</c:v>
                </c:pt>
              </c:numCache>
            </c:numRef>
          </c:val>
          <c:smooth val="0"/>
          <c:extLst>
            <c:ext xmlns:c16="http://schemas.microsoft.com/office/drawing/2014/chart" uri="{C3380CC4-5D6E-409C-BE32-E72D297353CC}">
              <c16:uniqueId val="{00000001-8B4F-4EDE-991A-7975A29C359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5">
                  <c:v>51.3538444195</c:v>
                </c:pt>
                <c:pt idx="6">
                  <c:v>52.055270164699998</c:v>
                </c:pt>
                <c:pt idx="7">
                  <c:v>52.046353562</c:v>
                </c:pt>
                <c:pt idx="8">
                  <c:v>51.226534286300001</c:v>
                </c:pt>
                <c:pt idx="9">
                  <c:v>48.482633030700001</c:v>
                </c:pt>
                <c:pt idx="11">
                  <c:v>0</c:v>
                </c:pt>
              </c:numCache>
            </c:numRef>
          </c:val>
          <c:smooth val="0"/>
          <c:extLst>
            <c:ext xmlns:c16="http://schemas.microsoft.com/office/drawing/2014/chart" uri="{C3380CC4-5D6E-409C-BE32-E72D297353CC}">
              <c16:uniqueId val="{00000002-8B4F-4EDE-991A-7975A29C359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8B4F-4EDE-991A-7975A29C359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8B4F-4EDE-991A-7975A29C359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8B4F-4EDE-991A-7975A29C359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5">
                  <c:v>53.005499226399998</c:v>
                </c:pt>
                <c:pt idx="6">
                  <c:v>53.098176170899997</c:v>
                </c:pt>
                <c:pt idx="7">
                  <c:v>53.437059626299998</c:v>
                </c:pt>
                <c:pt idx="8">
                  <c:v>52.482970788199999</c:v>
                </c:pt>
                <c:pt idx="9">
                  <c:v>50.234826091000002</c:v>
                </c:pt>
                <c:pt idx="11">
                  <c:v>0</c:v>
                </c:pt>
              </c:numCache>
            </c:numRef>
          </c:val>
          <c:smooth val="0"/>
          <c:extLst>
            <c:ext xmlns:c16="http://schemas.microsoft.com/office/drawing/2014/chart" uri="{C3380CC4-5D6E-409C-BE32-E72D297353CC}">
              <c16:uniqueId val="{00000000-0914-4CC1-993A-693D408D162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5">
                  <c:v>53.234865272299999</c:v>
                </c:pt>
                <c:pt idx="6">
                  <c:v>53.427329290199999</c:v>
                </c:pt>
                <c:pt idx="7">
                  <c:v>53.446261685400003</c:v>
                </c:pt>
                <c:pt idx="8">
                  <c:v>52.070484630999999</c:v>
                </c:pt>
                <c:pt idx="9">
                  <c:v>49.050856254199999</c:v>
                </c:pt>
                <c:pt idx="11">
                  <c:v>0</c:v>
                </c:pt>
              </c:numCache>
            </c:numRef>
          </c:val>
          <c:smooth val="0"/>
          <c:extLst>
            <c:ext xmlns:c16="http://schemas.microsoft.com/office/drawing/2014/chart" uri="{C3380CC4-5D6E-409C-BE32-E72D297353CC}">
              <c16:uniqueId val="{00000001-0914-4CC1-993A-693D408D162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5">
                  <c:v>51.3879112483</c:v>
                </c:pt>
                <c:pt idx="6">
                  <c:v>51.635518604399998</c:v>
                </c:pt>
                <c:pt idx="7">
                  <c:v>51.6694692262</c:v>
                </c:pt>
                <c:pt idx="8">
                  <c:v>50.284480262300001</c:v>
                </c:pt>
                <c:pt idx="9">
                  <c:v>47.350349662900001</c:v>
                </c:pt>
                <c:pt idx="11">
                  <c:v>0</c:v>
                </c:pt>
              </c:numCache>
            </c:numRef>
          </c:val>
          <c:smooth val="0"/>
          <c:extLst>
            <c:ext xmlns:c16="http://schemas.microsoft.com/office/drawing/2014/chart" uri="{C3380CC4-5D6E-409C-BE32-E72D297353CC}">
              <c16:uniqueId val="{00000002-0914-4CC1-993A-693D408D162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0914-4CC1-993A-693D408D162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0914-4CC1-993A-693D408D162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0914-4CC1-993A-693D408D162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5">
                  <c:v>53.817174106499998</c:v>
                </c:pt>
                <c:pt idx="6">
                  <c:v>53.701150471600002</c:v>
                </c:pt>
                <c:pt idx="7">
                  <c:v>54.104569007899997</c:v>
                </c:pt>
                <c:pt idx="8">
                  <c:v>53.426071695499999</c:v>
                </c:pt>
                <c:pt idx="9">
                  <c:v>52.264569973299999</c:v>
                </c:pt>
                <c:pt idx="11">
                  <c:v>0</c:v>
                </c:pt>
              </c:numCache>
            </c:numRef>
          </c:val>
          <c:smooth val="0"/>
          <c:extLst>
            <c:ext xmlns:c16="http://schemas.microsoft.com/office/drawing/2014/chart" uri="{C3380CC4-5D6E-409C-BE32-E72D297353CC}">
              <c16:uniqueId val="{00000000-FEF8-4714-8B30-786C5E36B77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5">
                  <c:v>54.088467681799997</c:v>
                </c:pt>
                <c:pt idx="6">
                  <c:v>54.204641280499999</c:v>
                </c:pt>
                <c:pt idx="7">
                  <c:v>54.316746481099997</c:v>
                </c:pt>
                <c:pt idx="8">
                  <c:v>53.192445592399999</c:v>
                </c:pt>
                <c:pt idx="9">
                  <c:v>51.360290448999997</c:v>
                </c:pt>
                <c:pt idx="11">
                  <c:v>0</c:v>
                </c:pt>
              </c:numCache>
            </c:numRef>
          </c:val>
          <c:smooth val="0"/>
          <c:extLst>
            <c:ext xmlns:c16="http://schemas.microsoft.com/office/drawing/2014/chart" uri="{C3380CC4-5D6E-409C-BE32-E72D297353CC}">
              <c16:uniqueId val="{00000001-FEF8-4714-8B30-786C5E36B77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5">
                  <c:v>51.613756536099999</c:v>
                </c:pt>
                <c:pt idx="6">
                  <c:v>51.641395952300002</c:v>
                </c:pt>
                <c:pt idx="7">
                  <c:v>51.770491536900003</c:v>
                </c:pt>
                <c:pt idx="8">
                  <c:v>50.660364621600003</c:v>
                </c:pt>
                <c:pt idx="9">
                  <c:v>48.821573606199998</c:v>
                </c:pt>
                <c:pt idx="11">
                  <c:v>0</c:v>
                </c:pt>
              </c:numCache>
            </c:numRef>
          </c:val>
          <c:smooth val="0"/>
          <c:extLst>
            <c:ext xmlns:c16="http://schemas.microsoft.com/office/drawing/2014/chart" uri="{C3380CC4-5D6E-409C-BE32-E72D297353CC}">
              <c16:uniqueId val="{00000002-FEF8-4714-8B30-786C5E36B77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FEF8-4714-8B30-786C5E36B77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FEF8-4714-8B30-786C5E36B77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FEF8-4714-8B30-786C5E36B77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53.714135517700001</c:v>
                </c:pt>
                <c:pt idx="5">
                  <c:v>53.3574488008</c:v>
                </c:pt>
                <c:pt idx="6">
                  <c:v>53.200791776099997</c:v>
                </c:pt>
                <c:pt idx="7">
                  <c:v>53.7044769086</c:v>
                </c:pt>
                <c:pt idx="8">
                  <c:v>53.479805387299997</c:v>
                </c:pt>
                <c:pt idx="9">
                  <c:v>51.661461925700003</c:v>
                </c:pt>
                <c:pt idx="11">
                  <c:v>0</c:v>
                </c:pt>
              </c:numCache>
            </c:numRef>
          </c:val>
          <c:smooth val="0"/>
          <c:extLst>
            <c:ext xmlns:c16="http://schemas.microsoft.com/office/drawing/2014/chart" uri="{C3380CC4-5D6E-409C-BE32-E72D297353CC}">
              <c16:uniqueId val="{00000000-89D3-41DB-9C9B-9147589AFCD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52.530207881599999</c:v>
                </c:pt>
                <c:pt idx="1">
                  <c:v>52.547363737700003</c:v>
                </c:pt>
                <c:pt idx="2">
                  <c:v>52.742119965800001</c:v>
                </c:pt>
                <c:pt idx="3">
                  <c:v>52.9823715335</c:v>
                </c:pt>
                <c:pt idx="4">
                  <c:v>53.178713743099998</c:v>
                </c:pt>
                <c:pt idx="5">
                  <c:v>53.216864735000001</c:v>
                </c:pt>
                <c:pt idx="6">
                  <c:v>53.213875483000002</c:v>
                </c:pt>
                <c:pt idx="7">
                  <c:v>53.393466457700001</c:v>
                </c:pt>
                <c:pt idx="8">
                  <c:v>52.524834739399999</c:v>
                </c:pt>
                <c:pt idx="9">
                  <c:v>49.902287714400003</c:v>
                </c:pt>
                <c:pt idx="11">
                  <c:v>0</c:v>
                </c:pt>
              </c:numCache>
            </c:numRef>
          </c:val>
          <c:smooth val="0"/>
          <c:extLst>
            <c:ext xmlns:c16="http://schemas.microsoft.com/office/drawing/2014/chart" uri="{C3380CC4-5D6E-409C-BE32-E72D297353CC}">
              <c16:uniqueId val="{00000001-89D3-41DB-9C9B-9147589AFCD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50.364776286100003</c:v>
                </c:pt>
                <c:pt idx="1">
                  <c:v>50.341510165099997</c:v>
                </c:pt>
                <c:pt idx="2">
                  <c:v>50.520494015700002</c:v>
                </c:pt>
                <c:pt idx="3">
                  <c:v>50.743626465600002</c:v>
                </c:pt>
                <c:pt idx="4">
                  <c:v>50.945152097600001</c:v>
                </c:pt>
                <c:pt idx="5">
                  <c:v>50.992402142700001</c:v>
                </c:pt>
                <c:pt idx="6">
                  <c:v>51.000901987600002</c:v>
                </c:pt>
                <c:pt idx="7">
                  <c:v>51.192059364000002</c:v>
                </c:pt>
                <c:pt idx="8">
                  <c:v>50.310311531700002</c:v>
                </c:pt>
                <c:pt idx="9">
                  <c:v>47.635025830300002</c:v>
                </c:pt>
                <c:pt idx="11">
                  <c:v>0</c:v>
                </c:pt>
              </c:numCache>
            </c:numRef>
          </c:val>
          <c:smooth val="0"/>
          <c:extLst>
            <c:ext xmlns:c16="http://schemas.microsoft.com/office/drawing/2014/chart" uri="{C3380CC4-5D6E-409C-BE32-E72D297353CC}">
              <c16:uniqueId val="{00000002-89D3-41DB-9C9B-9147589AFCD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89D3-41DB-9C9B-9147589AFCD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89D3-41DB-9C9B-9147589AFCD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89D3-41DB-9C9B-9147589AFCD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5">
                  <c:v>53.267771720399999</c:v>
                </c:pt>
                <c:pt idx="6">
                  <c:v>53.436265132599999</c:v>
                </c:pt>
                <c:pt idx="7">
                  <c:v>53.691696377200003</c:v>
                </c:pt>
                <c:pt idx="8">
                  <c:v>52.9260072382</c:v>
                </c:pt>
                <c:pt idx="9">
                  <c:v>51.1093899484</c:v>
                </c:pt>
                <c:pt idx="11">
                  <c:v>0</c:v>
                </c:pt>
              </c:numCache>
            </c:numRef>
          </c:val>
          <c:smooth val="0"/>
          <c:extLst>
            <c:ext xmlns:c16="http://schemas.microsoft.com/office/drawing/2014/chart" uri="{C3380CC4-5D6E-409C-BE32-E72D297353CC}">
              <c16:uniqueId val="{00000000-3D00-4CAF-B1B0-DCA6537E92B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5">
                  <c:v>53.605342735699999</c:v>
                </c:pt>
                <c:pt idx="6">
                  <c:v>53.951289621699999</c:v>
                </c:pt>
                <c:pt idx="7">
                  <c:v>53.915310624999996</c:v>
                </c:pt>
                <c:pt idx="8">
                  <c:v>52.689800866299997</c:v>
                </c:pt>
                <c:pt idx="9">
                  <c:v>50.030773876399998</c:v>
                </c:pt>
                <c:pt idx="11">
                  <c:v>0</c:v>
                </c:pt>
              </c:numCache>
            </c:numRef>
          </c:val>
          <c:smooth val="0"/>
          <c:extLst>
            <c:ext xmlns:c16="http://schemas.microsoft.com/office/drawing/2014/chart" uri="{C3380CC4-5D6E-409C-BE32-E72D297353CC}">
              <c16:uniqueId val="{00000001-3D00-4CAF-B1B0-DCA6537E92B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5">
                  <c:v>51.066237903900003</c:v>
                </c:pt>
                <c:pt idx="6">
                  <c:v>51.4297576449</c:v>
                </c:pt>
                <c:pt idx="7">
                  <c:v>51.421302625700001</c:v>
                </c:pt>
                <c:pt idx="8">
                  <c:v>50.226334350499997</c:v>
                </c:pt>
                <c:pt idx="9">
                  <c:v>47.499591454899999</c:v>
                </c:pt>
                <c:pt idx="11">
                  <c:v>0</c:v>
                </c:pt>
              </c:numCache>
            </c:numRef>
          </c:val>
          <c:smooth val="0"/>
          <c:extLst>
            <c:ext xmlns:c16="http://schemas.microsoft.com/office/drawing/2014/chart" uri="{C3380CC4-5D6E-409C-BE32-E72D297353CC}">
              <c16:uniqueId val="{00000002-3D00-4CAF-B1B0-DCA6537E92B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3D00-4CAF-B1B0-DCA6537E92B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3D00-4CAF-B1B0-DCA6537E92B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3D00-4CAF-B1B0-DCA6537E92B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53.651558760599997</c:v>
                </c:pt>
                <c:pt idx="5">
                  <c:v>53.340030563399999</c:v>
                </c:pt>
                <c:pt idx="6">
                  <c:v>53.2464907827</c:v>
                </c:pt>
                <c:pt idx="7">
                  <c:v>53.702010159300002</c:v>
                </c:pt>
                <c:pt idx="8">
                  <c:v>53.373351850799999</c:v>
                </c:pt>
                <c:pt idx="9">
                  <c:v>51.555964416499997</c:v>
                </c:pt>
                <c:pt idx="11">
                  <c:v>0</c:v>
                </c:pt>
              </c:numCache>
            </c:numRef>
          </c:val>
          <c:smooth val="0"/>
          <c:extLst>
            <c:ext xmlns:c16="http://schemas.microsoft.com/office/drawing/2014/chart" uri="{C3380CC4-5D6E-409C-BE32-E72D297353CC}">
              <c16:uniqueId val="{00000000-6689-4FBA-B8FF-37A92B3D02C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52.672348366900003</c:v>
                </c:pt>
                <c:pt idx="1">
                  <c:v>52.558823536399998</c:v>
                </c:pt>
                <c:pt idx="2">
                  <c:v>52.769623748900003</c:v>
                </c:pt>
                <c:pt idx="3">
                  <c:v>53.020785446200001</c:v>
                </c:pt>
                <c:pt idx="4">
                  <c:v>53.216202716799998</c:v>
                </c:pt>
                <c:pt idx="5">
                  <c:v>53.306940383099999</c:v>
                </c:pt>
                <c:pt idx="6">
                  <c:v>53.3727471941</c:v>
                </c:pt>
                <c:pt idx="7">
                  <c:v>53.510162329899998</c:v>
                </c:pt>
                <c:pt idx="8">
                  <c:v>52.574970524299999</c:v>
                </c:pt>
                <c:pt idx="9">
                  <c:v>49.940125582100002</c:v>
                </c:pt>
                <c:pt idx="11">
                  <c:v>0</c:v>
                </c:pt>
              </c:numCache>
            </c:numRef>
          </c:val>
          <c:smooth val="0"/>
          <c:extLst>
            <c:ext xmlns:c16="http://schemas.microsoft.com/office/drawing/2014/chart" uri="{C3380CC4-5D6E-409C-BE32-E72D297353CC}">
              <c16:uniqueId val="{00000001-6689-4FBA-B8FF-37A92B3D02C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50.466858151899999</c:v>
                </c:pt>
                <c:pt idx="1">
                  <c:v>50.3039258266</c:v>
                </c:pt>
                <c:pt idx="2">
                  <c:v>50.495191976999998</c:v>
                </c:pt>
                <c:pt idx="3">
                  <c:v>50.702844459300003</c:v>
                </c:pt>
                <c:pt idx="4">
                  <c:v>50.9245874263</c:v>
                </c:pt>
                <c:pt idx="5">
                  <c:v>51.021363923199999</c:v>
                </c:pt>
                <c:pt idx="6">
                  <c:v>51.099890847099999</c:v>
                </c:pt>
                <c:pt idx="7">
                  <c:v>51.252280819299997</c:v>
                </c:pt>
                <c:pt idx="8">
                  <c:v>50.3125943298</c:v>
                </c:pt>
                <c:pt idx="9">
                  <c:v>47.6224301305</c:v>
                </c:pt>
                <c:pt idx="11">
                  <c:v>0</c:v>
                </c:pt>
              </c:numCache>
            </c:numRef>
          </c:val>
          <c:smooth val="0"/>
          <c:extLst>
            <c:ext xmlns:c16="http://schemas.microsoft.com/office/drawing/2014/chart" uri="{C3380CC4-5D6E-409C-BE32-E72D297353CC}">
              <c16:uniqueId val="{00000002-6689-4FBA-B8FF-37A92B3D02C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6689-4FBA-B8FF-37A92B3D02C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6689-4FBA-B8FF-37A92B3D02C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6689-4FBA-B8FF-37A92B3D02C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5">
                  <c:v>64.199043060199998</c:v>
                </c:pt>
                <c:pt idx="6">
                  <c:v>64.077699881599997</c:v>
                </c:pt>
                <c:pt idx="7">
                  <c:v>65.553653559500006</c:v>
                </c:pt>
                <c:pt idx="8">
                  <c:v>66.713896622799993</c:v>
                </c:pt>
                <c:pt idx="9">
                  <c:v>67.604837066499996</c:v>
                </c:pt>
                <c:pt idx="11">
                  <c:v>0</c:v>
                </c:pt>
              </c:numCache>
            </c:numRef>
          </c:val>
          <c:smooth val="0"/>
          <c:extLst>
            <c:ext xmlns:c16="http://schemas.microsoft.com/office/drawing/2014/chart" uri="{C3380CC4-5D6E-409C-BE32-E72D297353CC}">
              <c16:uniqueId val="{00000000-887E-4E96-B0C8-4153915AA39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5">
                  <c:v>64.990175359800006</c:v>
                </c:pt>
                <c:pt idx="6">
                  <c:v>65.070117203999999</c:v>
                </c:pt>
                <c:pt idx="7">
                  <c:v>66.140970385700001</c:v>
                </c:pt>
                <c:pt idx="8">
                  <c:v>66.607970160199997</c:v>
                </c:pt>
                <c:pt idx="9">
                  <c:v>66.7529994601</c:v>
                </c:pt>
                <c:pt idx="11">
                  <c:v>0</c:v>
                </c:pt>
              </c:numCache>
            </c:numRef>
          </c:val>
          <c:smooth val="0"/>
          <c:extLst>
            <c:ext xmlns:c16="http://schemas.microsoft.com/office/drawing/2014/chart" uri="{C3380CC4-5D6E-409C-BE32-E72D297353CC}">
              <c16:uniqueId val="{00000001-887E-4E96-B0C8-4153915AA39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887E-4E96-B0C8-4153915AA39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887E-4E96-B0C8-4153915AA39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5">
                  <c:v>64.936001537600006</c:v>
                </c:pt>
                <c:pt idx="6">
                  <c:v>65.431853787199998</c:v>
                </c:pt>
                <c:pt idx="7">
                  <c:v>66.354238877699999</c:v>
                </c:pt>
                <c:pt idx="8">
                  <c:v>67.460845971099999</c:v>
                </c:pt>
                <c:pt idx="9">
                  <c:v>68.3496927419</c:v>
                </c:pt>
                <c:pt idx="11">
                  <c:v>0</c:v>
                </c:pt>
              </c:numCache>
            </c:numRef>
          </c:val>
          <c:smooth val="0"/>
          <c:extLst>
            <c:ext xmlns:c16="http://schemas.microsoft.com/office/drawing/2014/chart" uri="{C3380CC4-5D6E-409C-BE32-E72D297353CC}">
              <c16:uniqueId val="{00000000-D604-42D5-85B5-CB751537771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5">
                  <c:v>65.543434030300006</c:v>
                </c:pt>
                <c:pt idx="6">
                  <c:v>66.103034997099996</c:v>
                </c:pt>
                <c:pt idx="7">
                  <c:v>66.653310720500002</c:v>
                </c:pt>
                <c:pt idx="8">
                  <c:v>66.997782038500006</c:v>
                </c:pt>
                <c:pt idx="9">
                  <c:v>67.059282746099996</c:v>
                </c:pt>
                <c:pt idx="11">
                  <c:v>0</c:v>
                </c:pt>
              </c:numCache>
            </c:numRef>
          </c:val>
          <c:smooth val="0"/>
          <c:extLst>
            <c:ext xmlns:c16="http://schemas.microsoft.com/office/drawing/2014/chart" uri="{C3380CC4-5D6E-409C-BE32-E72D297353CC}">
              <c16:uniqueId val="{00000001-D604-42D5-85B5-CB751537771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D604-42D5-85B5-CB751537771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D604-42D5-85B5-CB751537771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'0201190-Deutschland'!$K$9:$K$10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'0201190-Deutschland'!$B$11:$B$29</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'0201190-Deutschland'!$K$11:$K$29</c15:sqref>
                  </c15:fullRef>
                </c:ext>
              </c:extLst>
              <c:f>('0201190-Deutschland'!$K$14:$K$16,'0201190-Deutschland'!$K$18:$K$20,'0201190-Deutschland'!$K$22:$K$24,'0201190-Deutschland'!$K$26:$K$28)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0AE9-456E-989A-30B16203C861}"/>
            </c:ext>
          </c:extLst>
        </c:ser>
        <c:ser>
          <c:idx val="10"/>
          <c:order val="10"/>
          <c:tx>
            <c:strRef>
              <c:f>'0201190-Deutschland'!$M$9:$M$10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'0201190-Deutschland'!$B$11:$B$29</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'0201190-Deutschland'!$M$11:$M$29</c15:sqref>
                  </c15:fullRef>
                </c:ext>
              </c:extLst>
              <c:f>('0201190-Deutschland'!$M$14:$M$16,'0201190-Deutschland'!$M$18:$M$20,'0201190-Deutschland'!$M$22:$M$24,'0201190-Deutschland'!$M$26:$M$28)</c:f>
              <c:numCache>
                <c:formatCode>General</c:formatCode>
                <c:ptCount val="12"/>
                <c:pt idx="0" formatCode="0.0">
                  <c:v>251.87484999999998</c:v>
                </c:pt>
                <c:pt idx="1" formatCode="0.0">
                  <c:v>1091.9816499999999</c:v>
                </c:pt>
                <c:pt idx="2" formatCode="0.0">
                  <c:v>1114.8559</c:v>
                </c:pt>
                <c:pt idx="3" formatCode="0.0">
                  <c:v>1000.1693</c:v>
                </c:pt>
              </c:numCache>
            </c:numRef>
          </c:val>
          <c:extLst>
            <c:ext xmlns:c16="http://schemas.microsoft.com/office/drawing/2014/chart" uri="{C3380CC4-5D6E-409C-BE32-E72D297353CC}">
              <c16:uniqueId val="{00000001-0AE9-456E-989A-30B16203C861}"/>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'0201190-Deutschland'!$C$9:$C$10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'0201190-Deutschland'!$C$11:$C$29</c15:sqref>
                        </c15:fullRef>
                        <c15:formulaRef>
                          <c15:sqref>('0201190-Deutschland'!$C$14:$C$16,'0201190-Deutschland'!$C$18:$C$20,'0201190-Deutschland'!$C$22:$C$24,'0201190-Deutschland'!$C$26:$C$28)</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0AE9-456E-989A-30B16203C8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'0201190-Deutschland'!$D$9:$D$10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'0201190-Deutschland'!$D$11:$D$29</c15:sqref>
                        </c15:fullRef>
                        <c15:formulaRef>
                          <c15:sqref>('0201190-Deutschland'!$D$14:$D$16,'0201190-Deutschland'!$D$18:$D$20,'0201190-Deutschland'!$D$22:$D$24,'0201190-Deutschland'!$D$26:$D$28)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0AE9-456E-989A-30B16203C8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'0201190-Deutschland'!$E$9:$E$10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'0201190-Deutschland'!$E$11:$E$29</c15:sqref>
                        </c15:fullRef>
                        <c15:formulaRef>
                          <c15:sqref>('0201190-Deutschland'!$E$14:$E$16,'0201190-Deutschland'!$E$18:$E$20,'0201190-Deutschland'!$E$22:$E$24,'0201190-Deutschland'!$E$26:$E$28)</c15:sqref>
                        </c15:formulaRef>
                      </c:ext>
                    </c:extLst>
                    <c:numCache>
                      <c:formatCode>General</c:formatCode>
                      <c:ptCount val="12"/>
                      <c:pt idx="0" formatCode="0.0">
                        <c:v>2093.5887524</c:v>
                      </c:pt>
                      <c:pt idx="1" formatCode="0.0">
                        <c:v>5209.5539167999996</c:v>
                      </c:pt>
                      <c:pt idx="2" formatCode="0.0">
                        <c:v>5519.9139061999995</c:v>
                      </c:pt>
                      <c:pt idx="3" formatCode="0.0">
                        <c:v>5246.9437497999998</c:v>
                      </c:pt>
                    </c:numCache>
                  </c:numRef>
                </c:val>
                <c:extLst xmlns:c15="http://schemas.microsoft.com/office/drawing/2012/chart">
                  <c:ext xmlns:c16="http://schemas.microsoft.com/office/drawing/2014/chart" uri="{C3380CC4-5D6E-409C-BE32-E72D297353CC}">
                    <c16:uniqueId val="{00000004-0AE9-456E-989A-30B16203C8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'0201190-Deutschland'!$F$9:$F$10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'0201190-Deutschland'!$F$11:$F$29</c15:sqref>
                        </c15:fullRef>
                        <c15:formulaRef>
                          <c15:sqref>('0201190-Deutschland'!$F$14:$F$16,'0201190-Deutschland'!$F$18:$F$20,'0201190-Deutschland'!$F$22:$F$24,'0201190-Deutschland'!$F$26:$F$28)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0AE9-456E-989A-30B16203C86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'0201190-Deutschland'!$G$9:$G$10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'0201190-Deutschland'!$G$11:$G$29</c15:sqref>
                        </c15:fullRef>
                        <c15:formulaRef>
                          <c15:sqref>('0201190-Deutschland'!$G$14:$G$16,'0201190-Deutschland'!$G$18:$G$20,'0201190-Deutschland'!$G$22:$G$24,'0201190-Deutschland'!$G$26:$G$28)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0AE9-456E-989A-30B16203C86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'0201190-Deutschland'!$H$9:$H$10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'0201190-Deutschland'!$H$11:$H$29</c15:sqref>
                        </c15:fullRef>
                        <c15:formulaRef>
                          <c15:sqref>('0201190-Deutschland'!$H$14:$H$16,'0201190-Deutschland'!$H$18:$H$20,'0201190-Deutschland'!$H$22:$H$24,'0201190-Deutschland'!$H$26:$H$28)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0AE9-456E-989A-30B16203C86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'0201190-Deutschland'!$I$9:$I$10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'0201190-Deutschland'!$I$11:$I$29</c15:sqref>
                        </c15:fullRef>
                        <c15:formulaRef>
                          <c15:sqref>('0201190-Deutschland'!$I$14:$I$16,'0201190-Deutschland'!$I$18:$I$20,'0201190-Deutschland'!$I$22:$I$24,'0201190-Deutschland'!$I$26:$I$28)</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numCache>
                  </c:numRef>
                </c:val>
                <c:extLst xmlns:c15="http://schemas.microsoft.com/office/drawing/2012/chart">
                  <c:ext xmlns:c16="http://schemas.microsoft.com/office/drawing/2014/chart" uri="{C3380CC4-5D6E-409C-BE32-E72D297353CC}">
                    <c16:uniqueId val="{00000008-0AE9-456E-989A-30B16203C86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'0201190-Deutschland'!$J$9:$J$10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'0201190-Deutschland'!$J$11:$J$29</c15:sqref>
                        </c15:fullRef>
                        <c15:formulaRef>
                          <c15:sqref>('0201190-Deutschland'!$J$14:$J$16,'0201190-Deutschland'!$J$18:$J$20,'0201190-Deutschland'!$J$22:$J$24,'0201190-Deutschland'!$J$26:$J$28)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0AE9-456E-989A-30B16203C86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'0201190-Deutschland'!$L$9:$L$10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'0201190-Deutschland'!$L$11:$L$29</c15:sqref>
                        </c15:fullRef>
                        <c15:formulaRef>
                          <c15:sqref>('0201190-Deutschland'!$L$14:$L$16,'0201190-Deutschland'!$L$18:$L$20,'0201190-Deutschland'!$L$22:$L$24,'0201190-Deutschland'!$L$26:$L$28)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0AE9-456E-989A-30B16203C86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'0201190-Deutschland'!$N$9:$N$10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'0201190-Deutschland'!$N$11:$N$29</c15:sqref>
                        </c15:fullRef>
                        <c15:formulaRef>
                          <c15:sqref>('0201190-Deutschland'!$N$14:$N$16,'0201190-Deutschland'!$N$18:$N$20,'0201190-Deutschland'!$N$22:$N$24,'0201190-Deutschland'!$N$26:$N$28)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0AE9-456E-989A-30B16203C86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'0201190-Deutschland'!$O$9:$O$10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'0201190-Deutschland'!$O$11:$O$29</c15:sqref>
                        </c15:fullRef>
                        <c15:formulaRef>
                          <c15:sqref>('0201190-Deutschland'!$O$14:$O$16,'0201190-Deutschland'!$O$18:$O$20,'0201190-Deutschland'!$O$22:$O$24,'0201190-Deutschland'!$O$26:$O$28)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0AE9-456E-989A-30B16203C86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'0201190-Deutschland'!$P$9:$P$10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'0201190-Deutschland'!$P$11:$P$29</c15:sqref>
                        </c15:fullRef>
                        <c15:formulaRef>
                          <c15:sqref>('0201190-Deutschland'!$P$14:$P$16,'0201190-Deutschland'!$P$18:$P$20,'0201190-Deutschland'!$P$22:$P$24,'0201190-Deutschland'!$P$26:$P$28)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0AE9-456E-989A-30B16203C86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'0201190-Deutschland'!$Q$9:$Q$10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'0201190-Deutschland'!$Q$11:$Q$29</c15:sqref>
                        </c15:fullRef>
                        <c15:formulaRef>
                          <c15:sqref>('0201190-Deutschland'!$Q$14:$Q$16,'0201190-Deutschland'!$Q$18:$Q$20,'0201190-Deutschland'!$Q$22:$Q$24,'0201190-Deutschland'!$Q$26:$Q$28)</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numCache>
                  </c:numRef>
                </c:val>
                <c:extLst xmlns:c15="http://schemas.microsoft.com/office/drawing/2012/chart">
                  <c:ext xmlns:c16="http://schemas.microsoft.com/office/drawing/2014/chart" uri="{C3380CC4-5D6E-409C-BE32-E72D297353CC}">
                    <c16:uniqueId val="{0000000E-0AE9-456E-989A-30B16203C86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'0201190-Deutschland'!$R$9:$R$10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'0201190-Deutschland'!$R$11:$R$29</c15:sqref>
                        </c15:fullRef>
                        <c15:formulaRef>
                          <c15:sqref>('0201190-Deutschland'!$R$14:$R$16,'0201190-Deutschland'!$R$18:$R$20,'0201190-Deutschland'!$R$22:$R$24,'0201190-Deutschland'!$R$26:$R$28)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0AE9-456E-989A-30B16203C86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'0201190-Deutschland'!$S$9:$S$10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'0201190-Deutschland'!$S$11:$S$29</c15:sqref>
                        </c15:fullRef>
                        <c15:formulaRef>
                          <c15:sqref>('0201190-Deutschland'!$S$14:$S$16,'0201190-Deutschland'!$S$18:$S$20,'0201190-Deutschland'!$S$22:$S$24,'0201190-Deutschland'!$S$26:$S$28)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0AE9-456E-989A-30B16203C86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'0201190-Deutschland'!$T$9:$T$10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'0201190-Deutschland'!$T$11:$T$29</c15:sqref>
                        </c15:fullRef>
                        <c15:formulaRef>
                          <c15:sqref>('0201190-Deutschland'!$T$14:$T$16,'0201190-Deutschland'!$T$18:$T$20,'0201190-Deutschland'!$T$22:$T$24,'0201190-Deutschland'!$T$26:$T$28)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0AE9-456E-989A-30B16203C86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'0201190-Deutschland'!$U$9:$U$10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'0201190-Deutschland'!$B$11:$B$29</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'0201190-Deutschland'!$U$11:$U$29</c15:sqref>
                        </c15:fullRef>
                        <c15:formulaRef>
                          <c15:sqref>('0201190-Deutschland'!$U$14:$U$16,'0201190-Deutschland'!$U$18:$U$20,'0201190-Deutschland'!$U$22:$U$24,'0201190-Deutschland'!$U$26:$U$28)</c15:sqref>
                        </c15:formulaRef>
                      </c:ext>
                    </c:extLst>
                    <c:numCache>
                      <c:formatCode>General</c:formatCode>
                      <c:ptCount val="12"/>
                      <c:pt idx="0" formatCode="0.0">
                        <c:v>6553.7922024</c:v>
                      </c:pt>
                      <c:pt idx="1" formatCode="0.0">
                        <c:v>10595.835766799999</c:v>
                      </c:pt>
                      <c:pt idx="2" formatCode="0.0">
                        <c:v>10748.790006199999</c:v>
                      </c:pt>
                      <c:pt idx="3" formatCode="0.0">
                        <c:v>10539.311049799999</c:v>
                      </c:pt>
                    </c:numCache>
                  </c:numRef>
                </c:val>
                <c:extLst xmlns:c15="http://schemas.microsoft.com/office/drawing/2012/chart">
                  <c:ext xmlns:c16="http://schemas.microsoft.com/office/drawing/2014/chart" uri="{C3380CC4-5D6E-409C-BE32-E72D297353CC}">
                    <c16:uniqueId val="{00000012-0AE9-456E-989A-30B16203C861}"/>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5">
                  <c:v>63.831740438899999</c:v>
                </c:pt>
                <c:pt idx="6">
                  <c:v>63.660291964999999</c:v>
                </c:pt>
                <c:pt idx="7">
                  <c:v>64.092183068899999</c:v>
                </c:pt>
                <c:pt idx="8">
                  <c:v>65.383056202000006</c:v>
                </c:pt>
                <c:pt idx="9">
                  <c:v>66.428070857899996</c:v>
                </c:pt>
                <c:pt idx="11">
                  <c:v>0</c:v>
                </c:pt>
              </c:numCache>
            </c:numRef>
          </c:val>
          <c:smooth val="0"/>
          <c:extLst>
            <c:ext xmlns:c16="http://schemas.microsoft.com/office/drawing/2014/chart" uri="{C3380CC4-5D6E-409C-BE32-E72D297353CC}">
              <c16:uniqueId val="{00000000-081D-4C3B-B7CE-3E41224B19B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5">
                  <c:v>64.105702783799998</c:v>
                </c:pt>
                <c:pt idx="6">
                  <c:v>64.212601061699999</c:v>
                </c:pt>
                <c:pt idx="7">
                  <c:v>64.340279881100003</c:v>
                </c:pt>
                <c:pt idx="8">
                  <c:v>64.8622404515</c:v>
                </c:pt>
                <c:pt idx="9">
                  <c:v>65.194638624899994</c:v>
                </c:pt>
                <c:pt idx="11">
                  <c:v>0</c:v>
                </c:pt>
              </c:numCache>
            </c:numRef>
          </c:val>
          <c:smooth val="0"/>
          <c:extLst>
            <c:ext xmlns:c16="http://schemas.microsoft.com/office/drawing/2014/chart" uri="{C3380CC4-5D6E-409C-BE32-E72D297353CC}">
              <c16:uniqueId val="{00000001-081D-4C3B-B7CE-3E41224B19B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081D-4C3B-B7CE-3E41224B19B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081D-4C3B-B7CE-3E41224B19B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5">
                  <c:v>65.146663832599998</c:v>
                </c:pt>
                <c:pt idx="6">
                  <c:v>66.274986737800006</c:v>
                </c:pt>
                <c:pt idx="7">
                  <c:v>67.589023377100006</c:v>
                </c:pt>
                <c:pt idx="8">
                  <c:v>69.542228322300005</c:v>
                </c:pt>
                <c:pt idx="9">
                  <c:v>70.957155344200004</c:v>
                </c:pt>
                <c:pt idx="11">
                  <c:v>0</c:v>
                </c:pt>
              </c:numCache>
            </c:numRef>
          </c:val>
          <c:smooth val="0"/>
          <c:extLst>
            <c:ext xmlns:c16="http://schemas.microsoft.com/office/drawing/2014/chart" uri="{C3380CC4-5D6E-409C-BE32-E72D297353CC}">
              <c16:uniqueId val="{00000000-5132-445B-9CE3-4961AB5116DC}"/>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5">
                  <c:v>65.241279209300004</c:v>
                </c:pt>
                <c:pt idx="6">
                  <c:v>66.910186449199998</c:v>
                </c:pt>
                <c:pt idx="7">
                  <c:v>67.827601782100004</c:v>
                </c:pt>
                <c:pt idx="8">
                  <c:v>68.753702214</c:v>
                </c:pt>
                <c:pt idx="9">
                  <c:v>69.068514679100005</c:v>
                </c:pt>
                <c:pt idx="11">
                  <c:v>0</c:v>
                </c:pt>
              </c:numCache>
            </c:numRef>
          </c:val>
          <c:smooth val="0"/>
          <c:extLst>
            <c:ext xmlns:c16="http://schemas.microsoft.com/office/drawing/2014/chart" uri="{C3380CC4-5D6E-409C-BE32-E72D297353CC}">
              <c16:uniqueId val="{00000001-5132-445B-9CE3-4961AB5116DC}"/>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5132-445B-9CE3-4961AB5116DC}"/>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5132-445B-9CE3-4961AB5116D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5">
                  <c:v>62.054789135900002</c:v>
                </c:pt>
                <c:pt idx="6">
                  <c:v>62.290722335399998</c:v>
                </c:pt>
                <c:pt idx="7">
                  <c:v>62.966958032599997</c:v>
                </c:pt>
                <c:pt idx="8">
                  <c:v>64.464964239099999</c:v>
                </c:pt>
                <c:pt idx="9">
                  <c:v>65.716443111900006</c:v>
                </c:pt>
                <c:pt idx="11">
                  <c:v>0</c:v>
                </c:pt>
              </c:numCache>
            </c:numRef>
          </c:val>
          <c:smooth val="0"/>
          <c:extLst>
            <c:ext xmlns:c16="http://schemas.microsoft.com/office/drawing/2014/chart" uri="{C3380CC4-5D6E-409C-BE32-E72D297353CC}">
              <c16:uniqueId val="{00000000-47D7-4CE9-A4F3-FE5144986617}"/>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5">
                  <c:v>62.620590726899998</c:v>
                </c:pt>
                <c:pt idx="6">
                  <c:v>63.121744875600001</c:v>
                </c:pt>
                <c:pt idx="7">
                  <c:v>63.599231132600003</c:v>
                </c:pt>
                <c:pt idx="8">
                  <c:v>64.256279348099994</c:v>
                </c:pt>
                <c:pt idx="9">
                  <c:v>64.613728948800002</c:v>
                </c:pt>
                <c:pt idx="11">
                  <c:v>0</c:v>
                </c:pt>
              </c:numCache>
            </c:numRef>
          </c:val>
          <c:smooth val="0"/>
          <c:extLst>
            <c:ext xmlns:c16="http://schemas.microsoft.com/office/drawing/2014/chart" uri="{C3380CC4-5D6E-409C-BE32-E72D297353CC}">
              <c16:uniqueId val="{00000001-47D7-4CE9-A4F3-FE5144986617}"/>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47D7-4CE9-A4F3-FE5144986617}"/>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47D7-4CE9-A4F3-FE514498661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5">
                  <c:v>63.228903412900003</c:v>
                </c:pt>
                <c:pt idx="6">
                  <c:v>65.4721269729</c:v>
                </c:pt>
                <c:pt idx="7">
                  <c:v>68.143898558800004</c:v>
                </c:pt>
                <c:pt idx="8">
                  <c:v>69.692306444099998</c:v>
                </c:pt>
                <c:pt idx="9">
                  <c:v>71.007787387899995</c:v>
                </c:pt>
                <c:pt idx="11">
                  <c:v>0</c:v>
                </c:pt>
              </c:numCache>
            </c:numRef>
          </c:val>
          <c:smooth val="0"/>
          <c:extLst>
            <c:ext xmlns:c16="http://schemas.microsoft.com/office/drawing/2014/chart" uri="{C3380CC4-5D6E-409C-BE32-E72D297353CC}">
              <c16:uniqueId val="{00000000-4C05-4843-A902-38DA5C40DE27}"/>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5">
                  <c:v>63.236133764000002</c:v>
                </c:pt>
                <c:pt idx="6">
                  <c:v>65.666369490899996</c:v>
                </c:pt>
                <c:pt idx="7">
                  <c:v>67.944098647900006</c:v>
                </c:pt>
                <c:pt idx="8">
                  <c:v>68.937948166499993</c:v>
                </c:pt>
                <c:pt idx="9">
                  <c:v>69.411126046700005</c:v>
                </c:pt>
                <c:pt idx="11">
                  <c:v>0</c:v>
                </c:pt>
              </c:numCache>
            </c:numRef>
          </c:val>
          <c:smooth val="0"/>
          <c:extLst>
            <c:ext xmlns:c16="http://schemas.microsoft.com/office/drawing/2014/chart" uri="{C3380CC4-5D6E-409C-BE32-E72D297353CC}">
              <c16:uniqueId val="{00000001-4C05-4843-A902-38DA5C40DE27}"/>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4C05-4843-A902-38DA5C40DE27}"/>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4C05-4843-A902-38DA5C40DE2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5">
                  <c:v>64.489881482599998</c:v>
                </c:pt>
                <c:pt idx="6">
                  <c:v>64.959549769800006</c:v>
                </c:pt>
                <c:pt idx="7">
                  <c:v>66.029809535699997</c:v>
                </c:pt>
                <c:pt idx="8">
                  <c:v>67.294752023300006</c:v>
                </c:pt>
                <c:pt idx="9">
                  <c:v>68.289792278700006</c:v>
                </c:pt>
                <c:pt idx="11">
                  <c:v>0</c:v>
                </c:pt>
              </c:numCache>
            </c:numRef>
          </c:val>
          <c:smooth val="0"/>
          <c:extLst>
            <c:ext xmlns:c16="http://schemas.microsoft.com/office/drawing/2014/chart" uri="{C3380CC4-5D6E-409C-BE32-E72D297353CC}">
              <c16:uniqueId val="{00000000-B4B3-4014-BFD3-3209BF69863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5">
                  <c:v>65.062189245900001</c:v>
                </c:pt>
                <c:pt idx="6">
                  <c:v>65.691823913799993</c:v>
                </c:pt>
                <c:pt idx="7">
                  <c:v>66.383651880800002</c:v>
                </c:pt>
                <c:pt idx="8">
                  <c:v>66.856773615799995</c:v>
                </c:pt>
                <c:pt idx="9">
                  <c:v>66.9980799394</c:v>
                </c:pt>
                <c:pt idx="11">
                  <c:v>0</c:v>
                </c:pt>
              </c:numCache>
            </c:numRef>
          </c:val>
          <c:smooth val="0"/>
          <c:extLst>
            <c:ext xmlns:c16="http://schemas.microsoft.com/office/drawing/2014/chart" uri="{C3380CC4-5D6E-409C-BE32-E72D297353CC}">
              <c16:uniqueId val="{00000001-B4B3-4014-BFD3-3209BF69863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B4B3-4014-BFD3-3209BF69863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B4B3-4014-BFD3-3209BF69863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5">
                  <c:v>65.103601759399993</c:v>
                </c:pt>
                <c:pt idx="6">
                  <c:v>64.709861807999999</c:v>
                </c:pt>
                <c:pt idx="7">
                  <c:v>65.679809735099994</c:v>
                </c:pt>
                <c:pt idx="8">
                  <c:v>66.928527842500003</c:v>
                </c:pt>
                <c:pt idx="9">
                  <c:v>68.413089451299996</c:v>
                </c:pt>
                <c:pt idx="11">
                  <c:v>0</c:v>
                </c:pt>
              </c:numCache>
            </c:numRef>
          </c:val>
          <c:smooth val="0"/>
          <c:extLst>
            <c:ext xmlns:c16="http://schemas.microsoft.com/office/drawing/2014/chart" uri="{C3380CC4-5D6E-409C-BE32-E72D297353CC}">
              <c16:uniqueId val="{00000000-10E9-4663-9AD9-74D853B1765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5">
                  <c:v>65.662201130300005</c:v>
                </c:pt>
                <c:pt idx="6">
                  <c:v>65.475869644900001</c:v>
                </c:pt>
                <c:pt idx="7">
                  <c:v>66.056975717699999</c:v>
                </c:pt>
                <c:pt idx="8">
                  <c:v>66.655752820399996</c:v>
                </c:pt>
                <c:pt idx="9">
                  <c:v>66.978027794499994</c:v>
                </c:pt>
                <c:pt idx="11">
                  <c:v>0</c:v>
                </c:pt>
              </c:numCache>
            </c:numRef>
          </c:val>
          <c:smooth val="0"/>
          <c:extLst>
            <c:ext xmlns:c16="http://schemas.microsoft.com/office/drawing/2014/chart" uri="{C3380CC4-5D6E-409C-BE32-E72D297353CC}">
              <c16:uniqueId val="{00000001-10E9-4663-9AD9-74D853B1765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10E9-4663-9AD9-74D853B1765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10E9-4663-9AD9-74D853B1765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5">
                  <c:v>64.549735348699997</c:v>
                </c:pt>
                <c:pt idx="6">
                  <c:v>64.935412156500007</c:v>
                </c:pt>
                <c:pt idx="7">
                  <c:v>65.996227823300003</c:v>
                </c:pt>
                <c:pt idx="8">
                  <c:v>67.259248126700001</c:v>
                </c:pt>
                <c:pt idx="9">
                  <c:v>68.301822505299995</c:v>
                </c:pt>
                <c:pt idx="11">
                  <c:v>0</c:v>
                </c:pt>
              </c:numCache>
            </c:numRef>
          </c:val>
          <c:smooth val="0"/>
          <c:extLst>
            <c:ext xmlns:c16="http://schemas.microsoft.com/office/drawing/2014/chart" uri="{C3380CC4-5D6E-409C-BE32-E72D297353CC}">
              <c16:uniqueId val="{00000000-736E-448A-92BE-278A8EAB31E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5">
                  <c:v>65.121714830900004</c:v>
                </c:pt>
                <c:pt idx="6">
                  <c:v>65.672118423399994</c:v>
                </c:pt>
                <c:pt idx="7">
                  <c:v>66.353543335400005</c:v>
                </c:pt>
                <c:pt idx="8">
                  <c:v>66.836370622900006</c:v>
                </c:pt>
                <c:pt idx="9">
                  <c:v>66.997367389999994</c:v>
                </c:pt>
                <c:pt idx="11">
                  <c:v>0</c:v>
                </c:pt>
              </c:numCache>
            </c:numRef>
          </c:val>
          <c:smooth val="0"/>
          <c:extLst>
            <c:ext xmlns:c16="http://schemas.microsoft.com/office/drawing/2014/chart" uri="{C3380CC4-5D6E-409C-BE32-E72D297353CC}">
              <c16:uniqueId val="{00000001-736E-448A-92BE-278A8EAB31E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736E-448A-92BE-278A8EAB31E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736E-448A-92BE-278A8EAB31E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54.159084704400001</c:v>
                </c:pt>
                <c:pt idx="5">
                  <c:v>53.853774889599997</c:v>
                </c:pt>
                <c:pt idx="6">
                  <c:v>53.769658185200001</c:v>
                </c:pt>
                <c:pt idx="7">
                  <c:v>54.256072941799999</c:v>
                </c:pt>
                <c:pt idx="8">
                  <c:v>53.990643135100001</c:v>
                </c:pt>
                <c:pt idx="9">
                  <c:v>52.294190995900003</c:v>
                </c:pt>
                <c:pt idx="11">
                  <c:v>0</c:v>
                </c:pt>
              </c:numCache>
            </c:numRef>
          </c:val>
          <c:smooth val="0"/>
          <c:extLst>
            <c:ext xmlns:c16="http://schemas.microsoft.com/office/drawing/2014/chart" uri="{C3380CC4-5D6E-409C-BE32-E72D297353CC}">
              <c16:uniqueId val="{00000000-83B1-41BD-AB51-2C1AACF2CF7B}"/>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53.108813027799997</c:v>
                </c:pt>
                <c:pt idx="1">
                  <c:v>53.037917350500003</c:v>
                </c:pt>
                <c:pt idx="2">
                  <c:v>53.278235927600001</c:v>
                </c:pt>
                <c:pt idx="3">
                  <c:v>53.5405964423</c:v>
                </c:pt>
                <c:pt idx="4">
                  <c:v>53.7565033021</c:v>
                </c:pt>
                <c:pt idx="5">
                  <c:v>53.849996410000003</c:v>
                </c:pt>
                <c:pt idx="6">
                  <c:v>53.924559234</c:v>
                </c:pt>
                <c:pt idx="7">
                  <c:v>54.0898902773</c:v>
                </c:pt>
                <c:pt idx="8">
                  <c:v>53.209804892199998</c:v>
                </c:pt>
                <c:pt idx="9">
                  <c:v>50.692805803600002</c:v>
                </c:pt>
                <c:pt idx="11">
                  <c:v>0</c:v>
                </c:pt>
              </c:numCache>
            </c:numRef>
          </c:val>
          <c:smooth val="0"/>
          <c:extLst>
            <c:ext xmlns:c16="http://schemas.microsoft.com/office/drawing/2014/chart" uri="{C3380CC4-5D6E-409C-BE32-E72D297353CC}">
              <c16:uniqueId val="{00000001-83B1-41BD-AB51-2C1AACF2CF7B}"/>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83B1-41BD-AB51-2C1AACF2CF7B}"/>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83B1-41BD-AB51-2C1AACF2CF7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5">
                  <c:v>85.341891677099994</c:v>
                </c:pt>
                <c:pt idx="6">
                  <c:v>87.760823116400005</c:v>
                </c:pt>
                <c:pt idx="7">
                  <c:v>88.915322889600006</c:v>
                </c:pt>
                <c:pt idx="8">
                  <c:v>94.452092297899995</c:v>
                </c:pt>
                <c:pt idx="9">
                  <c:v>97.514376996799996</c:v>
                </c:pt>
                <c:pt idx="11">
                  <c:v>0</c:v>
                </c:pt>
              </c:numCache>
            </c:numRef>
          </c:val>
          <c:smooth val="0"/>
          <c:extLst>
            <c:ext xmlns:c16="http://schemas.microsoft.com/office/drawing/2014/chart" uri="{C3380CC4-5D6E-409C-BE32-E72D297353CC}">
              <c16:uniqueId val="{00000000-4855-4041-AD04-35A705692886}"/>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4855-4041-AD04-35A70569288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'0201190-Deutschland'!$C$9:$C$10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'0201190-Deutschland'!$C$11:$C$28</c15:sqref>
                  </c15:fullRef>
                </c:ext>
              </c:extLst>
              <c:f>('0201190-Deutschland'!$C$14:$C$16,'0201190-Deutschland'!$C$18:$C$20,'0201190-Deutschland'!$C$22:$C$24,'0201190-Deutschland'!$C$26:$C$28)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BB38-4B9D-B0EC-5A284F4E4EC8}"/>
            </c:ext>
          </c:extLst>
        </c:ser>
        <c:ser>
          <c:idx val="2"/>
          <c:order val="2"/>
          <c:tx>
            <c:strRef>
              <c:f>'0201190-Deutschland'!$E$9:$E$10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'0201190-Deutschland'!$E$11:$E$28</c15:sqref>
                  </c15:fullRef>
                </c:ext>
              </c:extLst>
              <c:f>('0201190-Deutschland'!$E$14:$E$16,'0201190-Deutschland'!$E$18:$E$20,'0201190-Deutschland'!$E$22:$E$24,'0201190-Deutschland'!$E$26:$E$28)</c:f>
              <c:numCache>
                <c:formatCode>General</c:formatCode>
                <c:ptCount val="12"/>
                <c:pt idx="0" formatCode="0.0">
                  <c:v>2093.5887524</c:v>
                </c:pt>
                <c:pt idx="1" formatCode="0.0">
                  <c:v>5209.5539167999996</c:v>
                </c:pt>
                <c:pt idx="2" formatCode="0.0">
                  <c:v>5519.9139061999995</c:v>
                </c:pt>
                <c:pt idx="3" formatCode="0.0">
                  <c:v>5246.9437497999998</c:v>
                </c:pt>
              </c:numCache>
            </c:numRef>
          </c:val>
          <c:smooth val="0"/>
          <c:extLst>
            <c:ext xmlns:c16="http://schemas.microsoft.com/office/drawing/2014/chart" uri="{C3380CC4-5D6E-409C-BE32-E72D297353CC}">
              <c16:uniqueId val="{00000001-BB38-4B9D-B0EC-5A284F4E4EC8}"/>
            </c:ext>
          </c:extLst>
        </c:ser>
        <c:ser>
          <c:idx val="4"/>
          <c:order val="4"/>
          <c:tx>
            <c:strRef>
              <c:f>'0201190-Deutschland'!$G$9:$G$10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'0201190-Deutschland'!$G$11:$G$28</c15:sqref>
                  </c15:fullRef>
                </c:ext>
              </c:extLst>
              <c:f>('0201190-Deutschland'!$G$14:$G$16,'0201190-Deutschland'!$G$18:$G$20,'0201190-Deutschland'!$G$22:$G$24,'0201190-Deutschland'!$G$26:$G$28)</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BB38-4B9D-B0EC-5A284F4E4EC8}"/>
            </c:ext>
          </c:extLst>
        </c:ser>
        <c:ser>
          <c:idx val="6"/>
          <c:order val="6"/>
          <c:tx>
            <c:strRef>
              <c:f>'0201190-Deutschland'!$I$9:$I$10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'0201190-Deutschland'!$I$11:$I$28</c15:sqref>
                  </c15:fullRef>
                </c:ext>
              </c:extLst>
              <c:f>('0201190-Deutschland'!$I$14:$I$16,'0201190-Deutschland'!$I$18:$I$20,'0201190-Deutschland'!$I$22:$I$24,'0201190-Deutschland'!$I$26:$I$28)</c:f>
              <c:numCache>
                <c:formatCode>General</c:formatCode>
                <c:ptCount val="12"/>
                <c:pt idx="0" formatCode="0.0">
                  <c:v>215.10659999999999</c:v>
                </c:pt>
                <c:pt idx="1" formatCode="0.0">
                  <c:v>239.45320000000004</c:v>
                </c:pt>
                <c:pt idx="2" formatCode="0.0">
                  <c:v>235.08319999999998</c:v>
                </c:pt>
                <c:pt idx="3" formatCode="0.0">
                  <c:v>237.69100000000003</c:v>
                </c:pt>
              </c:numCache>
            </c:numRef>
          </c:val>
          <c:smooth val="0"/>
          <c:extLst>
            <c:ext xmlns:c16="http://schemas.microsoft.com/office/drawing/2014/chart" uri="{C3380CC4-5D6E-409C-BE32-E72D297353CC}">
              <c16:uniqueId val="{00000003-BB38-4B9D-B0EC-5A284F4E4EC8}"/>
            </c:ext>
          </c:extLst>
        </c:ser>
        <c:ser>
          <c:idx val="8"/>
          <c:order val="8"/>
          <c:tx>
            <c:strRef>
              <c:f>'0201190-Deutschland'!$K$9:$K$10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'0201190-Deutschland'!$K$11:$K$28</c15:sqref>
                  </c15:fullRef>
                </c:ext>
              </c:extLst>
              <c:f>('0201190-Deutschland'!$K$14:$K$16,'0201190-Deutschland'!$K$18:$K$20,'0201190-Deutschland'!$K$22:$K$24,'0201190-Deutschland'!$K$26:$K$28)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BB38-4B9D-B0EC-5A284F4E4EC8}"/>
            </c:ext>
          </c:extLst>
        </c:ser>
        <c:ser>
          <c:idx val="10"/>
          <c:order val="10"/>
          <c:tx>
            <c:strRef>
              <c:f>'0201190-Deutschland'!$M$9:$M$10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'0201190-Deutschland'!$M$11:$M$28</c15:sqref>
                  </c15:fullRef>
                </c:ext>
              </c:extLst>
              <c:f>('0201190-Deutschland'!$M$14:$M$16,'0201190-Deutschland'!$M$18:$M$20,'0201190-Deutschland'!$M$22:$M$24,'0201190-Deutschland'!$M$26:$M$28)</c:f>
              <c:numCache>
                <c:formatCode>General</c:formatCode>
                <c:ptCount val="12"/>
                <c:pt idx="0" formatCode="0.0">
                  <c:v>251.87484999999998</c:v>
                </c:pt>
                <c:pt idx="1" formatCode="0.0">
                  <c:v>1091.9816499999999</c:v>
                </c:pt>
                <c:pt idx="2" formatCode="0.0">
                  <c:v>1114.8559</c:v>
                </c:pt>
                <c:pt idx="3" formatCode="0.0">
                  <c:v>1000.1693</c:v>
                </c:pt>
              </c:numCache>
            </c:numRef>
          </c:val>
          <c:smooth val="0"/>
          <c:extLst>
            <c:ext xmlns:c16="http://schemas.microsoft.com/office/drawing/2014/chart" uri="{C3380CC4-5D6E-409C-BE32-E72D297353CC}">
              <c16:uniqueId val="{00000005-BB38-4B9D-B0EC-5A284F4E4EC8}"/>
            </c:ext>
          </c:extLst>
        </c:ser>
        <c:ser>
          <c:idx val="12"/>
          <c:order val="12"/>
          <c:tx>
            <c:strRef>
              <c:f>'0201190-Deutschland'!$O$9:$O$10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'0201190-Deutschland'!$O$11:$O$28</c15:sqref>
                  </c15:fullRef>
                </c:ext>
              </c:extLst>
              <c:f>('0201190-Deutschland'!$O$14:$O$16,'0201190-Deutschland'!$O$18:$O$20,'0201190-Deutschland'!$O$22:$O$24,'0201190-Deutschland'!$O$26:$O$28)</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BB38-4B9D-B0EC-5A284F4E4EC8}"/>
            </c:ext>
          </c:extLst>
        </c:ser>
        <c:ser>
          <c:idx val="14"/>
          <c:order val="14"/>
          <c:tx>
            <c:strRef>
              <c:f>'0201190-Deutschland'!$Q$9:$Q$10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'0201190-Deutschland'!$Q$11:$Q$28</c15:sqref>
                  </c15:fullRef>
                </c:ext>
              </c:extLst>
              <c:f>('0201190-Deutschland'!$Q$14:$Q$16,'0201190-Deutschland'!$Q$18:$Q$20,'0201190-Deutschland'!$Q$22:$Q$24,'0201190-Deutschland'!$Q$26:$Q$28)</c:f>
              <c:numCache>
                <c:formatCode>General</c:formatCode>
                <c:ptCount val="12"/>
                <c:pt idx="0" formatCode="0.0">
                  <c:v>3993.2220000000002</c:v>
                </c:pt>
                <c:pt idx="1" formatCode="0.0">
                  <c:v>4054.8470000000002</c:v>
                </c:pt>
                <c:pt idx="2" formatCode="0.0">
                  <c:v>3878.9369999999999</c:v>
                </c:pt>
                <c:pt idx="3" formatCode="0.0">
                  <c:v>4054.5070000000005</c:v>
                </c:pt>
              </c:numCache>
            </c:numRef>
          </c:val>
          <c:smooth val="0"/>
          <c:extLst>
            <c:ext xmlns:c16="http://schemas.microsoft.com/office/drawing/2014/chart" uri="{C3380CC4-5D6E-409C-BE32-E72D297353CC}">
              <c16:uniqueId val="{00000007-BB38-4B9D-B0EC-5A284F4E4EC8}"/>
            </c:ext>
          </c:extLst>
        </c:ser>
        <c:ser>
          <c:idx val="16"/>
          <c:order val="16"/>
          <c:tx>
            <c:strRef>
              <c:f>'0201190-Deutschland'!$S$9:$S$10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'0201190-Deutschland'!$S$11:$S$28</c15:sqref>
                  </c15:fullRef>
                </c:ext>
              </c:extLst>
              <c:f>('0201190-Deutschland'!$S$14:$S$16,'0201190-Deutschland'!$S$18:$S$20,'0201190-Deutschland'!$S$22:$S$24,'0201190-Deutschland'!$S$26:$S$28)</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BB38-4B9D-B0EC-5A284F4E4EC8}"/>
            </c:ext>
          </c:extLst>
        </c:ser>
        <c:ser>
          <c:idx val="18"/>
          <c:order val="18"/>
          <c:tx>
            <c:strRef>
              <c:f>'0201190-Deutschland'!$U$9:$U$10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'0201190-Deutschland'!$B$11:$B$28</c15:sqref>
                  </c15:fullRef>
                </c:ext>
              </c:extLst>
              <c:f>('0201190-Deutschland'!$B$14:$B$16,'0201190-Deutschland'!$B$18:$B$20,'0201190-Deutschland'!$B$22:$B$24,'0201190-Deutschland'!$B$26:$B$28)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'0201190-Deutschland'!$U$11:$U$28</c15:sqref>
                  </c15:fullRef>
                </c:ext>
              </c:extLst>
              <c:f>('0201190-Deutschland'!$U$14:$U$16,'0201190-Deutschland'!$U$18:$U$20,'0201190-Deutschland'!$U$22:$U$24,'0201190-Deutschland'!$U$26:$U$28)</c:f>
              <c:numCache>
                <c:formatCode>General</c:formatCode>
                <c:ptCount val="12"/>
                <c:pt idx="0" formatCode="0.0">
                  <c:v>6553.7922024</c:v>
                </c:pt>
                <c:pt idx="1" formatCode="0.0">
                  <c:v>10595.835766799999</c:v>
                </c:pt>
                <c:pt idx="2" formatCode="0.0">
                  <c:v>10748.790006199999</c:v>
                </c:pt>
                <c:pt idx="3" formatCode="0.0">
                  <c:v>10539.311049799999</c:v>
                </c:pt>
              </c:numCache>
            </c:numRef>
          </c:val>
          <c:smooth val="0"/>
          <c:extLst>
            <c:ext xmlns:c16="http://schemas.microsoft.com/office/drawing/2014/chart" uri="{C3380CC4-5D6E-409C-BE32-E72D297353CC}">
              <c16:uniqueId val="{00000009-BB38-4B9D-B0EC-5A284F4E4EC8}"/>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'0201190-Deutschland'!$D$9:$D$10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'0201190-Deutschland'!$D$11:$D$28</c15:sqref>
                        </c15:fullRef>
                        <c15:formulaRef>
                          <c15:sqref>('0201190-Deutschland'!$D$14:$D$16,'0201190-Deutschland'!$D$18:$D$20,'0201190-Deutschland'!$D$22:$D$24,'0201190-Deutschland'!$D$26:$D$28)</c15:sqref>
                        </c15:formulaRef>
                      </c:ext>
                    </c:extLst>
                    <c:numCache>
                      <c:formatCode>General</c:formatCode>
                      <c:ptCount val="12"/>
                    </c:numCache>
                  </c:numRef>
                </c:val>
                <c:smooth val="0"/>
                <c:extLst>
                  <c:ext xmlns:c16="http://schemas.microsoft.com/office/drawing/2014/chart" uri="{C3380CC4-5D6E-409C-BE32-E72D297353CC}">
                    <c16:uniqueId val="{0000000A-BB38-4B9D-B0EC-5A284F4E4EC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'0201190-Deutschland'!$F$9:$F$10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'0201190-Deutschland'!$F$11:$F$28</c15:sqref>
                        </c15:fullRef>
                        <c15:formulaRef>
                          <c15:sqref>('0201190-Deutschland'!$F$14:$F$16,'0201190-Deutschland'!$F$18:$F$20,'0201190-Deutschland'!$F$22:$F$24,'0201190-Deutschland'!$F$26:$F$28)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BB38-4B9D-B0EC-5A284F4E4EC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'0201190-Deutschland'!$H$9:$H$10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'0201190-Deutschland'!$H$11:$H$28</c15:sqref>
                        </c15:fullRef>
                        <c15:formulaRef>
                          <c15:sqref>('0201190-Deutschland'!$H$14:$H$16,'0201190-Deutschland'!$H$18:$H$20,'0201190-Deutschland'!$H$22:$H$24,'0201190-Deutschland'!$H$26:$H$28)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BB38-4B9D-B0EC-5A284F4E4EC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'0201190-Deutschland'!$J$9:$J$10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'0201190-Deutschland'!$J$11:$J$28</c15:sqref>
                        </c15:fullRef>
                        <c15:formulaRef>
                          <c15:sqref>('0201190-Deutschland'!$J$14:$J$16,'0201190-Deutschland'!$J$18:$J$20,'0201190-Deutschland'!$J$22:$J$24,'0201190-Deutschland'!$J$26:$J$28)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BB38-4B9D-B0EC-5A284F4E4EC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'0201190-Deutschland'!$L$9:$L$10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'0201190-Deutschland'!$L$11:$L$28</c15:sqref>
                        </c15:fullRef>
                        <c15:formulaRef>
                          <c15:sqref>('0201190-Deutschland'!$L$14:$L$16,'0201190-Deutschland'!$L$18:$L$20,'0201190-Deutschland'!$L$22:$L$24,'0201190-Deutschland'!$L$26:$L$28)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BB38-4B9D-B0EC-5A284F4E4EC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'0201190-Deutschland'!$N$9:$N$10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'0201190-Deutschland'!$N$11:$N$28</c15:sqref>
                        </c15:fullRef>
                        <c15:formulaRef>
                          <c15:sqref>('0201190-Deutschland'!$N$14:$N$16,'0201190-Deutschland'!$N$18:$N$20,'0201190-Deutschland'!$N$22:$N$24,'0201190-Deutschland'!$N$26:$N$28)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BB38-4B9D-B0EC-5A284F4E4EC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'0201190-Deutschland'!$P$9:$P$10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'0201190-Deutschland'!$P$11:$P$28</c15:sqref>
                        </c15:fullRef>
                        <c15:formulaRef>
                          <c15:sqref>('0201190-Deutschland'!$P$14:$P$16,'0201190-Deutschland'!$P$18:$P$20,'0201190-Deutschland'!$P$22:$P$24,'0201190-Deutschland'!$P$26:$P$28)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BB38-4B9D-B0EC-5A284F4E4EC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'0201190-Deutschland'!$R$9:$R$10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'0201190-Deutschland'!$R$11:$R$28</c15:sqref>
                        </c15:fullRef>
                        <c15:formulaRef>
                          <c15:sqref>('0201190-Deutschland'!$R$14:$R$16,'0201190-Deutschland'!$R$18:$R$20,'0201190-Deutschland'!$R$22:$R$24,'0201190-Deutschland'!$R$26:$R$28)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BB38-4B9D-B0EC-5A284F4E4EC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'0201190-Deutschland'!$T$9:$T$10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'0201190-Deutschland'!$T$11:$T$28</c15:sqref>
                        </c15:fullRef>
                        <c15:formulaRef>
                          <c15:sqref>('0201190-Deutschland'!$T$14:$T$16,'0201190-Deutschland'!$T$18:$T$20,'0201190-Deutschland'!$T$22:$T$24,'0201190-Deutschland'!$T$26:$T$28)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BB38-4B9D-B0EC-5A284F4E4EC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'0201190-Deutschland'!$V$9:$V$10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'0201190-Deutschland'!$B$11:$B$28</c15:sqref>
                        </c15:fullRef>
                        <c15:formulaRef>
                          <c15:sqref>('0201190-Deutschland'!$B$14:$B$16,'0201190-Deutschland'!$B$18:$B$20,'0201190-Deutschland'!$B$22:$B$24,'0201190-Deutschland'!$B$26:$B$28)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'0201190-Deutschland'!$V$11:$V$28</c15:sqref>
                        </c15:fullRef>
                        <c15:formulaRef>
                          <c15:sqref>('0201190-Deutschland'!$V$14:$V$16,'0201190-Deutschland'!$V$18:$V$20,'0201190-Deutschland'!$V$22:$V$24,'0201190-Deutschland'!$V$26:$V$28)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BB38-4B9D-B0EC-5A284F4E4EC8}"/>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'0204040(2)'!$C$79:$D$79</c:f>
              <c:strCache>
                <c:ptCount val="2"/>
                <c:pt idx="0">
                  <c:v>2024</c:v>
                </c:pt>
              </c:strCache>
            </c:strRef>
          </c:tx>
          <c:spPr>
            <a:solidFill>
              <a:srgbClr val="92D050"/>
            </a:solidFill>
            <a:ln>
              <a:solidFill>
                <a:srgbClr val="92D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'0204040(2)'!$F$79:$Q$79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C490-487D-9D31-B65EC447DF7B}"/>
            </c:ext>
          </c:extLst>
        </c:ser>
        <c:ser>
          <c:idx val="1"/>
          <c:order val="1"/>
          <c:tx>
            <c:strRef>
              <c:f>'0204040(2)'!$C$80:$D$80</c:f>
              <c:strCache>
                <c:ptCount val="2"/>
                <c:pt idx="0">
                  <c:v>2025v</c:v>
                </c:pt>
              </c:strCache>
            </c:strRef>
          </c:tx>
          <c:spPr>
            <a:solidFill>
              <a:srgbClr val="00B050"/>
            </a:solidFill>
            <a:ln>
              <a:solidFill>
                <a:srgbClr val="00B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'0204040(2)'!$F$80:$Q$80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0</c:v>
                </c:pt>
                <c:pt idx="11">
                  <c:v>0</c:v>
                </c:pt>
              </c:numCache>
            </c:numRef>
          </c:val>
          <c:extLst>
            <c:ext xmlns:c16="http://schemas.microsoft.com/office/drawing/2014/chart" uri="{C3380CC4-5D6E-409C-BE32-E72D297353CC}">
              <c16:uniqueId val="{00000001-C490-487D-9D31-B65EC447DF7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5.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F7BBEC34-8BCF-41B3-ACC6-8DABB944D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25D36577-2DA4-4954-AB6E-777050801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60F88D1E-8462-4067-AAD4-7717858E3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5FCE6C37-6A0C-4D3B-A7A7-461FEE569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998D621D-C6C4-4DE1-9FF3-FCDF1ECEF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43964</xdr:colOff>
      <xdr:row>63</xdr:row>
      <xdr:rowOff>36635</xdr:rowOff>
    </xdr:from>
    <xdr:to>
      <xdr:col>12</xdr:col>
      <xdr:colOff>65943</xdr:colOff>
      <xdr:row>88</xdr:row>
      <xdr:rowOff>21981</xdr:rowOff>
    </xdr:to>
    <xdr:graphicFrame macro="">
      <xdr:nvGraphicFramePr>
        <xdr:cNvPr id="6" name="Diagramm 5">
          <a:extLst>
            <a:ext uri="{FF2B5EF4-FFF2-40B4-BE49-F238E27FC236}">
              <a16:creationId xmlns:a16="http://schemas.microsoft.com/office/drawing/2014/main" id="{8F7D1ACF-6082-4DE6-A20A-67304042A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63</xdr:row>
      <xdr:rowOff>27843</xdr:rowOff>
    </xdr:from>
    <xdr:to>
      <xdr:col>24</xdr:col>
      <xdr:colOff>117231</xdr:colOff>
      <xdr:row>88</xdr:row>
      <xdr:rowOff>29308</xdr:rowOff>
    </xdr:to>
    <xdr:graphicFrame macro="">
      <xdr:nvGraphicFramePr>
        <xdr:cNvPr id="7" name="Diagramm 6">
          <a:extLst>
            <a:ext uri="{FF2B5EF4-FFF2-40B4-BE49-F238E27FC236}">
              <a16:creationId xmlns:a16="http://schemas.microsoft.com/office/drawing/2014/main" id="{01A8E3F8-03B0-4505-A007-66EB09861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89</xdr:row>
      <xdr:rowOff>21981</xdr:rowOff>
    </xdr:from>
    <xdr:to>
      <xdr:col>22</xdr:col>
      <xdr:colOff>637442</xdr:colOff>
      <xdr:row>125</xdr:row>
      <xdr:rowOff>21980</xdr:rowOff>
    </xdr:to>
    <xdr:graphicFrame macro="">
      <xdr:nvGraphicFramePr>
        <xdr:cNvPr id="8" name="Diagramm 7">
          <a:extLst>
            <a:ext uri="{FF2B5EF4-FFF2-40B4-BE49-F238E27FC236}">
              <a16:creationId xmlns:a16="http://schemas.microsoft.com/office/drawing/2014/main" id="{09C9485F-8B80-45D2-8290-89E45CF88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8.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9.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2.xml><?xml version="1.0" encoding="utf-8"?>
<xdr:wsDr xmlns:xdr="http://schemas.openxmlformats.org/drawingml/2006/spreadsheetDrawing" xmlns:a="http://schemas.openxmlformats.org/drawingml/2006/main">
  <xdr:oneCellAnchor>
    <xdr:from>
      <xdr:col>0</xdr:col>
      <xdr:colOff>0</xdr:colOff>
      <xdr:row>56</xdr:row>
      <xdr:rowOff>3175</xdr:rowOff>
    </xdr:from>
    <xdr:ext cx="5852160" cy="574278"/>
    <xdr:sp macro="" textlink="">
      <xdr:nvSpPr>
        <xdr:cNvPr id="3" name="Textfeld 2">
          <a:extLst>
            <a:ext uri="{FF2B5EF4-FFF2-40B4-BE49-F238E27FC236}">
              <a16:creationId xmlns:a16="http://schemas.microsoft.com/office/drawing/2014/main" id="{4AD89F4F-3191-4186-A024-3DB62C66AA2A}"/>
            </a:ext>
          </a:extLst>
        </xdr:cNvPr>
        <xdr:cNvSpPr txBox="1"/>
      </xdr:nvSpPr>
      <xdr:spPr>
        <a:xfrm>
          <a:off x="0" y="5438378"/>
          <a:ext cx="5852160" cy="5742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lnSpc>
              <a:spcPct val="100000"/>
            </a:lnSpc>
            <a:spcBef>
              <a:spcPts val="0"/>
            </a:spcBef>
            <a:spcAft>
              <a:spcPts val="0"/>
            </a:spcAft>
          </a:pPr>
          <a:r>
            <a:rPr lang="de-DE" sz="600">
              <a:latin typeface="Arial" pitchFamily="34" charset="0"/>
            </a:rPr>
            <a:t>Anm.:</a:t>
          </a:r>
          <a:r>
            <a:rPr lang="de-DE" sz="600" baseline="0">
              <a:latin typeface="Arial" pitchFamily="34" charset="0"/>
            </a:rPr>
            <a:t> Ergebnis der Bodennutzungshaupterhebung. - 1) Einschließlich Saatguterzeugung und anderes Getreide zur Körnergewinnung (z.B. Hirse, Sorghum, Kanariensaat). - 2) Hopfen, Tabak,  Heil-, Duft und Gewürzpflanzen, Hanf, Flachs, Kenaf,  Miscanthus, Zichorien u.a. - 3) Bis 2009 Klee, Kleegras, Klee-Luzerne-Gemisch und Luzerne.- 4) Rotations- und Dauerbrache, sonstige Brache, Wildäcker, ab 2006 einschließlich freiwillig aus der landwirtschaftlichen Erzeugung genommene Flächen (mit Ausnahme von Dauergrünland).</a:t>
          </a:r>
          <a:endParaRPr lang="de-DE" sz="600">
            <a:latin typeface="Arial" pitchFamily="34" charset="0"/>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11</xdr:col>
      <xdr:colOff>142874</xdr:colOff>
      <xdr:row>108</xdr:row>
      <xdr:rowOff>68035</xdr:rowOff>
    </xdr:from>
    <xdr:to>
      <xdr:col>18</xdr:col>
      <xdr:colOff>421821</xdr:colOff>
      <xdr:row>120</xdr:row>
      <xdr:rowOff>0</xdr:rowOff>
    </xdr:to>
    <xdr:graphicFrame macro="">
      <xdr:nvGraphicFramePr>
        <xdr:cNvPr id="2" name="Diagramm 1">
          <a:extLst>
            <a:ext uri="{FF2B5EF4-FFF2-40B4-BE49-F238E27FC236}">
              <a16:creationId xmlns:a16="http://schemas.microsoft.com/office/drawing/2014/main" id="{4A81E297-EBCE-4D9C-A3A4-6400F7241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132</xdr:row>
      <xdr:rowOff>68034</xdr:rowOff>
    </xdr:from>
    <xdr:to>
      <xdr:col>11</xdr:col>
      <xdr:colOff>61232</xdr:colOff>
      <xdr:row>144</xdr:row>
      <xdr:rowOff>0</xdr:rowOff>
    </xdr:to>
    <xdr:graphicFrame macro="">
      <xdr:nvGraphicFramePr>
        <xdr:cNvPr id="3" name="Diagramm 2">
          <a:extLst>
            <a:ext uri="{FF2B5EF4-FFF2-40B4-BE49-F238E27FC236}">
              <a16:creationId xmlns:a16="http://schemas.microsoft.com/office/drawing/2014/main" id="{FD77D6CD-CFD4-4FB0-93C3-6B69A3B04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144</xdr:row>
      <xdr:rowOff>81643</xdr:rowOff>
    </xdr:from>
    <xdr:to>
      <xdr:col>18</xdr:col>
      <xdr:colOff>421821</xdr:colOff>
      <xdr:row>164</xdr:row>
      <xdr:rowOff>13608</xdr:rowOff>
    </xdr:to>
    <xdr:graphicFrame macro="">
      <xdr:nvGraphicFramePr>
        <xdr:cNvPr id="4" name="Diagramm 3">
          <a:extLst>
            <a:ext uri="{FF2B5EF4-FFF2-40B4-BE49-F238E27FC236}">
              <a16:creationId xmlns:a16="http://schemas.microsoft.com/office/drawing/2014/main" id="{7CDD517D-D538-4F77-952A-103A1F4A4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165</xdr:row>
      <xdr:rowOff>0</xdr:rowOff>
    </xdr:from>
    <xdr:to>
      <xdr:col>18</xdr:col>
      <xdr:colOff>421821</xdr:colOff>
      <xdr:row>184</xdr:row>
      <xdr:rowOff>4083</xdr:rowOff>
    </xdr:to>
    <xdr:graphicFrame macro="">
      <xdr:nvGraphicFramePr>
        <xdr:cNvPr id="5" name="Diagramm 4">
          <a:extLst>
            <a:ext uri="{FF2B5EF4-FFF2-40B4-BE49-F238E27FC236}">
              <a16:creationId xmlns:a16="http://schemas.microsoft.com/office/drawing/2014/main" id="{17344A1D-14D6-4E8B-A850-FF6722F09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120</xdr:row>
      <xdr:rowOff>13605</xdr:rowOff>
    </xdr:from>
    <xdr:to>
      <xdr:col>14</xdr:col>
      <xdr:colOff>210911</xdr:colOff>
      <xdr:row>131</xdr:row>
      <xdr:rowOff>136070</xdr:rowOff>
    </xdr:to>
    <xdr:graphicFrame macro="">
      <xdr:nvGraphicFramePr>
        <xdr:cNvPr id="6" name="Diagramm 5">
          <a:extLst>
            <a:ext uri="{FF2B5EF4-FFF2-40B4-BE49-F238E27FC236}">
              <a16:creationId xmlns:a16="http://schemas.microsoft.com/office/drawing/2014/main" id="{82ED9EBC-95FD-40F6-A7CD-CE230AFE9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108</xdr:row>
      <xdr:rowOff>69428</xdr:rowOff>
    </xdr:from>
    <xdr:to>
      <xdr:col>11</xdr:col>
      <xdr:colOff>100543</xdr:colOff>
      <xdr:row>119</xdr:row>
      <xdr:rowOff>163285</xdr:rowOff>
    </xdr:to>
    <xdr:graphicFrame macro="">
      <xdr:nvGraphicFramePr>
        <xdr:cNvPr id="7" name="Diagramm 6">
          <a:extLst>
            <a:ext uri="{FF2B5EF4-FFF2-40B4-BE49-F238E27FC236}">
              <a16:creationId xmlns:a16="http://schemas.microsoft.com/office/drawing/2014/main" id="{48D03DD4-F692-4C0C-A99C-55EF27426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132</xdr:row>
      <xdr:rowOff>69429</xdr:rowOff>
    </xdr:from>
    <xdr:to>
      <xdr:col>19</xdr:col>
      <xdr:colOff>0</xdr:colOff>
      <xdr:row>144</xdr:row>
      <xdr:rowOff>0</xdr:rowOff>
    </xdr:to>
    <xdr:graphicFrame macro="">
      <xdr:nvGraphicFramePr>
        <xdr:cNvPr id="8" name="Diagramm 7">
          <a:extLst>
            <a:ext uri="{FF2B5EF4-FFF2-40B4-BE49-F238E27FC236}">
              <a16:creationId xmlns:a16="http://schemas.microsoft.com/office/drawing/2014/main" id="{18648C97-0BE8-4FC3-96A7-E15E7F261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21294</xdr:colOff>
      <xdr:row>14</xdr:row>
      <xdr:rowOff>37811</xdr:rowOff>
    </xdr:from>
    <xdr:to>
      <xdr:col>18</xdr:col>
      <xdr:colOff>394607</xdr:colOff>
      <xdr:row>17</xdr:row>
      <xdr:rowOff>34019</xdr:rowOff>
    </xdr:to>
    <xdr:sp macro="" textlink="">
      <xdr:nvSpPr>
        <xdr:cNvPr id="2" name="Text 2">
          <a:extLst>
            <a:ext uri="{FF2B5EF4-FFF2-40B4-BE49-F238E27FC236}">
              <a16:creationId xmlns:a16="http://schemas.microsoft.com/office/drawing/2014/main" id="{8D33D009-6B26-47D6-9F8F-4F461CEC387E}"/>
            </a:ext>
          </a:extLst>
        </xdr:cNvPr>
        <xdr:cNvSpPr txBox="1">
          <a:spLocks noChangeArrowheads="1"/>
        </xdr:cNvSpPr>
      </xdr:nvSpPr>
      <xdr:spPr bwMode="auto">
        <a:xfrm>
          <a:off x="430869" y="1647536"/>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2</xdr:row>
      <xdr:rowOff>40821</xdr:rowOff>
    </xdr:from>
    <xdr:to>
      <xdr:col>19</xdr:col>
      <xdr:colOff>0</xdr:colOff>
      <xdr:row>2</xdr:row>
      <xdr:rowOff>197303</xdr:rowOff>
    </xdr:to>
    <xdr:sp macro="" textlink="">
      <xdr:nvSpPr>
        <xdr:cNvPr id="3" name="Text Box 2">
          <a:extLst>
            <a:ext uri="{FF2B5EF4-FFF2-40B4-BE49-F238E27FC236}">
              <a16:creationId xmlns:a16="http://schemas.microsoft.com/office/drawing/2014/main" id="{F06AA1E3-A5E1-49DA-A97B-1C3E3ACA6753}"/>
            </a:ext>
          </a:extLst>
        </xdr:cNvPr>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xdr:from>
      <xdr:col>7</xdr:col>
      <xdr:colOff>149680</xdr:colOff>
      <xdr:row>18</xdr:row>
      <xdr:rowOff>6803</xdr:rowOff>
    </xdr:from>
    <xdr:to>
      <xdr:col>15</xdr:col>
      <xdr:colOff>156483</xdr:colOff>
      <xdr:row>30</xdr:row>
      <xdr:rowOff>13606</xdr:rowOff>
    </xdr:to>
    <xdr:graphicFrame macro="">
      <xdr:nvGraphicFramePr>
        <xdr:cNvPr id="4" name="Diagramm 3">
          <a:extLst>
            <a:ext uri="{FF2B5EF4-FFF2-40B4-BE49-F238E27FC236}">
              <a16:creationId xmlns:a16="http://schemas.microsoft.com/office/drawing/2014/main" id="{F650B83E-08FD-4C4E-8601-C965F1F7F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a:extLst>
            <a:ext uri="{FF2B5EF4-FFF2-40B4-BE49-F238E27FC236}">
              <a16:creationId xmlns:a16="http://schemas.microsoft.com/office/drawing/2014/main" id="{20D17C1A-B88B-4035-A972-ECAA8933F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BCD0FD37-F2D0-4009-A25E-16D6760FE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a:extLst>
            <a:ext uri="{FF2B5EF4-FFF2-40B4-BE49-F238E27FC236}">
              <a16:creationId xmlns:a16="http://schemas.microsoft.com/office/drawing/2014/main" id="{D5D1CA05-B81C-474C-B37D-63F94A6B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xdr:wsDr xmlns:xdr="http://schemas.openxmlformats.org/drawingml/2006/spreadsheetDrawing" xmlns:a="http://schemas.openxmlformats.org/drawingml/2006/main">
  <xdr:twoCellAnchor>
    <xdr:from>
      <xdr:col>14</xdr:col>
      <xdr:colOff>4762</xdr:colOff>
      <xdr:row>6</xdr:row>
      <xdr:rowOff>9525</xdr:rowOff>
    </xdr:from>
    <xdr:to>
      <xdr:col>17</xdr:col>
      <xdr:colOff>638175</xdr:colOff>
      <xdr:row>16</xdr:row>
      <xdr:rowOff>0</xdr:rowOff>
    </xdr:to>
    <xdr:graphicFrame macro="">
      <xdr:nvGraphicFramePr>
        <xdr:cNvPr id="2" name="Diagramm 1">
          <a:extLst>
            <a:ext uri="{FF2B5EF4-FFF2-40B4-BE49-F238E27FC236}">
              <a16:creationId xmlns:a16="http://schemas.microsoft.com/office/drawing/2014/main" id="{602AB8AB-1EEC-45A0-8195-3822948D0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44EB9730-7A68-4180-A9B0-492EB3963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16</xdr:row>
      <xdr:rowOff>0</xdr:rowOff>
    </xdr:from>
    <xdr:to>
      <xdr:col>18</xdr:col>
      <xdr:colOff>9525</xdr:colOff>
      <xdr:row>25</xdr:row>
      <xdr:rowOff>152400</xdr:rowOff>
    </xdr:to>
    <xdr:graphicFrame macro="">
      <xdr:nvGraphicFramePr>
        <xdr:cNvPr id="4" name="Diagramm 3">
          <a:extLst>
            <a:ext uri="{FF2B5EF4-FFF2-40B4-BE49-F238E27FC236}">
              <a16:creationId xmlns:a16="http://schemas.microsoft.com/office/drawing/2014/main" id="{06E13F6F-8F58-4FE0-AD07-EF08CBCCC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90FF480D-81AE-414E-8FD0-876859DE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26</xdr:row>
      <xdr:rowOff>1</xdr:rowOff>
    </xdr:from>
    <xdr:to>
      <xdr:col>18</xdr:col>
      <xdr:colOff>9525</xdr:colOff>
      <xdr:row>35</xdr:row>
      <xdr:rowOff>152400</xdr:rowOff>
    </xdr:to>
    <xdr:graphicFrame macro="">
      <xdr:nvGraphicFramePr>
        <xdr:cNvPr id="6" name="Diagramm 5">
          <a:extLst>
            <a:ext uri="{FF2B5EF4-FFF2-40B4-BE49-F238E27FC236}">
              <a16:creationId xmlns:a16="http://schemas.microsoft.com/office/drawing/2014/main" id="{1373956E-1612-4CEF-BB75-C7D65BA6F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167C48E0-65C2-445F-852D-0F0939EF7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41</xdr:row>
      <xdr:rowOff>0</xdr:rowOff>
    </xdr:from>
    <xdr:to>
      <xdr:col>18</xdr:col>
      <xdr:colOff>9525</xdr:colOff>
      <xdr:row>50</xdr:row>
      <xdr:rowOff>152399</xdr:rowOff>
    </xdr:to>
    <xdr:graphicFrame macro="">
      <xdr:nvGraphicFramePr>
        <xdr:cNvPr id="8" name="Diagramm 7">
          <a:extLst>
            <a:ext uri="{FF2B5EF4-FFF2-40B4-BE49-F238E27FC236}">
              <a16:creationId xmlns:a16="http://schemas.microsoft.com/office/drawing/2014/main" id="{0B88A2BF-83F7-4E01-AA0C-036DD3BC4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996B05C9-FDED-442E-975C-4179DB37D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0</xdr:rowOff>
    </xdr:from>
    <xdr:to>
      <xdr:col>18</xdr:col>
      <xdr:colOff>9525</xdr:colOff>
      <xdr:row>60</xdr:row>
      <xdr:rowOff>152399</xdr:rowOff>
    </xdr:to>
    <xdr:graphicFrame macro="">
      <xdr:nvGraphicFramePr>
        <xdr:cNvPr id="10" name="Diagramm 9">
          <a:extLst>
            <a:ext uri="{FF2B5EF4-FFF2-40B4-BE49-F238E27FC236}">
              <a16:creationId xmlns:a16="http://schemas.microsoft.com/office/drawing/2014/main" id="{8538F855-A7BA-4D3E-B284-F67CDE4FC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A7F7415B-AB4E-4CA4-8B9B-2F7D4DA6E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61</xdr:row>
      <xdr:rowOff>0</xdr:rowOff>
    </xdr:from>
    <xdr:to>
      <xdr:col>18</xdr:col>
      <xdr:colOff>9525</xdr:colOff>
      <xdr:row>70</xdr:row>
      <xdr:rowOff>152399</xdr:rowOff>
    </xdr:to>
    <xdr:graphicFrame macro="">
      <xdr:nvGraphicFramePr>
        <xdr:cNvPr id="12" name="Diagramm 11">
          <a:extLst>
            <a:ext uri="{FF2B5EF4-FFF2-40B4-BE49-F238E27FC236}">
              <a16:creationId xmlns:a16="http://schemas.microsoft.com/office/drawing/2014/main" id="{31C709AA-38CE-43AE-A1ED-874C0FCE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9F842B4E-EAAF-4474-BE60-B25B06B2B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71</xdr:row>
      <xdr:rowOff>0</xdr:rowOff>
    </xdr:from>
    <xdr:to>
      <xdr:col>18</xdr:col>
      <xdr:colOff>9525</xdr:colOff>
      <xdr:row>80</xdr:row>
      <xdr:rowOff>152399</xdr:rowOff>
    </xdr:to>
    <xdr:graphicFrame macro="">
      <xdr:nvGraphicFramePr>
        <xdr:cNvPr id="14" name="Diagramm 13">
          <a:extLst>
            <a:ext uri="{FF2B5EF4-FFF2-40B4-BE49-F238E27FC236}">
              <a16:creationId xmlns:a16="http://schemas.microsoft.com/office/drawing/2014/main" id="{2BC8CDD7-0D6F-4359-80F0-87E38D83D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8403D902-31C4-4200-93E8-DC276F40E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DD3F2F14-E9D9-4A4D-8C2F-576576354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91</xdr:row>
      <xdr:rowOff>0</xdr:rowOff>
    </xdr:from>
    <xdr:to>
      <xdr:col>18</xdr:col>
      <xdr:colOff>9525</xdr:colOff>
      <xdr:row>100</xdr:row>
      <xdr:rowOff>152399</xdr:rowOff>
    </xdr:to>
    <xdr:graphicFrame macro="">
      <xdr:nvGraphicFramePr>
        <xdr:cNvPr id="17" name="Diagramm 16">
          <a:extLst>
            <a:ext uri="{FF2B5EF4-FFF2-40B4-BE49-F238E27FC236}">
              <a16:creationId xmlns:a16="http://schemas.microsoft.com/office/drawing/2014/main" id="{38274BCA-38AF-441A-ADD6-5CFF27BEA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E11E0DFA-9165-4D11-AF29-082F1CCEE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101</xdr:row>
      <xdr:rowOff>0</xdr:rowOff>
    </xdr:from>
    <xdr:to>
      <xdr:col>18</xdr:col>
      <xdr:colOff>9525</xdr:colOff>
      <xdr:row>110</xdr:row>
      <xdr:rowOff>152399</xdr:rowOff>
    </xdr:to>
    <xdr:graphicFrame macro="">
      <xdr:nvGraphicFramePr>
        <xdr:cNvPr id="19" name="Diagramm 18">
          <a:extLst>
            <a:ext uri="{FF2B5EF4-FFF2-40B4-BE49-F238E27FC236}">
              <a16:creationId xmlns:a16="http://schemas.microsoft.com/office/drawing/2014/main" id="{90498140-CFCE-475E-A61D-CD9A15A55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D701D285-370E-42AD-A7F9-11644CC47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111</xdr:row>
      <xdr:rowOff>0</xdr:rowOff>
    </xdr:from>
    <xdr:to>
      <xdr:col>18</xdr:col>
      <xdr:colOff>9525</xdr:colOff>
      <xdr:row>120</xdr:row>
      <xdr:rowOff>152399</xdr:rowOff>
    </xdr:to>
    <xdr:graphicFrame macro="">
      <xdr:nvGraphicFramePr>
        <xdr:cNvPr id="21" name="Diagramm 20">
          <a:extLst>
            <a:ext uri="{FF2B5EF4-FFF2-40B4-BE49-F238E27FC236}">
              <a16:creationId xmlns:a16="http://schemas.microsoft.com/office/drawing/2014/main" id="{89508353-A774-4D92-BBD5-02CC2FE7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5885EB9F-660C-4547-A5B5-0758D74AC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121</xdr:row>
      <xdr:rowOff>0</xdr:rowOff>
    </xdr:from>
    <xdr:to>
      <xdr:col>18</xdr:col>
      <xdr:colOff>9525</xdr:colOff>
      <xdr:row>130</xdr:row>
      <xdr:rowOff>114299</xdr:rowOff>
    </xdr:to>
    <xdr:graphicFrame macro="">
      <xdr:nvGraphicFramePr>
        <xdr:cNvPr id="23" name="Diagramm 22">
          <a:extLst>
            <a:ext uri="{FF2B5EF4-FFF2-40B4-BE49-F238E27FC236}">
              <a16:creationId xmlns:a16="http://schemas.microsoft.com/office/drawing/2014/main" id="{67DA97E4-A522-4EC4-BAFE-A4B0705E8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5FC09F23-899F-438F-BFC6-05596509D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131</xdr:row>
      <xdr:rowOff>0</xdr:rowOff>
    </xdr:from>
    <xdr:to>
      <xdr:col>18</xdr:col>
      <xdr:colOff>9525</xdr:colOff>
      <xdr:row>140</xdr:row>
      <xdr:rowOff>114299</xdr:rowOff>
    </xdr:to>
    <xdr:graphicFrame macro="">
      <xdr:nvGraphicFramePr>
        <xdr:cNvPr id="25" name="Diagramm 24">
          <a:extLst>
            <a:ext uri="{FF2B5EF4-FFF2-40B4-BE49-F238E27FC236}">
              <a16:creationId xmlns:a16="http://schemas.microsoft.com/office/drawing/2014/main" id="{A740C2A5-7AC7-4F55-8835-13290EA3D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83AC15AD-1B87-46AC-826D-8B759903E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81</xdr:row>
      <xdr:rowOff>0</xdr:rowOff>
    </xdr:from>
    <xdr:to>
      <xdr:col>18</xdr:col>
      <xdr:colOff>9525</xdr:colOff>
      <xdr:row>90</xdr:row>
      <xdr:rowOff>110066</xdr:rowOff>
    </xdr:to>
    <xdr:graphicFrame macro="">
      <xdr:nvGraphicFramePr>
        <xdr:cNvPr id="27" name="Diagramm 26">
          <a:extLst>
            <a:ext uri="{FF2B5EF4-FFF2-40B4-BE49-F238E27FC236}">
              <a16:creationId xmlns:a16="http://schemas.microsoft.com/office/drawing/2014/main" id="{EECF0FAA-39AC-4589-B46D-5DF370F7F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oneCellAnchor>
    <xdr:from>
      <xdr:col>0</xdr:col>
      <xdr:colOff>0</xdr:colOff>
      <xdr:row>17</xdr:row>
      <xdr:rowOff>32967</xdr:rowOff>
    </xdr:from>
    <xdr:ext cx="5834742" cy="542471"/>
    <xdr:sp macro="" textlink="">
      <xdr:nvSpPr>
        <xdr:cNvPr id="2" name="Textfeld 1">
          <a:extLst>
            <a:ext uri="{FF2B5EF4-FFF2-40B4-BE49-F238E27FC236}">
              <a16:creationId xmlns:a16="http://schemas.microsoft.com/office/drawing/2014/main" id="{7186C52C-FF99-4333-823F-C90BB6F7D4D5}"/>
            </a:ext>
          </a:extLst>
        </xdr:cNvPr>
        <xdr:cNvSpPr txBox="1"/>
      </xdr:nvSpPr>
      <xdr:spPr>
        <a:xfrm>
          <a:off x="0" y="2109417"/>
          <a:ext cx="5834742" cy="542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rtl="0">
            <a:defRPr sz="1000"/>
          </a:pPr>
          <a:r>
            <a:rPr lang="de-DE" sz="600" b="0" i="0" u="none" strike="noStrike" baseline="0">
              <a:solidFill>
                <a:srgbClr val="000000"/>
              </a:solidFill>
              <a:latin typeface="arial"/>
              <a:cs typeface="arial"/>
            </a:rPr>
            <a:t>Anmerkung: Die Tabelle ersetzt die bisherige Tabelle, in der Ergebnisse nach Ländern (nach Betriebssitz) ausgewiesen wurden.</a:t>
          </a:r>
        </a:p>
        <a:p>
          <a:pPr algn="l" rtl="0">
            <a:defRPr sz="1000"/>
          </a:pPr>
          <a:r>
            <a:rPr lang="de-DE" sz="600" b="0" i="0" u="none" strike="noStrike" baseline="0">
              <a:solidFill>
                <a:srgbClr val="000000"/>
              </a:solidFill>
              <a:latin typeface="arial"/>
              <a:cs typeface="arial"/>
            </a:rPr>
            <a:t>1) Angaben in ha laut Verband Deutscher Hopfenpflanzer e.V. (erscheint jährlich im Juni) .</a:t>
          </a:r>
        </a:p>
        <a:p>
          <a:pPr algn="l" rtl="0">
            <a:defRPr sz="1000"/>
          </a:pPr>
          <a:r>
            <a:rPr lang="de-DE" sz="600" b="0" i="0" u="none" strike="noStrike" baseline="0">
              <a:solidFill>
                <a:srgbClr val="000000"/>
              </a:solidFill>
              <a:latin typeface="arial"/>
              <a:cs typeface="arial"/>
            </a:rPr>
            <a:t>2) Angaben Netto in t laut Hopfenmarkt-Abschlussbericht des Verband Deutscher Hopfenpflanzer e.V. (erscheint jährlich im November).</a:t>
          </a:r>
        </a:p>
        <a:p>
          <a:pPr algn="l" rtl="0">
            <a:defRPr sz="1000"/>
          </a:pPr>
          <a:r>
            <a:rPr lang="de-DE" sz="600" b="0" i="0" u="none" strike="noStrike" baseline="0">
              <a:solidFill>
                <a:srgbClr val="000000"/>
              </a:solidFill>
              <a:latin typeface="arial"/>
              <a:cs typeface="arial"/>
            </a:rPr>
            <a:t>3) Region Bitburg/ Rheinpfalz, Region Hochdorf/ Rottenburg, Herrenberg, Weil.</a:t>
          </a:r>
        </a:p>
        <a:p>
          <a:pPr algn="l" rtl="0">
            <a:defRPr sz="1000"/>
          </a:pPr>
          <a:endParaRPr lang="de-DE" sz="600" b="0" i="0" u="none" strike="noStrike" baseline="0">
            <a:solidFill>
              <a:srgbClr val="000000"/>
            </a:solidFill>
            <a:latin typeface="arial"/>
            <a:cs typeface="arial"/>
          </a:endParaRP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17</xdr:row>
      <xdr:rowOff>14365</xdr:rowOff>
    </xdr:from>
    <xdr:to>
      <xdr:col>7</xdr:col>
      <xdr:colOff>598714</xdr:colOff>
      <xdr:row>19</xdr:row>
      <xdr:rowOff>142877</xdr:rowOff>
    </xdr:to>
    <xdr:sp macro="" textlink="">
      <xdr:nvSpPr>
        <xdr:cNvPr id="2" name="Textfeld 1">
          <a:extLst>
            <a:ext uri="{FF2B5EF4-FFF2-40B4-BE49-F238E27FC236}">
              <a16:creationId xmlns:a16="http://schemas.microsoft.com/office/drawing/2014/main" id="{CDB5D0C9-2A7B-4952-980E-6B261F077954}"/>
            </a:ext>
          </a:extLst>
        </xdr:cNvPr>
        <xdr:cNvSpPr txBox="1"/>
      </xdr:nvSpPr>
      <xdr:spPr>
        <a:xfrm>
          <a:off x="0" y="2767090"/>
          <a:ext cx="5932714" cy="452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600">
              <a:latin typeface="Arial" panose="020B0604020202020204" pitchFamily="34" charset="0"/>
              <a:cs typeface="Arial" panose="020B0604020202020204" pitchFamily="34" charset="0"/>
            </a:rPr>
            <a:t>Anm.:</a:t>
          </a:r>
          <a:r>
            <a:rPr lang="de-DE" sz="600" baseline="0">
              <a:latin typeface="Arial" panose="020B0604020202020204" pitchFamily="34" charset="0"/>
              <a:cs typeface="Arial" panose="020B0604020202020204" pitchFamily="34" charset="0"/>
            </a:rPr>
            <a:t> Stand September 2025, Endgültige Ergebnisse der jährlichen Ernte- und Betriebsberichterstattungen über Baumobst 2023 und 2024. Für 2025: - 1) Zweite vorläufige Schätzung. - 2) Erste vorläufige Schätzung. - 3) Endgültige Ernteergebnisse.</a:t>
          </a:r>
          <a:endParaRPr lang="de-DE" sz="600">
            <a:latin typeface="Arial" panose="020B0604020202020204" pitchFamily="34" charset="0"/>
            <a:cs typeface="Arial" panose="020B0604020202020204" pitchFamily="34" charset="0"/>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75</xdr:row>
      <xdr:rowOff>0</xdr:rowOff>
    </xdr:from>
    <xdr:to>
      <xdr:col>0</xdr:col>
      <xdr:colOff>38100</xdr:colOff>
      <xdr:row>79</xdr:row>
      <xdr:rowOff>136568</xdr:rowOff>
    </xdr:to>
    <xdr:sp macro="" textlink="">
      <xdr:nvSpPr>
        <xdr:cNvPr id="2" name="Text 2">
          <a:extLst>
            <a:ext uri="{FF2B5EF4-FFF2-40B4-BE49-F238E27FC236}">
              <a16:creationId xmlns:a16="http://schemas.microsoft.com/office/drawing/2014/main" id="{687B7418-2E47-41FA-BC9C-3FDDD7026D22}"/>
            </a:ext>
          </a:extLst>
        </xdr:cNvPr>
        <xdr:cNvSpPr txBox="1">
          <a:spLocks noChangeArrowheads="1"/>
        </xdr:cNvSpPr>
      </xdr:nvSpPr>
      <xdr:spPr bwMode="auto">
        <a:xfrm>
          <a:off x="0" y="11449050"/>
          <a:ext cx="38100" cy="55566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Univers (WN)"/>
            </a:rPr>
            <a:t>¹) Einschließlich Kälber.-²) Ergebnisse der repräsentativen  Agrarberichterstettung 1993 (vorläufig), siehe Vorbemerkungen auf Seite ....</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xdr:wsDr xmlns:xdr="http://schemas.openxmlformats.org/drawingml/2006/spreadsheetDrawing" xmlns:a="http://schemas.openxmlformats.org/drawingml/2006/main">
  <xdr:twoCellAnchor>
    <xdr:from>
      <xdr:col>14</xdr:col>
      <xdr:colOff>0</xdr:colOff>
      <xdr:row>7</xdr:row>
      <xdr:rowOff>0</xdr:rowOff>
    </xdr:from>
    <xdr:to>
      <xdr:col>21</xdr:col>
      <xdr:colOff>10584</xdr:colOff>
      <xdr:row>17</xdr:row>
      <xdr:rowOff>10582</xdr:rowOff>
    </xdr:to>
    <xdr:graphicFrame macro="">
      <xdr:nvGraphicFramePr>
        <xdr:cNvPr id="2" name="Diagramm 1">
          <a:extLst>
            <a:ext uri="{FF2B5EF4-FFF2-40B4-BE49-F238E27FC236}">
              <a16:creationId xmlns:a16="http://schemas.microsoft.com/office/drawing/2014/main" id="{20627915-4D18-4128-883F-487F8D608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7</xdr:row>
      <xdr:rowOff>0</xdr:rowOff>
    </xdr:from>
    <xdr:to>
      <xdr:col>28</xdr:col>
      <xdr:colOff>10583</xdr:colOff>
      <xdr:row>17</xdr:row>
      <xdr:rowOff>10583</xdr:rowOff>
    </xdr:to>
    <xdr:graphicFrame macro="">
      <xdr:nvGraphicFramePr>
        <xdr:cNvPr id="3" name="Diagramm 2">
          <a:extLst>
            <a:ext uri="{FF2B5EF4-FFF2-40B4-BE49-F238E27FC236}">
              <a16:creationId xmlns:a16="http://schemas.microsoft.com/office/drawing/2014/main" id="{3964A55F-94B9-4BEE-BD35-D676B19BD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17</xdr:row>
      <xdr:rowOff>21167</xdr:rowOff>
    </xdr:from>
    <xdr:to>
      <xdr:col>21</xdr:col>
      <xdr:colOff>0</xdr:colOff>
      <xdr:row>26</xdr:row>
      <xdr:rowOff>169334</xdr:rowOff>
    </xdr:to>
    <xdr:graphicFrame macro="">
      <xdr:nvGraphicFramePr>
        <xdr:cNvPr id="4" name="Diagramm 3">
          <a:extLst>
            <a:ext uri="{FF2B5EF4-FFF2-40B4-BE49-F238E27FC236}">
              <a16:creationId xmlns:a16="http://schemas.microsoft.com/office/drawing/2014/main" id="{1F955B28-F575-41C4-B6BF-35292FAA4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21167</xdr:rowOff>
    </xdr:from>
    <xdr:to>
      <xdr:col>28</xdr:col>
      <xdr:colOff>31749</xdr:colOff>
      <xdr:row>26</xdr:row>
      <xdr:rowOff>169334</xdr:rowOff>
    </xdr:to>
    <xdr:graphicFrame macro="">
      <xdr:nvGraphicFramePr>
        <xdr:cNvPr id="5" name="Diagramm 4">
          <a:extLst>
            <a:ext uri="{FF2B5EF4-FFF2-40B4-BE49-F238E27FC236}">
              <a16:creationId xmlns:a16="http://schemas.microsoft.com/office/drawing/2014/main" id="{F2AF4A5A-1011-4B7B-970E-4B182928C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27</xdr:row>
      <xdr:rowOff>0</xdr:rowOff>
    </xdr:from>
    <xdr:to>
      <xdr:col>21</xdr:col>
      <xdr:colOff>10583</xdr:colOff>
      <xdr:row>36</xdr:row>
      <xdr:rowOff>127000</xdr:rowOff>
    </xdr:to>
    <xdr:graphicFrame macro="">
      <xdr:nvGraphicFramePr>
        <xdr:cNvPr id="6" name="Diagramm 5">
          <a:extLst>
            <a:ext uri="{FF2B5EF4-FFF2-40B4-BE49-F238E27FC236}">
              <a16:creationId xmlns:a16="http://schemas.microsoft.com/office/drawing/2014/main" id="{976A6DE5-CFA9-4866-A147-57C6373A8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27</xdr:row>
      <xdr:rowOff>0</xdr:rowOff>
    </xdr:from>
    <xdr:to>
      <xdr:col>28</xdr:col>
      <xdr:colOff>31749</xdr:colOff>
      <xdr:row>36</xdr:row>
      <xdr:rowOff>127000</xdr:rowOff>
    </xdr:to>
    <xdr:graphicFrame macro="">
      <xdr:nvGraphicFramePr>
        <xdr:cNvPr id="7" name="Diagramm 6">
          <a:extLst>
            <a:ext uri="{FF2B5EF4-FFF2-40B4-BE49-F238E27FC236}">
              <a16:creationId xmlns:a16="http://schemas.microsoft.com/office/drawing/2014/main" id="{B7DF92F3-B48C-4829-BD21-0DC7C4D8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37</xdr:row>
      <xdr:rowOff>0</xdr:rowOff>
    </xdr:from>
    <xdr:to>
      <xdr:col>21</xdr:col>
      <xdr:colOff>10583</xdr:colOff>
      <xdr:row>46</xdr:row>
      <xdr:rowOff>148167</xdr:rowOff>
    </xdr:to>
    <xdr:graphicFrame macro="">
      <xdr:nvGraphicFramePr>
        <xdr:cNvPr id="8" name="Diagramm 7">
          <a:extLst>
            <a:ext uri="{FF2B5EF4-FFF2-40B4-BE49-F238E27FC236}">
              <a16:creationId xmlns:a16="http://schemas.microsoft.com/office/drawing/2014/main" id="{DC33FDD8-65A4-41D7-9EAF-0DE5DE6FB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37</xdr:row>
      <xdr:rowOff>0</xdr:rowOff>
    </xdr:from>
    <xdr:to>
      <xdr:col>28</xdr:col>
      <xdr:colOff>31749</xdr:colOff>
      <xdr:row>46</xdr:row>
      <xdr:rowOff>148167</xdr:rowOff>
    </xdr:to>
    <xdr:graphicFrame macro="">
      <xdr:nvGraphicFramePr>
        <xdr:cNvPr id="9" name="Diagramm 8">
          <a:extLst>
            <a:ext uri="{FF2B5EF4-FFF2-40B4-BE49-F238E27FC236}">
              <a16:creationId xmlns:a16="http://schemas.microsoft.com/office/drawing/2014/main" id="{9542DC58-4C20-4F12-AB4D-F7D4308AB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75</xdr:row>
      <xdr:rowOff>0</xdr:rowOff>
    </xdr:from>
    <xdr:to>
      <xdr:col>0</xdr:col>
      <xdr:colOff>38100</xdr:colOff>
      <xdr:row>79</xdr:row>
      <xdr:rowOff>136568</xdr:rowOff>
    </xdr:to>
    <xdr:sp macro="" textlink="">
      <xdr:nvSpPr>
        <xdr:cNvPr id="2" name="Text 2">
          <a:extLst>
            <a:ext uri="{FF2B5EF4-FFF2-40B4-BE49-F238E27FC236}">
              <a16:creationId xmlns:a16="http://schemas.microsoft.com/office/drawing/2014/main" id="{A73E4DA7-59F9-4967-8E76-73C212611D20}"/>
            </a:ext>
          </a:extLst>
        </xdr:cNvPr>
        <xdr:cNvSpPr txBox="1">
          <a:spLocks noChangeArrowheads="1"/>
        </xdr:cNvSpPr>
      </xdr:nvSpPr>
      <xdr:spPr bwMode="auto">
        <a:xfrm>
          <a:off x="0" y="11563350"/>
          <a:ext cx="38100" cy="55566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Univers (WN)"/>
            </a:rPr>
            <a:t>¹) Einschließlich Kälber.-²) Ergebnisse der repräsentativen  Agrarberichterstettung 1993 (vorläufig), siehe Vorbemerkungen auf Seite ....</a:t>
          </a: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2.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C5941AC9-2287-4393-ACB2-8D3BB6536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97C4EC5F-C058-4B27-B537-FA751CA74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4B455AAF-C811-49FE-814B-16638DE77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3B0810EF-DD1B-4240-A3FD-1C865C5C2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643105D1-1842-479A-A767-F4B6AD6B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671646AC-02F4-4810-A3A9-219BFC5F4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8109A43A-D565-4FD5-8447-17B0B23BF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1402BDB7-3310-4F2F-942B-B52ED0E85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D37A36CD-B01C-4025-BA77-CA0CE39D3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DFC84641-0B23-4045-AC35-7124176ED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9DC4356C-019D-45CD-A0A6-3C65560A6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976E7E16-F580-4422-AF16-9ECF1B7B2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BB7DCBBD-1716-4204-8996-58B6BFE9D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FAD4E003-2854-4D76-BE25-015050BA9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75</xdr:row>
      <xdr:rowOff>0</xdr:rowOff>
    </xdr:from>
    <xdr:to>
      <xdr:col>0</xdr:col>
      <xdr:colOff>38100</xdr:colOff>
      <xdr:row>79</xdr:row>
      <xdr:rowOff>136568</xdr:rowOff>
    </xdr:to>
    <xdr:sp macro="" textlink="">
      <xdr:nvSpPr>
        <xdr:cNvPr id="2" name="Text 2">
          <a:extLst>
            <a:ext uri="{FF2B5EF4-FFF2-40B4-BE49-F238E27FC236}">
              <a16:creationId xmlns:a16="http://schemas.microsoft.com/office/drawing/2014/main" id="{2885C8F8-F8D8-4491-85A4-F94234D1D4D5}"/>
            </a:ext>
          </a:extLst>
        </xdr:cNvPr>
        <xdr:cNvSpPr txBox="1">
          <a:spLocks noChangeArrowheads="1"/>
        </xdr:cNvSpPr>
      </xdr:nvSpPr>
      <xdr:spPr bwMode="auto">
        <a:xfrm>
          <a:off x="0" y="11563350"/>
          <a:ext cx="38100" cy="55566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Univers (WN)"/>
            </a:rPr>
            <a:t>¹) Einschließlich Kälber.-²) Ergebnisse der repräsentativen  Agrarberichterstettung 1993 (vorläufig), siehe Vorbemerkungen auf Seite ....</a:t>
          </a: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731E3C51-76E8-4C0F-A121-B4C365AF6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C5864CA7-7E27-4C66-8D93-5CB63C207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4C076473-9E73-4F01-A38D-5E75EC812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05EE7A17-03F9-474A-A884-7D74B0ACD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DFEABA17-5AA9-4367-8F2A-0788775A8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A36985BF-400E-4374-9DBA-BF4D719D5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39F1A4D0-8AA6-4B87-84EA-B31BCE2C1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9E421A1A-B106-47B5-9FBA-7D6A44CDB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6BB02130-8412-4B19-9F3A-66AD840B8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71</xdr:row>
      <xdr:rowOff>0</xdr:rowOff>
    </xdr:from>
    <xdr:to>
      <xdr:col>0</xdr:col>
      <xdr:colOff>38100</xdr:colOff>
      <xdr:row>75</xdr:row>
      <xdr:rowOff>136568</xdr:rowOff>
    </xdr:to>
    <xdr:sp macro="" textlink="">
      <xdr:nvSpPr>
        <xdr:cNvPr id="2" name="Text 2">
          <a:extLst>
            <a:ext uri="{FF2B5EF4-FFF2-40B4-BE49-F238E27FC236}">
              <a16:creationId xmlns:a16="http://schemas.microsoft.com/office/drawing/2014/main" id="{FFFF95AD-F82F-4756-8D25-363F5250BABA}"/>
            </a:ext>
          </a:extLst>
        </xdr:cNvPr>
        <xdr:cNvSpPr txBox="1">
          <a:spLocks noChangeArrowheads="1"/>
        </xdr:cNvSpPr>
      </xdr:nvSpPr>
      <xdr:spPr bwMode="auto">
        <a:xfrm>
          <a:off x="0" y="10953750"/>
          <a:ext cx="38100" cy="55566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Univers (WN)"/>
            </a:rPr>
            <a:t>¹) Einschließlich Kälber.-²) Ergebnisse der repräsentativen  Agrarberichterstettung 1993 (vorläufig), siehe Vorbemerkungen auf Seite ....</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F91C9533-FB5A-46DD-B694-FD76E23B1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DE3FBA0B-8446-4B99-BF5C-7B8035213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71</xdr:row>
      <xdr:rowOff>0</xdr:rowOff>
    </xdr:from>
    <xdr:to>
      <xdr:col>0</xdr:col>
      <xdr:colOff>38100</xdr:colOff>
      <xdr:row>75</xdr:row>
      <xdr:rowOff>136568</xdr:rowOff>
    </xdr:to>
    <xdr:sp macro="" textlink="">
      <xdr:nvSpPr>
        <xdr:cNvPr id="2" name="Text 2">
          <a:extLst>
            <a:ext uri="{FF2B5EF4-FFF2-40B4-BE49-F238E27FC236}">
              <a16:creationId xmlns:a16="http://schemas.microsoft.com/office/drawing/2014/main" id="{21BBFB29-2555-45E5-A953-645093421479}"/>
            </a:ext>
          </a:extLst>
        </xdr:cNvPr>
        <xdr:cNvSpPr txBox="1">
          <a:spLocks noChangeArrowheads="1"/>
        </xdr:cNvSpPr>
      </xdr:nvSpPr>
      <xdr:spPr bwMode="auto">
        <a:xfrm>
          <a:off x="0" y="10953750"/>
          <a:ext cx="38100" cy="55566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Univers (WN)"/>
            </a:rPr>
            <a:t>¹) Einschließlich Kälber.-²) Ergebnisse der repräsentativen  Agrarberichterstettung 1993 (vorläufig), siehe Vorbemerkungen auf Seite ....</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1.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E4EE93E9-CAF1-4A9D-972B-2F225A5775C8}"/>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1463DD3-66FC-43C6-9FD3-BC1E32B520EB}" name="Legehennenhaltung_und_Eiererzeugung" displayName="Legehennenhaltung_und_Eiererzeugung" ref="A5:O69" totalsRowShown="0" headerRowDxfId="289" dataDxfId="288" tableBorderDxfId="287" headerRowCellStyle="Standard 2" dataCellStyle="Standard 2">
  <tableColumns count="15">
    <tableColumn id="1" xr3:uid="{E449FD54-0483-43E1-8943-E426B7373D58}" name="Merkmal" dataDxfId="286" dataCellStyle="Standard 2"/>
    <tableColumn id="2" xr3:uid="{42F91E8C-7681-4787-A736-79E26C3B2CEC}" name="Einheit" dataDxfId="285"/>
    <tableColumn id="3" xr3:uid="{E7214781-1914-4503-BC82-2298DB7C9383}" name="Jahr" dataDxfId="284" dataCellStyle="Standard 2"/>
    <tableColumn id="4" xr3:uid="{BD3811A7-E1AC-4157-BDC9-5059E79C3D70}" name="Jan." dataDxfId="283"/>
    <tableColumn id="5" xr3:uid="{0A971957-7E9B-48C7-A4BC-8835A7191BAF}" name="Febr." dataDxfId="282"/>
    <tableColumn id="6" xr3:uid="{1D345D08-DE62-499C-9280-31820F85F43D}" name="März" dataDxfId="281" dataCellStyle="Standard 2"/>
    <tableColumn id="7" xr3:uid="{9C97291C-5D19-4783-8F51-6267AE20CB19}" name="April" dataDxfId="280" dataCellStyle="Standard 2"/>
    <tableColumn id="8" xr3:uid="{09A4C137-1FFD-4F23-BB54-A74953246CB5}" name="Mai" dataDxfId="279"/>
    <tableColumn id="9" xr3:uid="{EB9B77F0-DC52-4438-BFCC-0110222649D0}" name="Juni" dataDxfId="278" dataCellStyle="Standard 2"/>
    <tableColumn id="10" xr3:uid="{D68A5AE8-8318-478B-9519-8DD4BDC2B535}" name="Juli" dataDxfId="277" dataCellStyle="Standard 2"/>
    <tableColumn id="11" xr3:uid="{8D689B1B-AEC8-4A86-9897-629C29FAF637}" name="Aug." dataDxfId="276"/>
    <tableColumn id="12" xr3:uid="{B2E09D0D-DE7D-4D35-B29B-7CE9EBD7870B}" name="Sept." dataDxfId="275" dataCellStyle="Standard 2"/>
    <tableColumn id="13" xr3:uid="{3731039D-6C13-4843-B0CF-00ED65A13641}" name="Okt." dataDxfId="274"/>
    <tableColumn id="14" xr3:uid="{CFC82B3C-F91D-4121-8EEF-2CB15557FA7E}" name="Nov." dataDxfId="273" dataCellStyle="Standard 2"/>
    <tableColumn id="15" xr3:uid="{97CAA4E6-A72F-46B2-BC40-D9924F22091A}" name="Dez." dataDxfId="272"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5F39804-9FDF-4333-A9B5-370A79CA2A46}" name="Tabelle112" displayName="Tabelle112" ref="A6:G24" totalsRowShown="0" headerRowDxfId="186" dataDxfId="185" tableBorderDxfId="184">
  <tableColumns count="7">
    <tableColumn id="1" xr3:uid="{FA9DD04E-25DE-4BDF-8D0F-610DA83A54BD}" name="Bestand von… bis… Rindern" dataDxfId="183"/>
    <tableColumn id="2" xr3:uid="{7DE5BA8F-D384-45BC-8902-35B1E5C1DE96}" name="Zahl 2016" dataDxfId="182"/>
    <tableColumn id="3" xr3:uid="{81FE9695-72B2-433D-84D1-65A2D2E271D5}" name="Anteil der Bestandsgrößenklassen in % 2016" dataDxfId="181"/>
    <tableColumn id="4" xr3:uid="{AD1FA80A-9F23-4D57-8C22-4901D334F459}" name="Zahl 2020" dataDxfId="180"/>
    <tableColumn id="5" xr3:uid="{582C19D1-EC6C-4EA6-B0BA-411EA11BD35B}" name="Anteil der Bestandsgrößenklassen in % 2020" dataDxfId="179"/>
    <tableColumn id="6" xr3:uid="{5CA12869-86B4-4751-97EA-91D9D4D5736A}" name="Zahl 2023" dataDxfId="178"/>
    <tableColumn id="7" xr3:uid="{F08E1367-D8CA-4165-AA61-8129017C9373}" name="Anteil der Bestandsgrößenklassen in % 2023" dataDxfId="177">
      <calculatedColumnFormula>(Tabelle112[[#This Row],[Zahl 2023]]/$F$22)*100</calculatedColumnFormula>
    </tableColumn>
  </tableColumns>
  <tableStyleInfo showFirstColumn="0" showLastColumn="0" showRowStripes="1" showColumnStripes="0"/>
  <extLst>
    <ext xmlns:x14="http://schemas.microsoft.com/office/spreadsheetml/2009/9/main" uri="{504A1905-F514-4f6f-8877-14C23A59335A}">
      <x14:table altText="Betriebe mit ökologischer Milchkuhhaltung nach Bestandsgrößenklasse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EC93FBA-FA3B-4601-BC21-F382F8485095}" name="Tabelle113" displayName="Tabelle113" ref="A6:G24" totalsRowShown="0" headerRowDxfId="176" dataDxfId="175" tableBorderDxfId="174">
  <tableColumns count="7">
    <tableColumn id="1" xr3:uid="{A5C2E749-02F2-435A-8F1D-B1E7638FFF8B}" name="Bestand von… bis… Schweinen" dataDxfId="173"/>
    <tableColumn id="2" xr3:uid="{29C06678-61F7-4BE4-A119-3E218FBBCF84}" name="Zahl 2016" dataDxfId="172"/>
    <tableColumn id="3" xr3:uid="{D992A351-5C5A-429A-B54C-8DE92DFFE281}" name="Anteil der Bestandsgrößenklassen in % 2016" dataDxfId="171"/>
    <tableColumn id="4" xr3:uid="{E67B4747-9B88-42FD-98FA-FEF1E957950B}" name="Zahl 2020" dataDxfId="170"/>
    <tableColumn id="5" xr3:uid="{0D088FB0-983F-44A5-9A0F-E358ACD9734A}" name="Anteil der Bestandsgrößenklassen in % 2020" dataDxfId="169"/>
    <tableColumn id="6" xr3:uid="{93D30EF4-0FDF-406C-96BE-C86E0ADF76E9}" name="Zahl 2023" dataDxfId="168"/>
    <tableColumn id="7" xr3:uid="{DBF609A6-A529-4981-95A0-9C5E9580C8BD}" name="Anteil der Bestandsgrößenklassen in % 2023" dataDxfId="167"/>
  </tableColumns>
  <tableStyleInfo showFirstColumn="0" showLastColumn="0" showRowStripes="1" showColumnStripes="0"/>
  <extLst>
    <ext xmlns:x14="http://schemas.microsoft.com/office/spreadsheetml/2009/9/main" uri="{504A1905-F514-4f6f-8877-14C23A59335A}">
      <x14:table altText="Betriebe mit ökologischer Milchkuhhaltung nach Bestandsgrößenklasse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304F0D4-82BB-44E3-9CFC-61F1F46646CA}" name="Tabelle114" displayName="Tabelle114" ref="A6:G20" totalsRowShown="0" headerRowDxfId="166" dataDxfId="165" tableBorderDxfId="164">
  <tableColumns count="7">
    <tableColumn id="1" xr3:uid="{CABE70B2-0076-41C2-A286-24A04031B397}" name="Bestand von… bis… Schweinen" dataDxfId="163"/>
    <tableColumn id="2" xr3:uid="{C35BADC8-67D0-4014-94D3-7762B1B1B44E}" name="Zahl 2016" dataDxfId="162"/>
    <tableColumn id="3" xr3:uid="{13BC4FD0-B3C3-4FE9-8757-E572FBC6FFF2}" name="Anteil der Bestandsgrößenklassen in % 2016" dataDxfId="161"/>
    <tableColumn id="4" xr3:uid="{B1ED88E1-AFAD-4B05-AA14-CF3479976C96}" name="Zahl 2020" dataDxfId="160"/>
    <tableColumn id="5" xr3:uid="{E43B7541-70DC-4284-A534-6CBDEF1C24C8}" name="Anteil der Bestandsgrößenklassen in % 2020" dataDxfId="159"/>
    <tableColumn id="6" xr3:uid="{A56FD5F7-012F-454F-8074-03E4FF945FB3}" name="Zahl 2023" dataDxfId="158"/>
    <tableColumn id="7" xr3:uid="{5D4E6226-80B0-45E9-9FBF-DE7E847BD1AD}" name="Anteil der Bestandsgrößenklassen in % 2023" dataDxfId="157"/>
  </tableColumns>
  <tableStyleInfo showFirstColumn="0" showLastColumn="0" showRowStripes="1" showColumnStripes="0"/>
  <extLst>
    <ext xmlns:x14="http://schemas.microsoft.com/office/spreadsheetml/2009/9/main" uri="{504A1905-F514-4f6f-8877-14C23A59335A}">
      <x14:table altText="Betriebe mit ökologischer Milchkuhhaltung nach Bestandsgrößenklasse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BB2D902-C538-4C3E-9980-93413408259B}" name="Tabelle115" displayName="Tabelle115" ref="A6:G20" totalsRowShown="0" headerRowDxfId="156" dataDxfId="155" tableBorderDxfId="154">
  <tableColumns count="7">
    <tableColumn id="1" xr3:uid="{90CFA3CC-DC08-4BD3-9475-7F81C5C5744D}" name="Bestand von… bis… Schweinen" dataDxfId="153"/>
    <tableColumn id="2" xr3:uid="{1AEFD94B-CB22-40DE-A7F2-CDE315F5A551}" name="Zahl 2016" dataDxfId="152"/>
    <tableColumn id="3" xr3:uid="{D833D939-0862-42A7-8DAF-01FD4A109AA0}" name="Anteil der Bestandsgrößenklassen in % 2016" dataDxfId="151"/>
    <tableColumn id="4" xr3:uid="{8E3E9E3B-CBA6-4685-BD64-0253F2A6AC4B}" name="Zahl 2020" dataDxfId="150"/>
    <tableColumn id="5" xr3:uid="{1125A13A-8B03-4B4E-A68C-3D282F9D8F64}" name="Anteil der Bestandsgrößenklassen in % 2020" dataDxfId="149"/>
    <tableColumn id="6" xr3:uid="{9EEA0CAF-0F55-4894-8A54-649730716D36}" name="Zahl 2023" dataDxfId="148"/>
    <tableColumn id="7" xr3:uid="{1977626A-A6C8-4873-8D41-4C2E9B73FF5D}" name="Anteil der Bestandsgrößenklassen in % 2023" dataDxfId="147"/>
  </tableColumns>
  <tableStyleInfo showFirstColumn="0" showLastColumn="0" showRowStripes="1" showColumnStripes="0"/>
  <extLst>
    <ext xmlns:x14="http://schemas.microsoft.com/office/spreadsheetml/2009/9/main" uri="{504A1905-F514-4f6f-8877-14C23A59335A}">
      <x14:table altText="Betriebe mit ökologischer Milchkuhhaltung nach Bestandsgrößenklassen"/>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759377C-D5DB-4C72-9FAB-401D55070698}" name="Brütereien_eingelegte_Bruteier_geschlüpfte_Küken" displayName="Brütereien_eingelegte_Bruteier_geschlüpfte_Küken" ref="A5:Q27" totalsRowShown="0" headerRowDxfId="146" dataDxfId="145" tableBorderDxfId="144" headerRowCellStyle="Standard 2">
  <tableColumns count="17">
    <tableColumn id="1" xr3:uid="{7D390B91-CE30-4B1D-B1F2-322AB9A16AB6}" name="Merkmal" dataDxfId="143" dataCellStyle="Standard_Brütereien.3720.0"/>
    <tableColumn id="2" xr3:uid="{438C3770-EC33-46E3-9CDE-F55A3C5D270D}" name="Geflügelart" dataDxfId="142" dataCellStyle="Standard_Brütereien.3720.0"/>
    <tableColumn id="3" xr3:uid="{B88F523D-A205-4547-BBE7-179EC3609F68}" name="Einheit" dataDxfId="141" dataCellStyle="Standard 2"/>
    <tableColumn id="4" xr3:uid="{919F6699-35F0-4B62-8965-DC4CC2762AFB}" name="Jahr" dataDxfId="140" dataCellStyle="Standard 2"/>
    <tableColumn id="5" xr3:uid="{9904BBC1-7AFB-4A1C-B832-CD787660E067}" name="Jan." dataDxfId="139"/>
    <tableColumn id="6" xr3:uid="{CAD14D67-6D40-4806-B379-ABF454803DEF}" name="Feb." dataDxfId="138"/>
    <tableColumn id="7" xr3:uid="{501B0300-4913-40C8-8809-8B20B0D67651}" name="März" dataDxfId="137"/>
    <tableColumn id="8" xr3:uid="{A5CEBB96-91AD-4F5F-BA73-714599DE5E48}" name="April" dataDxfId="136"/>
    <tableColumn id="9" xr3:uid="{24AEAAB8-FACF-461C-9DE9-F4A9E2599875}" name="Mai" dataDxfId="135"/>
    <tableColumn id="10" xr3:uid="{6B4B2FD7-98B1-4272-A0FA-7838F5F5B033}" name="Juni" dataDxfId="134"/>
    <tableColumn id="11" xr3:uid="{9DF966FD-5427-4C92-A80A-300D0CF46A07}" name="Juli" dataDxfId="133"/>
    <tableColumn id="12" xr3:uid="{A4CE2C9C-870A-4496-B7F1-6CF66A107EED}" name="Aug." dataDxfId="132"/>
    <tableColumn id="13" xr3:uid="{9A70169E-E98F-4F6A-A2D2-8BB8E75065D9}" name="Sept." dataDxfId="131"/>
    <tableColumn id="14" xr3:uid="{1DA46369-3E42-499F-A36E-CE53D6712094}" name="Okt." dataDxfId="130"/>
    <tableColumn id="15" xr3:uid="{73880F85-E0E0-403B-ADDA-2B7B74554D34}" name="Nov." dataDxfId="129"/>
    <tableColumn id="16" xr3:uid="{62D33E7D-FF69-49D9-A222-4DEC79F2579C}" name="Dez." dataDxfId="128"/>
    <tableColumn id="17" xr3:uid="{A6601951-EDD1-4747-9759-F116604FBE1D}" name="Jahr " dataDxfId="127"/>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B6BF86-27F3-41FC-8A51-E8A5AC062EE2}" name="Tabelle1616" displayName="Tabelle1616" ref="A7:O34" totalsRowShown="0" headerRowDxfId="126" dataDxfId="125" tableBorderDxfId="124" headerRowCellStyle="Standard 2" dataCellStyle="Standard 2">
  <tableColumns count="15">
    <tableColumn id="1" xr3:uid="{5338B74A-A4F7-418F-BB66-350FE3E7DBB0}" name="Wirtschaftsjahr" dataDxfId="123" dataCellStyle="Standard 2"/>
    <tableColumn id="2" xr3:uid="{D086B854-167D-43C8-A806-C338E07A6ADF}" name="Juli" dataDxfId="122" dataCellStyle="Standard 2"/>
    <tableColumn id="3" xr3:uid="{DAAF9B2A-720A-4054-BB00-5C3FC1ED77A4}" name="Aug." dataDxfId="121" dataCellStyle="Standard 2"/>
    <tableColumn id="4" xr3:uid="{12BAFC21-E59C-4C09-8089-30A5EF98A6E8}" name="Sept." dataDxfId="120" dataCellStyle="Standard 2"/>
    <tableColumn id="5" xr3:uid="{8DF0D936-5ED0-4D6D-BCE6-F98FFE2C5022}" name="Okt." dataDxfId="119" dataCellStyle="Standard 2"/>
    <tableColumn id="6" xr3:uid="{5C74DB60-B282-4571-8B36-2C919D21D063}" name="Nov." dataDxfId="118" dataCellStyle="Standard 2"/>
    <tableColumn id="7" xr3:uid="{EF5042BE-81E2-4F1A-8E3F-F29AC0307C2F}" name="Dez." dataDxfId="117" dataCellStyle="Standard 2"/>
    <tableColumn id="8" xr3:uid="{D6FC2DD3-F305-40A6-8C9D-81B7E4F70BD1}" name="Jan." dataDxfId="116" dataCellStyle="Standard 2"/>
    <tableColumn id="9" xr3:uid="{E5D814F1-4E25-4A8C-8538-11B5C10C07DE}" name="Feb." dataDxfId="115" dataCellStyle="Standard 2"/>
    <tableColumn id="10" xr3:uid="{693795D0-4DF6-42FD-8118-CDB9F602B8F1}" name="März" dataDxfId="114" dataCellStyle="Standard 2"/>
    <tableColumn id="11" xr3:uid="{88D63D36-DDA7-423D-9636-D0EA01C458AC}" name="April" dataDxfId="113" dataCellStyle="Standard 2"/>
    <tableColumn id="12" xr3:uid="{B0E9F56C-E325-42A0-A9C8-34E8D1A7B4D5}" name="Mai" dataDxfId="112" dataCellStyle="Standard 2"/>
    <tableColumn id="13" xr3:uid="{C4925E08-1D04-4996-AFA7-4B937B26EC53}" name="Juni" dataDxfId="111" dataCellStyle="Standard 2"/>
    <tableColumn id="14" xr3:uid="{91A1BFFA-AF28-4CD7-AABF-054F16C16021}" name="Jahr 1)" dataDxfId="110" dataCellStyle="Standard 2"/>
    <tableColumn id="15" xr3:uid="{C4DE55A2-54B0-4B4D-8523-A429ADFDC8A3}" name="Juli- Oktobe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7BA975-7024-4056-B7AD-4175C9C19170}" name="Tabelle2" displayName="Tabelle2" ref="A6:O216" totalsRowShown="0" headerRowDxfId="109" dataDxfId="107" headerRowBorderDxfId="108" tableBorderDxfId="106">
  <tableColumns count="15">
    <tableColumn id="1" xr3:uid="{48318DCA-B2B8-4AC3-AAF9-316E60CF9E6C}" name="Merkmal"/>
    <tableColumn id="2" xr3:uid="{8085E244-A863-47FC-AF9D-A6481A4DE0CC}" name="Jahr" dataDxfId="105"/>
    <tableColumn id="3" xr3:uid="{C2921CFC-568A-4199-BE8D-6A910936E9D4}" name="Jan." dataDxfId="104"/>
    <tableColumn id="4" xr3:uid="{C9077369-6013-4E46-9C82-7F1C680931E9}" name="Feb." dataDxfId="103"/>
    <tableColumn id="5" xr3:uid="{DA895E52-3BBB-4251-BE4D-B825B83F3903}" name="Mär." dataDxfId="102"/>
    <tableColumn id="6" xr3:uid="{A9497101-27B3-4D15-A77C-A715C3B05AE2}" name="Apr." dataDxfId="101"/>
    <tableColumn id="7" xr3:uid="{249487B2-3315-4472-9629-959D911ECC5B}" name="Mai" dataDxfId="100"/>
    <tableColumn id="8" xr3:uid="{C3B61874-B92D-40F4-9E16-4BF720F1AA5E}" name="Jun." dataDxfId="99"/>
    <tableColumn id="9" xr3:uid="{D3EA519F-7416-40FA-BCC6-ECC0257A519C}" name="Jul." dataDxfId="98"/>
    <tableColumn id="10" xr3:uid="{3DB268DC-5744-4029-BAED-B77C2C0EE6B4}" name="Aug." dataDxfId="97"/>
    <tableColumn id="11" xr3:uid="{6A061A6E-646E-454E-9843-710AFB094AF0}" name="Sep." dataDxfId="96"/>
    <tableColumn id="12" xr3:uid="{D27658B1-5FDB-4152-B933-03856D9935C2}" name="Okt." dataDxfId="95"/>
    <tableColumn id="13" xr3:uid="{3041A9E5-07F2-4960-9059-2E417493B6B7}" name="Nov." dataDxfId="94"/>
    <tableColumn id="14" xr3:uid="{BB29ACFF-6446-44BB-97D5-A5FD88FBBEDC}" name="Dez. " dataDxfId="93"/>
    <tableColumn id="15" xr3:uid="{69E805C6-1DC3-4FCF-843D-C82729DBEEDB}" name="Jan - Dez 1)" dataDxfId="92"/>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3192930-973B-41C0-A0CF-21D29C26BA12}" name="Tabelle28" displayName="Tabelle28" ref="A6:O105" totalsRowShown="0" headerRowDxfId="91" dataDxfId="89" headerRowBorderDxfId="90" tableBorderDxfId="88">
  <tableColumns count="15">
    <tableColumn id="1" xr3:uid="{A7B494C4-12B3-4C75-8113-E9A6ED44874B}" name="Merkmal"/>
    <tableColumn id="2" xr3:uid="{7CC8315E-3D5B-41B3-9C83-AB539C260C29}" name="Jahr" dataDxfId="87"/>
    <tableColumn id="3" xr3:uid="{678CB94C-21F5-4C4B-A4E3-8AA0F713ECAF}" name="Jan." dataDxfId="86"/>
    <tableColumn id="4" xr3:uid="{C15AF722-D264-478B-931F-540CD3872F8F}" name="Feb." dataDxfId="85"/>
    <tableColumn id="5" xr3:uid="{0D950501-A8FE-475B-987D-2BE4D39F646C}" name="Mär." dataDxfId="84"/>
    <tableColumn id="6" xr3:uid="{9C6F09C8-590F-45CB-AA42-B2619E854DC7}" name="Apr." dataDxfId="83"/>
    <tableColumn id="7" xr3:uid="{04D0CEEB-35B4-49F9-ADDA-E9315C09B75B}" name="Mai" dataDxfId="82"/>
    <tableColumn id="8" xr3:uid="{FCE312C0-4CE6-472C-8900-56875918FD12}" name="Jun." dataDxfId="81"/>
    <tableColumn id="9" xr3:uid="{AFBC0D38-08DB-4FF8-83E0-CAC9B2CB5751}" name="Jul." dataDxfId="80"/>
    <tableColumn id="10" xr3:uid="{CCD86D45-97FD-4EB8-B52C-A31974F0853F}" name="Aug." dataDxfId="79"/>
    <tableColumn id="11" xr3:uid="{A9795B09-B4BC-4FE5-9496-EB0C2B43231F}" name="Sep." dataDxfId="78"/>
    <tableColumn id="12" xr3:uid="{F80EE7F9-B133-4A6B-A633-150A6DEFF597}" name="Okt." dataDxfId="77"/>
    <tableColumn id="13" xr3:uid="{613361A5-9451-4BB1-B91A-F41A77190976}" name="Nov." dataDxfId="76"/>
    <tableColumn id="14" xr3:uid="{554377CF-A90D-4332-BF84-9DC184514B87}" name="Dez. " dataDxfId="75"/>
    <tableColumn id="15" xr3:uid="{39F59DB0-7232-4601-931E-26BF30719212}" name="Jan - Dez 1)" dataDxfId="74"/>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206110B-3929-4F33-85A3-64DC3BFA37F8}" name="Tabelle210" displayName="Tabelle210" ref="A6:O17" totalsRowShown="0" headerRowDxfId="73" dataDxfId="71" headerRowBorderDxfId="72" tableBorderDxfId="70">
  <tableColumns count="15">
    <tableColumn id="1" xr3:uid="{00000000-0010-0000-0000-000001000000}" name="Merkmal"/>
    <tableColumn id="2" xr3:uid="{00000000-0010-0000-0000-000002000000}" name="Jahr" dataDxfId="69"/>
    <tableColumn id="3" xr3:uid="{00000000-0010-0000-0000-000003000000}" name="Jan." dataDxfId="68"/>
    <tableColumn id="4" xr3:uid="{00000000-0010-0000-0000-000004000000}" name="Feb." dataDxfId="67"/>
    <tableColumn id="5" xr3:uid="{00000000-0010-0000-0000-000005000000}" name="Mär." dataDxfId="66"/>
    <tableColumn id="6" xr3:uid="{00000000-0010-0000-0000-000006000000}" name="Apr." dataDxfId="65"/>
    <tableColumn id="7" xr3:uid="{00000000-0010-0000-0000-000007000000}" name="Mai" dataDxfId="64"/>
    <tableColumn id="8" xr3:uid="{00000000-0010-0000-0000-000008000000}" name="Jun." dataDxfId="63"/>
    <tableColumn id="9" xr3:uid="{00000000-0010-0000-0000-000009000000}" name="Jul." dataDxfId="62"/>
    <tableColumn id="10" xr3:uid="{00000000-0010-0000-0000-00000A000000}" name="Aug." dataDxfId="61"/>
    <tableColumn id="11" xr3:uid="{00000000-0010-0000-0000-00000B000000}" name="Sep." dataDxfId="60"/>
    <tableColumn id="12" xr3:uid="{00000000-0010-0000-0000-00000C000000}" name="Okt." dataDxfId="59"/>
    <tableColumn id="13" xr3:uid="{00000000-0010-0000-0000-00000D000000}" name="Nov." dataDxfId="58"/>
    <tableColumn id="14" xr3:uid="{00000000-0010-0000-0000-00000E000000}" name="Dez. " dataDxfId="57"/>
    <tableColumn id="15" xr3:uid="{00000000-0010-0000-0000-00000F000000}" name="Jan - Dez 1)" dataDxfId="56"/>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8CD98BC-E89C-46F9-865D-AAD8C2F9A89A}" name="Tabelle217" displayName="Tabelle217" ref="A6:O13" totalsRowShown="0" headerRowDxfId="55" dataDxfId="53" headerRowBorderDxfId="54" tableBorderDxfId="52">
  <tableColumns count="15">
    <tableColumn id="1" xr3:uid="{9D0FCE1A-C3B4-4E5B-80CF-83FB9279CD22}" name="Merkmal"/>
    <tableColumn id="2" xr3:uid="{B1EE04FE-5D7F-4254-8500-48596AFAEE07}" name="Jahr" dataDxfId="51"/>
    <tableColumn id="3" xr3:uid="{5265A1D6-D6B3-4DFA-A502-B82277D5C0C5}" name="Jan." dataDxfId="50"/>
    <tableColumn id="4" xr3:uid="{9E5A72C7-8959-4FBC-9FE9-FFCD516F9741}" name="Feb." dataDxfId="49"/>
    <tableColumn id="5" xr3:uid="{3FF5726A-D336-441A-9578-226A5ECC8F8D}" name="Mär." dataDxfId="48"/>
    <tableColumn id="6" xr3:uid="{8BB36AD5-C596-42BB-9918-729911DFB086}" name="Apr." dataDxfId="47"/>
    <tableColumn id="7" xr3:uid="{0E57A6DA-FDA8-498C-A86E-60FD36A9E468}" name="Mai" dataDxfId="46"/>
    <tableColumn id="8" xr3:uid="{EF610E07-7DBD-4149-AAC6-094A6F42C7DF}" name="Jun." dataDxfId="45"/>
    <tableColumn id="9" xr3:uid="{917E1172-F681-4E38-B627-ABE69D8F42F9}" name="Jul." dataDxfId="44"/>
    <tableColumn id="10" xr3:uid="{32B31D9F-4B8B-430A-AF91-C309191EF507}" name="Aug." dataDxfId="43"/>
    <tableColumn id="11" xr3:uid="{7128EB7B-9B8C-485D-BC0B-C99360198A8A}" name="Sep." dataDxfId="42"/>
    <tableColumn id="12" xr3:uid="{BF647945-0665-4491-948B-1CFEBA828C20}" name="Okt." dataDxfId="41"/>
    <tableColumn id="13" xr3:uid="{AF538904-0E1C-4805-AF1F-1907613E5A42}" name="Nov." dataDxfId="40"/>
    <tableColumn id="14" xr3:uid="{F488C30E-2FC0-4FC4-9101-CFC2910FD55C}" name="Dez. " dataDxfId="39"/>
    <tableColumn id="15" xr3:uid="{1432B4F4-7E9A-4805-9F9F-8308FCE04233}" name="Jan - Dez 1)" dataDxfId="38"/>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CD5672C-366B-4243-9316-D0D9686F8AE2}" name="Geflügelschlachtereien_und_geschlachtetes_Geflügel" displayName="Geflügelschlachtereien_und_geschlachtetes_Geflügel" ref="A4:P38" totalsRowShown="0" headerRowDxfId="271" dataDxfId="269" headerRowBorderDxfId="270" tableBorderDxfId="268" headerRowCellStyle="Standard 2" dataCellStyle="Standard 2">
  <tableColumns count="16">
    <tableColumn id="1" xr3:uid="{BA87CBCF-F5EC-4BF1-A2C1-B0082F721DE4}" name="Merkmal" dataDxfId="267" dataCellStyle="Standard 2"/>
    <tableColumn id="2" xr3:uid="{4A1C9236-D3E6-4010-8AB1-377398C4EB42}" name="Einheit" dataDxfId="266" dataCellStyle="Standard 2"/>
    <tableColumn id="3" xr3:uid="{8AC294CF-C0CF-400F-8790-105294683DEA}" name="Jahr" dataDxfId="265" dataCellStyle="Standard 2"/>
    <tableColumn id="4" xr3:uid="{00A092B9-5E5D-4698-9E81-D00AD245CF07}" name="Jan." dataDxfId="264" dataCellStyle="Standard 2"/>
    <tableColumn id="5" xr3:uid="{A6D2BCCB-2F73-4424-993D-B4C3C995515F}" name="Feb." dataDxfId="263" dataCellStyle="Standard 2"/>
    <tableColumn id="6" xr3:uid="{DC801385-7923-4676-8F21-98B550E92C26}" name="März" dataDxfId="262" dataCellStyle="Standard 2"/>
    <tableColumn id="7" xr3:uid="{2FBDBF0D-D2B9-4294-AF59-60898D276EB2}" name="April" dataDxfId="261" dataCellStyle="Standard 2"/>
    <tableColumn id="8" xr3:uid="{4AE5DC64-F5D3-4284-961F-61D304BB7C4A}" name="Mai" dataDxfId="260" dataCellStyle="Standard 2"/>
    <tableColumn id="9" xr3:uid="{9AD87635-3322-4ADA-AC23-145CDE6AF971}" name="Juni" dataDxfId="259" dataCellStyle="Standard 2"/>
    <tableColumn id="10" xr3:uid="{B674172F-DF53-4436-BDE0-83796E178988}" name="Juli" dataDxfId="258" dataCellStyle="Standard 2"/>
    <tableColumn id="11" xr3:uid="{E379820E-AE18-47ED-8D7D-F04B3FFCDF67}" name="Aug." dataDxfId="257" dataCellStyle="Standard 2"/>
    <tableColumn id="12" xr3:uid="{0532C142-529F-483C-84AA-CC5C476D3E3E}" name="Sept." dataDxfId="256" dataCellStyle="Standard 2"/>
    <tableColumn id="13" xr3:uid="{E5CA56C1-36AF-441C-9433-E2DD60A55712}" name="Okt." dataDxfId="255" dataCellStyle="Standard 2"/>
    <tableColumn id="14" xr3:uid="{0EEF8FBE-0FF3-4EBE-A9A4-E9D3B717D718}" name="Nov." dataDxfId="254" dataCellStyle="Standard 2"/>
    <tableColumn id="15" xr3:uid="{15397526-1243-4372-8770-EF74419200EE}" name="Dez." dataDxfId="253" dataCellStyle="Standard 2"/>
    <tableColumn id="16" xr3:uid="{48687813-DC73-44C7-B921-22BBD60CEE1B}" name="Jahr2" dataDxfId="252"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A0ED5FE-DB60-497D-A357-B170A853A544}" name="Tabelle1511" displayName="Tabelle1511" ref="A4:P16" totalsRowShown="0" headerRowDxfId="37" dataDxfId="36" tableBorderDxfId="35" headerRowCellStyle="Standard 2" dataCellStyle="Standard 2">
  <tableColumns count="16">
    <tableColumn id="1" xr3:uid="{DD283D5C-8271-42B6-AC0C-D4C8B6BA4385}" name="Erzeugnis" dataDxfId="34" dataCellStyle="Standard 2"/>
    <tableColumn id="2" xr3:uid="{5F1B3041-BEA9-477A-A7D8-54FC4A2D9597}" name="Jahr" dataDxfId="33" dataCellStyle="Standard 2"/>
    <tableColumn id="3" xr3:uid="{B7751CE2-3F8E-47EE-9C15-EF1785C48D53}" name="Jan." dataDxfId="32" dataCellStyle="Standard 2"/>
    <tableColumn id="4" xr3:uid="{6AC69266-B8D0-4247-92A7-DAE618B11DF7}" name=" Febr." dataDxfId="31" dataCellStyle="Standard 2"/>
    <tableColumn id="5" xr3:uid="{78F49564-1022-4692-A9C3-BD78C2A069F8}" name="März" dataDxfId="30" dataCellStyle="Standard 2"/>
    <tableColumn id="6" xr3:uid="{BA0C55E5-E4A3-425A-871E-9FAB32271E0D}" name="April" dataDxfId="29" dataCellStyle="Standard 2"/>
    <tableColumn id="7" xr3:uid="{1A9337C8-A363-4437-AB84-603845FB2BCB}" name="Mai" dataDxfId="28" dataCellStyle="Standard 2"/>
    <tableColumn id="8" xr3:uid="{129CC31B-A869-47A0-957F-C849958D9992}" name="Juni" dataDxfId="27" dataCellStyle="Standard 2"/>
    <tableColumn id="9" xr3:uid="{FD3EAB4E-4BC9-4F3B-B7E3-B76285B8E214}" name="Juli" dataDxfId="26" dataCellStyle="Standard 2"/>
    <tableColumn id="10" xr3:uid="{78AD4347-10A2-4455-BE2E-016DC5C9128E}" name="Aug." dataDxfId="25" dataCellStyle="Standard 2"/>
    <tableColumn id="11" xr3:uid="{0609B621-1AC4-4863-932B-246BACDB1F7F}" name=" Sept." dataDxfId="24" dataCellStyle="Standard 2"/>
    <tableColumn id="12" xr3:uid="{A8F6E27E-5630-490A-B8E1-F9BACBBA0504}" name="Okt." dataDxfId="23" dataCellStyle="Standard 2"/>
    <tableColumn id="13" xr3:uid="{8DAA0683-B1A8-4FB3-ADC8-BA554C394DBE}" name="Nov." dataDxfId="22" dataCellStyle="Standard 2"/>
    <tableColumn id="14" xr3:uid="{64D8BD99-B269-4E61-950E-F39967A4C0A5}" name="Dez." dataDxfId="21" dataCellStyle="Standard 2"/>
    <tableColumn id="15" xr3:uid="{78740A42-3F1B-428E-A1FA-76FE5A903931}" name="JD 1)" dataDxfId="20" dataCellStyle="Standard 2"/>
    <tableColumn id="16" xr3:uid="{78959AB0-6417-4237-B5BD-FEC12292664F}" name="WjD 1)_x000a_2024/2025" dataDxfId="1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290828A-5C63-4F5A-9980-F2CEB6F33EEF}" name="Euro_Referenzkurse_ESZB" displayName="Euro_Referenzkurse_ESZB" ref="A3:P23" totalsRowShown="0" headerRowDxfId="18" dataDxfId="17" tableBorderDxfId="16" headerRowCellStyle="Standard 2">
  <tableColumns count="16">
    <tableColumn id="1" xr3:uid="{8807FCF8-0A15-4C3E-A86B-36F2EE7061F8}" name="Land" dataDxfId="15" dataCellStyle="Standard 2"/>
    <tableColumn id="2" xr3:uid="{2D950AD4-203E-4C65-8996-B520CA65B7C0}" name="ISO-Währungs-code" dataDxfId="14" dataCellStyle="Standard 2"/>
    <tableColumn id="3" xr3:uid="{6CE38830-9FEC-4E90-97FE-B804D45FCE11}" name="Jahr" dataDxfId="13" dataCellStyle="Standard 2"/>
    <tableColumn id="4" xr3:uid="{2431214C-ED53-4F50-915E-18604AC6D051}" name="Jan" dataDxfId="12"/>
    <tableColumn id="5" xr3:uid="{437AE0F3-61EB-48CE-B64C-0CD68268D18F}" name="Feb" dataDxfId="11"/>
    <tableColumn id="6" xr3:uid="{F12D6FA4-F6FD-47FF-B85E-4BBA5512D8D8}" name="Mrz" dataDxfId="10"/>
    <tableColumn id="7" xr3:uid="{8808FD45-99EB-4CCB-91DC-B1E77768E0B2}" name="Apr" dataDxfId="9"/>
    <tableColumn id="8" xr3:uid="{8AD2B2EA-EBA5-4648-BCE8-BBE24BDFFCBF}" name="Mai" dataDxfId="8"/>
    <tableColumn id="9" xr3:uid="{FF842C1D-7E76-440A-8FEA-ACA7F998B8AE}" name="Jun" dataDxfId="7"/>
    <tableColumn id="10" xr3:uid="{854B7EBA-902F-47BB-A457-3FC3A2CB0118}" name="Jul" dataDxfId="6"/>
    <tableColumn id="11" xr3:uid="{6A5E7302-17B0-48DD-BEBE-2F726583921C}" name="Aug" dataDxfId="5"/>
    <tableColumn id="12" xr3:uid="{BA0A4350-0819-4B56-A5BC-130568FDFE1A}" name="Sep" dataDxfId="4"/>
    <tableColumn id="13" xr3:uid="{9D30FEAD-C4D6-4CA2-9335-A2617AAF42B4}" name="Okt" dataDxfId="3"/>
    <tableColumn id="14" xr3:uid="{4A677F39-AFF6-42F3-B012-5D7AE74BF02E}" name="Nov" dataDxfId="2"/>
    <tableColumn id="15" xr3:uid="{34E0A4E4-3B56-4BE1-B28F-88D7C89E3784}" name="Dez" dataDxfId="1"/>
    <tableColumn id="16" xr3:uid="{17BBB049-EDA5-48B4-B05F-6813128D3AF2}" name="JD"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9DB2E6-2D26-4B8B-8300-CC8780747788}" name="Tabelle1" displayName="Tabelle1" ref="A7:J109" totalsRowShown="0" headerRowDxfId="251" dataDxfId="250" tableBorderDxfId="249">
  <tableColumns count="10">
    <tableColumn id="1" xr3:uid="{147E38D4-E116-49CF-B5B3-9C9554BED9C3}" name="1. März" dataDxfId="248"/>
    <tableColumn id="2" xr3:uid="{55BB5B98-66DC-4D35-B01E-389BE8821FD1}" name="Rinder insgesamt" dataDxfId="247"/>
    <tableColumn id="3" xr3:uid="{22BDF859-F233-44D0-82D7-BF7C3F71093C}" name="Kühe Milchkühe 1)" dataDxfId="246"/>
    <tableColumn id="4" xr3:uid="{A5621B0E-1A0B-42D0-9F4A-1E0D123508EA}" name="Kühe andere Kühe 1)" dataDxfId="245"/>
    <tableColumn id="5" xr3:uid="{20F0D5E3-56DC-4E7A-97BF-4F4BF3AC0C16}" name="Kälber und Jungrinder bis unter 1 Jahr männlich" dataDxfId="244"/>
    <tableColumn id="6" xr3:uid="{42FB5515-FEDA-47F6-ADF2-B3A860277BE1}" name="Kälber und Jungrinder bis unter 1 Jahr weiblich" dataDxfId="243"/>
    <tableColumn id="7" xr3:uid="{7024DF4F-5C1F-400B-ADF8-51B0586AB1A5}" name="Rinder 1 bis unter 2 Jahre männlich" dataDxfId="242"/>
    <tableColumn id="8" xr3:uid="{D365B095-DF06-4C23-B6D8-2F2A43285E09}" name="Rinder 1 bis unter 2 Jahre weiblich (nicht gekalbt)" dataDxfId="241"/>
    <tableColumn id="9" xr3:uid="{C9E14183-4E0D-45E1-B33C-D92CE38389C9}" name="Rinder 2 Jahre und älter männlich" dataDxfId="240"/>
    <tableColumn id="10" xr3:uid="{35C61555-3186-4971-BA4F-EAA8F2A16794}" name="Rinder 2 Jahre und älter weiblich (nicht gekalbt)" dataDxfId="239"/>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6D3FC7-5182-486D-B3C6-C22CB0DA2B92}" name="Tabelle13" displayName="Tabelle13" ref="A4:E106" totalsRowShown="0" headerRowDxfId="238" dataDxfId="237" tableBorderDxfId="236">
  <tableColumns count="5">
    <tableColumn id="1" xr3:uid="{B4DB5B95-7577-4C8E-90DE-2475911F5FF6}" name="1. März" dataDxfId="235"/>
    <tableColumn id="2" xr3:uid="{930C0366-39BB-4E30-9BD4-C988C1E6CB1C}" name="Schweine insgesamt" dataDxfId="234"/>
    <tableColumn id="3" xr3:uid="{472E4EEF-BA05-4915-AAE6-1E8B436DD876}" name="Ferkel" dataDxfId="233"/>
    <tableColumn id="4" xr3:uid="{D2E5F85A-7E3D-4E1C-ABAE-DE6B55A020A5}" name="Zuchtsauen" dataDxfId="232"/>
    <tableColumn id="5" xr3:uid="{D300A021-C5A7-4CD0-B40C-BE1FC7242829}" name="andere Schweine 1)" dataDxfId="231"/>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C4488DF-984A-49BF-ACD6-B5E1BB11F1E4}" name="Tabelle15" displayName="Tabelle15" ref="A4:C106" totalsRowShown="0" headerRowDxfId="230" dataDxfId="229" tableBorderDxfId="228">
  <tableColumns count="3">
    <tableColumn id="1" xr3:uid="{358EF1E4-BB9D-4CFA-B1C6-D5EE281C9395}" name="1. März" dataDxfId="227"/>
    <tableColumn id="2" xr3:uid="{300E9E4E-3F94-4517-9B0D-567A8473A6B1}" name="Betriebe" dataDxfId="226"/>
    <tableColumn id="3" xr3:uid="{89A66542-6D2B-4239-90A5-6E653FEC2346}" name="Tiere" dataDxfId="225"/>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CDC4CE6-0146-451B-8CA2-E1F386713C95}" name="Tabelle16" displayName="Tabelle16" ref="A7:F109" totalsRowShown="0" headerRowDxfId="224" dataDxfId="223" tableBorderDxfId="222">
  <tableColumns count="6">
    <tableColumn id="1" xr3:uid="{6A4CAA89-4101-45C9-909A-65F6FBC653BC}" name="1. März" dataDxfId="221"/>
    <tableColumn id="2" xr3:uid="{F83CF454-4FF5-4652-9E75-D88F07C929D1}" name="Schafe insgesamt" dataDxfId="220"/>
    <tableColumn id="3" xr3:uid="{D6671554-109B-456A-B5DF-E3E92AF317D1}" name="Schafe unter 1 Jahr" dataDxfId="219"/>
    <tableColumn id="4" xr3:uid="{568ACB02-74FB-4FAD-BB1A-78F252C98A43}" name="Mutterschafe Milchschafe" dataDxfId="218"/>
    <tableColumn id="5" xr3:uid="{FB49C668-D176-4942-BA20-B09336AC54E6}" name="Mutterschafe andere Mutterschafe" dataDxfId="217"/>
    <tableColumn id="6" xr3:uid="{101EC48E-1519-4FCA-AC52-FA8FF1D3DBFA}" name="Schafeböcke, Hammel und andere Schafe" dataDxfId="216"/>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32E415C-35F5-47AC-8DFA-B636BE1FA2E3}" name="Tabelle17" displayName="Tabelle17" ref="A8:I110" totalsRowShown="0" headerRowDxfId="215" dataDxfId="214" tableBorderDxfId="213">
  <tableColumns count="9">
    <tableColumn id="1" xr3:uid="{88EA0E45-9EEC-4E2B-A7CA-6A120289AC01}" name="1. März" dataDxfId="212"/>
    <tableColumn id="2" xr3:uid="{460C2210-B029-4B03-8920-67D07D646E58}" name="Hühner darunter Hennen darunter Legehennen einschl. Zuchthähne" dataDxfId="211"/>
    <tableColumn id="3" xr3:uid="{C0016630-E9E2-473F-A98E-71E68F3111D3}" name="Hühner darunter Hennen darunter Junghennen einschl. Küken" dataDxfId="210"/>
    <tableColumn id="4" xr3:uid="{E866A183-F836-49FC-9E3F-73EE6F3EF84F}" name="Hühner darunter Hennen zusammen" dataDxfId="209"/>
    <tableColumn id="5" xr3:uid="{AD1EE11E-8016-4BC0-A636-47208FCD0DF0}" name="Hühner darunter Masthühner- und hähne" dataDxfId="208"/>
    <tableColumn id="6" xr3:uid="{25B6E45F-3F6C-42F1-A696-D7A83A970C07}" name="Hühner insgesamt" dataDxfId="207"/>
    <tableColumn id="7" xr3:uid="{B1C533DC-6835-4B12-94E5-3CFE6CF65C5B}" name="Gänse" dataDxfId="206"/>
    <tableColumn id="8" xr3:uid="{1BA52915-8174-4A06-BE42-338736D9E54F}" name="Enten" dataDxfId="205"/>
    <tableColumn id="9" xr3:uid="{3678A9A3-BD6A-41D8-BB55-6C0F85EEF85E}" name="Truthühner" dataDxfId="204"/>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0F29DFE-4D85-4308-A574-113DBE58F02F}" name="Tabelle111" displayName="Tabelle111" ref="A4:D106" totalsRowShown="0" headerRowDxfId="203" dataDxfId="202" tableBorderDxfId="201">
  <tableColumns count="4">
    <tableColumn id="1" xr3:uid="{D93859C0-4919-4DCC-8D4F-4DA29B8E7D05}" name="1. März" dataDxfId="200"/>
    <tableColumn id="2" xr3:uid="{D679215C-169C-4D1E-BC7F-38A5FA74DD34}" name="Ziegen insgesamt" dataDxfId="199"/>
    <tableColumn id="3" xr3:uid="{BAF0C384-BBD5-4F0F-8791-C439E5AFCA08}" name="Weibliche Ziegen zur Zucht 1)" dataDxfId="198"/>
    <tableColumn id="4" xr3:uid="{8A9AA63A-C691-49EB-9462-77AB149FEAFE}" name="andere Ziegen" dataDxfId="197"/>
  </tableColumns>
  <tableStyleInfo showFirstColumn="0" showLastColumn="0" showRowStripes="1" showColumnStripes="0"/>
  <extLst>
    <ext xmlns:x14="http://schemas.microsoft.com/office/spreadsheetml/2009/9/main" uri="{504A1905-F514-4f6f-8877-14C23A59335A}">
      <x14:table altText="Viehbestände in ökologischer Haltung nach Erhebung zum 1. März"/>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21D1A38-E569-471D-B632-3A1E749DEF86}" name="Tabelle19" displayName="Tabelle19" ref="A6:G24" totalsRowShown="0" headerRowDxfId="196" dataDxfId="195" tableBorderDxfId="194">
  <tableColumns count="7">
    <tableColumn id="1" xr3:uid="{FDF45BC2-D04E-4FFF-AD0A-CD90736EF7FE}" name="Bestand von… bis… Rindern" dataDxfId="193"/>
    <tableColumn id="2" xr3:uid="{139D1434-E9C6-4C7E-946E-A00EB6D59975}" name="Zahl 2016" dataDxfId="192"/>
    <tableColumn id="3" xr3:uid="{CFB722CA-A36E-4F10-AC14-6D868B8EAE91}" name="Anteil der Bestands-größenklassen in % 2016" dataDxfId="191"/>
    <tableColumn id="4" xr3:uid="{82D9E330-5205-433A-B947-88B7E7214867}" name="Zahl 2020" dataDxfId="190"/>
    <tableColumn id="5" xr3:uid="{3BABFABA-B1A0-478E-9A1E-BA9839D1F53E}" name="Anteil der Bestands-größenklassen in % 2020" dataDxfId="189"/>
    <tableColumn id="6" xr3:uid="{A62AC5EC-3D0E-4F99-A2E6-31EF2F9EC127}" name="Zahl 2023" dataDxfId="188"/>
    <tableColumn id="7" xr3:uid="{0C60541F-70C9-489C-91DB-E890B5D528A1}" name="Anteil der Bestands-größenklassen in % 2023" dataDxfId="187"/>
  </tableColumns>
  <tableStyleInfo showFirstColumn="0" showLastColumn="0" showRowStripes="1" showColumnStripes="0"/>
  <extLst>
    <ext xmlns:x14="http://schemas.microsoft.com/office/spreadsheetml/2009/9/main" uri="{504A1905-F514-4f6f-8877-14C23A59335A}">
      <x14:table altText="Betriebe ökologischer Rinderhaltung nach Bestandsgrößenklass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65.bin"/><Relationship Id="rId1" Type="http://schemas.openxmlformats.org/officeDocument/2006/relationships/hyperlink" Target="https://www.bmel-statistik.de/fileadmin/daten/2010000-0000.xlsx"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dimension ref="A1:B4"/>
  <sheetViews>
    <sheetView showGridLines="0" showRowColHeaders="0" tabSelected="1" showWhiteSpace="0" zoomScaleNormal="100" zoomScaleSheetLayoutView="100" zoomScalePageLayoutView="25" workbookViewId="0">
      <selection activeCell="A2" sqref="A2"/>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153</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78DB7-5A11-4C96-A50C-813FAB20C547}">
  <sheetPr>
    <tabColor rgb="FF00854A"/>
  </sheetPr>
  <dimension ref="A1:L31"/>
  <sheetViews>
    <sheetView showGridLines="0" zoomScale="175" zoomScaleNormal="175" workbookViewId="0"/>
  </sheetViews>
  <sheetFormatPr baseColWidth="10" defaultColWidth="9.5" defaultRowHeight="12.75"/>
  <cols>
    <col min="1" max="1" width="2.25" style="342" customWidth="1"/>
    <col min="2" max="2" width="12" style="342" customWidth="1"/>
    <col min="3" max="5" width="7.25" style="342" customWidth="1"/>
    <col min="6" max="7" width="6.75" style="342" customWidth="1"/>
    <col min="8" max="8" width="6.375" style="342" customWidth="1"/>
    <col min="9" max="9" width="6.875" style="342" customWidth="1"/>
    <col min="10" max="11" width="7.25" style="342" customWidth="1"/>
    <col min="12" max="16384" width="9.5" style="342"/>
  </cols>
  <sheetData>
    <row r="1" spans="1:12" ht="13.5" customHeight="1">
      <c r="A1" s="874" t="s">
        <v>48</v>
      </c>
    </row>
    <row r="2" spans="1:12" ht="12" customHeight="1">
      <c r="A2" s="707" t="s">
        <v>716</v>
      </c>
      <c r="B2" s="927"/>
      <c r="C2" s="707"/>
      <c r="D2" s="707"/>
      <c r="E2" s="707"/>
      <c r="F2" s="707"/>
      <c r="G2" s="707"/>
      <c r="H2" s="707"/>
      <c r="I2" s="707"/>
      <c r="J2" s="707"/>
      <c r="K2" s="707"/>
    </row>
    <row r="3" spans="1:12" ht="15.75" customHeight="1">
      <c r="A3" s="877" t="s">
        <v>717</v>
      </c>
      <c r="B3" s="927"/>
      <c r="C3" s="707"/>
      <c r="D3" s="707"/>
      <c r="E3" s="707"/>
      <c r="F3" s="707"/>
      <c r="G3" s="707"/>
      <c r="H3" s="707"/>
      <c r="I3" s="707"/>
      <c r="J3" s="707"/>
      <c r="K3" s="707"/>
    </row>
    <row r="4" spans="1:12" ht="12" customHeight="1">
      <c r="A4" s="928" t="s">
        <v>718</v>
      </c>
      <c r="B4" s="928"/>
      <c r="C4" s="928"/>
      <c r="D4" s="928"/>
      <c r="E4" s="928"/>
      <c r="F4" s="928"/>
      <c r="G4" s="928"/>
      <c r="H4" s="928"/>
      <c r="I4" s="928"/>
      <c r="J4" s="928"/>
      <c r="K4" s="928"/>
    </row>
    <row r="5" spans="1:12" ht="11.25" customHeight="1">
      <c r="A5" s="928"/>
      <c r="B5" s="928" t="s">
        <v>719</v>
      </c>
      <c r="C5" s="928"/>
      <c r="D5" s="928"/>
      <c r="E5" s="928"/>
      <c r="F5" s="928"/>
      <c r="G5" s="928"/>
      <c r="H5" s="928"/>
      <c r="I5" s="928"/>
      <c r="J5" s="928"/>
      <c r="K5" s="928"/>
    </row>
    <row r="6" spans="1:12" ht="12" customHeight="1">
      <c r="A6" s="880"/>
      <c r="B6" s="882"/>
      <c r="C6" s="929" t="s">
        <v>720</v>
      </c>
      <c r="D6" s="930"/>
      <c r="E6" s="931"/>
      <c r="F6" s="930" t="s">
        <v>721</v>
      </c>
      <c r="G6" s="930"/>
      <c r="H6" s="931"/>
      <c r="I6" s="930" t="s">
        <v>722</v>
      </c>
      <c r="J6" s="930"/>
      <c r="K6" s="932"/>
    </row>
    <row r="7" spans="1:12" ht="12" customHeight="1">
      <c r="A7" s="727"/>
      <c r="B7" s="933" t="s">
        <v>193</v>
      </c>
      <c r="C7" s="934">
        <v>2023</v>
      </c>
      <c r="D7" s="934">
        <v>2024</v>
      </c>
      <c r="E7" s="934">
        <v>2025</v>
      </c>
      <c r="F7" s="934">
        <v>2023</v>
      </c>
      <c r="G7" s="934">
        <v>2024</v>
      </c>
      <c r="H7" s="934">
        <v>2025</v>
      </c>
      <c r="I7" s="935">
        <v>2023</v>
      </c>
      <c r="J7" s="936">
        <v>2024</v>
      </c>
      <c r="K7" s="937">
        <v>2025</v>
      </c>
    </row>
    <row r="8" spans="1:12" ht="12" customHeight="1">
      <c r="A8" s="735"/>
      <c r="B8" s="891"/>
      <c r="C8" s="938"/>
      <c r="D8" s="938"/>
      <c r="E8" s="939"/>
      <c r="F8" s="938"/>
      <c r="G8" s="938"/>
      <c r="H8" s="939"/>
      <c r="I8" s="938"/>
      <c r="J8" s="938"/>
      <c r="K8" s="940"/>
    </row>
    <row r="9" spans="1:12" ht="3" customHeight="1">
      <c r="A9" s="727"/>
      <c r="B9" s="886"/>
      <c r="C9" s="941"/>
      <c r="D9" s="941"/>
      <c r="E9" s="942"/>
      <c r="F9" s="943"/>
      <c r="G9" s="943"/>
      <c r="H9" s="944"/>
      <c r="I9" s="941"/>
      <c r="J9" s="941"/>
      <c r="K9" s="945"/>
    </row>
    <row r="10" spans="1:12" ht="10.15" customHeight="1">
      <c r="A10" s="727"/>
      <c r="B10" s="886" t="s">
        <v>723</v>
      </c>
      <c r="C10" s="941">
        <v>17128.93</v>
      </c>
      <c r="D10" s="942">
        <v>16814.78</v>
      </c>
      <c r="E10" s="942">
        <v>15680.24</v>
      </c>
      <c r="F10" s="943">
        <v>20.399999999999999</v>
      </c>
      <c r="G10" s="943">
        <v>24</v>
      </c>
      <c r="H10" s="944">
        <v>23.8</v>
      </c>
      <c r="I10" s="946">
        <v>34949</v>
      </c>
      <c r="J10" s="946">
        <v>40302</v>
      </c>
      <c r="K10" s="947">
        <v>37250</v>
      </c>
      <c r="L10" s="943"/>
    </row>
    <row r="11" spans="1:12" ht="8.1" customHeight="1">
      <c r="A11" s="727"/>
      <c r="B11" s="886" t="s">
        <v>724</v>
      </c>
      <c r="C11" s="941">
        <v>402.89</v>
      </c>
      <c r="D11" s="942">
        <v>395.98</v>
      </c>
      <c r="E11" s="942">
        <v>359.65</v>
      </c>
      <c r="F11" s="943">
        <v>16.7</v>
      </c>
      <c r="G11" s="943">
        <v>18.100000000000001</v>
      </c>
      <c r="H11" s="944">
        <v>17.100000000000001</v>
      </c>
      <c r="I11" s="946">
        <v>672</v>
      </c>
      <c r="J11" s="946">
        <v>717</v>
      </c>
      <c r="K11" s="947">
        <v>615</v>
      </c>
      <c r="L11" s="943"/>
    </row>
    <row r="12" spans="1:12" ht="8.1" customHeight="1">
      <c r="A12" s="727"/>
      <c r="B12" s="886" t="s">
        <v>725</v>
      </c>
      <c r="C12" s="941">
        <v>1562.74</v>
      </c>
      <c r="D12" s="942">
        <v>1532.38</v>
      </c>
      <c r="E12" s="942">
        <v>1379.3</v>
      </c>
      <c r="F12" s="943">
        <v>19.600000000000001</v>
      </c>
      <c r="G12" s="943">
        <v>16.8</v>
      </c>
      <c r="H12" s="944">
        <v>18.2</v>
      </c>
      <c r="I12" s="946">
        <v>3056</v>
      </c>
      <c r="J12" s="946">
        <v>2569</v>
      </c>
      <c r="K12" s="947">
        <v>2505</v>
      </c>
      <c r="L12" s="943"/>
    </row>
    <row r="13" spans="1:12" ht="8.1" customHeight="1">
      <c r="A13" s="727"/>
      <c r="B13" s="886" t="s">
        <v>726</v>
      </c>
      <c r="C13" s="941">
        <v>1516.56</v>
      </c>
      <c r="D13" s="942">
        <v>1528.28</v>
      </c>
      <c r="E13" s="942">
        <v>1525.67</v>
      </c>
      <c r="F13" s="943">
        <v>16.7</v>
      </c>
      <c r="G13" s="943">
        <v>19</v>
      </c>
      <c r="H13" s="944">
        <v>17.899999999999999</v>
      </c>
      <c r="I13" s="946">
        <v>2533</v>
      </c>
      <c r="J13" s="946">
        <v>2908</v>
      </c>
      <c r="K13" s="947">
        <v>2724</v>
      </c>
      <c r="L13" s="943"/>
    </row>
    <row r="14" spans="1:12" ht="9" customHeight="1">
      <c r="A14" s="727"/>
      <c r="B14" s="886" t="s">
        <v>727</v>
      </c>
      <c r="C14" s="941">
        <v>17.7</v>
      </c>
      <c r="D14" s="942">
        <v>17.100000000000001</v>
      </c>
      <c r="E14" s="942">
        <v>17.100000000000001</v>
      </c>
      <c r="F14" s="943">
        <v>13</v>
      </c>
      <c r="G14" s="943">
        <v>23.4</v>
      </c>
      <c r="H14" s="944">
        <v>27.5</v>
      </c>
      <c r="I14" s="946">
        <v>23</v>
      </c>
      <c r="J14" s="946">
        <v>40</v>
      </c>
      <c r="K14" s="948">
        <v>47</v>
      </c>
      <c r="L14" s="943"/>
    </row>
    <row r="15" spans="1:12" ht="3" customHeight="1">
      <c r="A15" s="727"/>
      <c r="B15" s="886"/>
      <c r="C15" s="949"/>
      <c r="D15" s="950"/>
      <c r="E15" s="950"/>
      <c r="F15" s="951"/>
      <c r="G15" s="951"/>
      <c r="H15" s="952"/>
      <c r="I15" s="949"/>
      <c r="J15" s="949"/>
      <c r="K15" s="953"/>
      <c r="L15" s="943"/>
    </row>
    <row r="16" spans="1:12" ht="3" customHeight="1">
      <c r="A16" s="911"/>
      <c r="B16" s="954"/>
      <c r="D16" s="955"/>
      <c r="E16" s="955"/>
      <c r="H16" s="955"/>
      <c r="K16" s="721"/>
      <c r="L16" s="943"/>
    </row>
    <row r="17" spans="1:12" ht="8.1" customHeight="1">
      <c r="A17" s="727"/>
      <c r="B17" s="886" t="s">
        <v>209</v>
      </c>
      <c r="C17" s="941">
        <v>20628.82</v>
      </c>
      <c r="D17" s="942">
        <v>20288.52</v>
      </c>
      <c r="E17" s="942">
        <v>18961.96</v>
      </c>
      <c r="F17" s="943">
        <v>20</v>
      </c>
      <c r="G17" s="943">
        <v>22.9</v>
      </c>
      <c r="H17" s="944">
        <v>22.8</v>
      </c>
      <c r="I17" s="946">
        <v>41234</v>
      </c>
      <c r="J17" s="946">
        <v>46536</v>
      </c>
      <c r="K17" s="947">
        <v>43141</v>
      </c>
      <c r="L17" s="943"/>
    </row>
    <row r="18" spans="1:12" ht="3" customHeight="1">
      <c r="A18" s="920"/>
      <c r="B18" s="956"/>
      <c r="C18" s="957"/>
      <c r="D18" s="957"/>
      <c r="E18" s="958"/>
      <c r="F18" s="959"/>
      <c r="G18" s="959"/>
      <c r="H18" s="960"/>
      <c r="I18" s="957"/>
      <c r="J18" s="961"/>
      <c r="K18" s="962"/>
    </row>
    <row r="19" spans="1:12" ht="3" customHeight="1">
      <c r="A19" s="728"/>
      <c r="B19" s="728"/>
      <c r="C19" s="728"/>
      <c r="D19" s="728"/>
      <c r="E19" s="728"/>
      <c r="F19" s="728"/>
      <c r="G19" s="728"/>
      <c r="H19" s="728"/>
      <c r="I19" s="728"/>
      <c r="J19" s="946"/>
      <c r="K19" s="728"/>
    </row>
    <row r="20" spans="1:12" ht="10.5" customHeight="1">
      <c r="A20" s="728"/>
      <c r="B20" s="728"/>
      <c r="C20" s="728"/>
      <c r="D20" s="728"/>
      <c r="E20" s="728"/>
      <c r="F20" s="728"/>
      <c r="G20" s="728"/>
      <c r="H20" s="728"/>
      <c r="I20" s="728"/>
      <c r="J20" s="728"/>
    </row>
    <row r="21" spans="1:12" ht="10.5" customHeight="1">
      <c r="A21" s="728"/>
      <c r="B21" s="728"/>
      <c r="C21" s="728"/>
      <c r="D21" s="728"/>
      <c r="E21" s="728"/>
      <c r="F21" s="728"/>
      <c r="G21" s="728"/>
      <c r="H21" s="728"/>
      <c r="I21" s="728"/>
      <c r="J21" s="728"/>
    </row>
    <row r="22" spans="1:12" ht="6.75" customHeight="1">
      <c r="D22" s="963"/>
      <c r="E22" s="963"/>
      <c r="F22" s="963"/>
      <c r="G22" s="963"/>
      <c r="H22" s="963"/>
    </row>
    <row r="23" spans="1:12" ht="10.5" customHeight="1">
      <c r="A23" s="340" t="s">
        <v>728</v>
      </c>
      <c r="K23" s="964"/>
    </row>
    <row r="24" spans="1:12">
      <c r="A24" s="340" t="s">
        <v>160</v>
      </c>
      <c r="F24" s="943"/>
      <c r="G24" s="943"/>
      <c r="H24" s="943"/>
    </row>
    <row r="25" spans="1:12">
      <c r="A25" s="1698" t="s">
        <v>494</v>
      </c>
      <c r="C25" s="963"/>
      <c r="D25" s="963"/>
      <c r="E25" s="963"/>
      <c r="F25" s="943"/>
      <c r="G25" s="943"/>
      <c r="H25" s="943"/>
      <c r="I25" s="965"/>
      <c r="J25" s="965"/>
      <c r="K25" s="965"/>
    </row>
    <row r="26" spans="1:12">
      <c r="F26" s="943"/>
      <c r="G26" s="943"/>
      <c r="H26" s="943"/>
    </row>
    <row r="27" spans="1:12">
      <c r="C27" s="963"/>
      <c r="D27" s="963"/>
      <c r="E27" s="963"/>
      <c r="F27" s="943"/>
      <c r="G27" s="943"/>
      <c r="H27" s="943"/>
      <c r="I27" s="963"/>
      <c r="J27" s="963"/>
      <c r="K27" s="963"/>
    </row>
    <row r="28" spans="1:12">
      <c r="F28" s="943"/>
      <c r="G28" s="943"/>
      <c r="H28" s="943"/>
    </row>
    <row r="29" spans="1:12">
      <c r="F29" s="943"/>
      <c r="G29" s="943"/>
      <c r="H29" s="943"/>
    </row>
    <row r="30" spans="1:12">
      <c r="F30" s="943"/>
      <c r="G30" s="943"/>
      <c r="H30" s="943"/>
    </row>
    <row r="31" spans="1:12">
      <c r="F31" s="943"/>
      <c r="G31" s="943"/>
      <c r="H31" s="943"/>
    </row>
  </sheetData>
  <hyperlinks>
    <hyperlink ref="A25" location="'Inhaltsverzeichnis '!A1" display="Zurück zum Inhaltsverzeichnis" xr:uid="{197300F7-BDCD-4664-AA8A-19937BFF9616}"/>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0AFF-53F3-4EDB-A8C6-05F22A285426}">
  <sheetPr>
    <tabColor rgb="FF00854A"/>
  </sheetPr>
  <dimension ref="A1:K20"/>
  <sheetViews>
    <sheetView showGridLines="0" zoomScale="140" zoomScaleNormal="140" workbookViewId="0"/>
  </sheetViews>
  <sheetFormatPr baseColWidth="10" defaultColWidth="10" defaultRowHeight="12.75"/>
  <cols>
    <col min="1" max="1" width="0.625" style="966" customWidth="1"/>
    <col min="2" max="2" width="14" style="966" customWidth="1"/>
    <col min="3" max="3" width="6.75" style="966" customWidth="1"/>
    <col min="4" max="4" width="6" style="966" customWidth="1"/>
    <col min="5" max="5" width="6.125" style="966" customWidth="1"/>
    <col min="6" max="8" width="7.125" style="966" customWidth="1"/>
    <col min="9" max="9" width="6.125" style="966" customWidth="1"/>
    <col min="10" max="11" width="7.125" style="966" customWidth="1"/>
    <col min="12" max="16384" width="10" style="966"/>
  </cols>
  <sheetData>
    <row r="1" spans="1:11" ht="15">
      <c r="F1" s="967" t="s">
        <v>48</v>
      </c>
    </row>
    <row r="2" spans="1:11" s="970" customFormat="1" ht="18.95" customHeight="1">
      <c r="A2" s="968" t="s">
        <v>729</v>
      </c>
      <c r="B2" s="969"/>
      <c r="C2" s="969"/>
      <c r="D2" s="969"/>
      <c r="E2" s="969"/>
      <c r="F2" s="969"/>
      <c r="G2" s="969"/>
      <c r="H2" s="969"/>
      <c r="I2" s="969"/>
      <c r="J2" s="969"/>
      <c r="K2" s="969"/>
    </row>
    <row r="3" spans="1:11" s="970" customFormat="1" ht="11.25" customHeight="1">
      <c r="A3" s="971" t="s">
        <v>730</v>
      </c>
      <c r="B3" s="972"/>
      <c r="C3" s="971"/>
      <c r="D3" s="971"/>
      <c r="E3" s="971"/>
      <c r="F3" s="971"/>
      <c r="G3" s="971"/>
      <c r="H3" s="971"/>
      <c r="I3" s="971"/>
      <c r="J3" s="971"/>
      <c r="K3" s="971"/>
    </row>
    <row r="4" spans="1:11" s="976" customFormat="1" ht="12" customHeight="1">
      <c r="A4" s="1732" t="s">
        <v>731</v>
      </c>
      <c r="B4" s="1733"/>
      <c r="C4" s="973" t="s">
        <v>677</v>
      </c>
      <c r="D4" s="973"/>
      <c r="E4" s="974"/>
      <c r="F4" s="973" t="s">
        <v>732</v>
      </c>
      <c r="G4" s="973"/>
      <c r="H4" s="974"/>
      <c r="I4" s="973" t="s">
        <v>733</v>
      </c>
      <c r="J4" s="973"/>
      <c r="K4" s="975"/>
    </row>
    <row r="5" spans="1:11" s="977" customFormat="1" ht="12" customHeight="1">
      <c r="A5" s="1734"/>
      <c r="B5" s="1735"/>
      <c r="C5" s="1726">
        <v>2023</v>
      </c>
      <c r="D5" s="1726">
        <v>2024</v>
      </c>
      <c r="E5" s="1726" t="s">
        <v>734</v>
      </c>
      <c r="F5" s="1726">
        <v>2023</v>
      </c>
      <c r="G5" s="1726">
        <v>2024</v>
      </c>
      <c r="H5" s="1726" t="s">
        <v>734</v>
      </c>
      <c r="I5" s="1726">
        <v>2023</v>
      </c>
      <c r="J5" s="1726">
        <v>2024</v>
      </c>
      <c r="K5" s="1729" t="s">
        <v>734</v>
      </c>
    </row>
    <row r="6" spans="1:11" s="977" customFormat="1" ht="12" customHeight="1">
      <c r="A6" s="1734"/>
      <c r="B6" s="1735"/>
      <c r="C6" s="1727"/>
      <c r="D6" s="1727"/>
      <c r="E6" s="1727"/>
      <c r="F6" s="1727"/>
      <c r="G6" s="1727"/>
      <c r="H6" s="1727"/>
      <c r="I6" s="1727"/>
      <c r="J6" s="1727"/>
      <c r="K6" s="1730"/>
    </row>
    <row r="7" spans="1:11" s="977" customFormat="1" ht="12" customHeight="1">
      <c r="A7" s="1734"/>
      <c r="B7" s="1735"/>
      <c r="C7" s="1728"/>
      <c r="D7" s="1728"/>
      <c r="E7" s="1728"/>
      <c r="F7" s="1728"/>
      <c r="G7" s="1728"/>
      <c r="H7" s="1728"/>
      <c r="I7" s="1728"/>
      <c r="J7" s="1728"/>
      <c r="K7" s="1731"/>
    </row>
    <row r="8" spans="1:11" s="977" customFormat="1" ht="12" customHeight="1">
      <c r="A8" s="1736"/>
      <c r="B8" s="1737"/>
      <c r="C8" s="978" t="s">
        <v>679</v>
      </c>
      <c r="D8" s="978"/>
      <c r="E8" s="979"/>
      <c r="F8" s="978" t="s">
        <v>735</v>
      </c>
      <c r="G8" s="978"/>
      <c r="H8" s="980"/>
      <c r="I8" s="978" t="s">
        <v>415</v>
      </c>
      <c r="J8" s="978"/>
      <c r="K8" s="981"/>
    </row>
    <row r="9" spans="1:11" s="977" customFormat="1" ht="3" customHeight="1">
      <c r="A9" s="982"/>
      <c r="B9" s="983"/>
      <c r="C9" s="984"/>
      <c r="D9" s="983"/>
      <c r="E9" s="985"/>
      <c r="F9" s="986"/>
      <c r="G9" s="983"/>
      <c r="H9" s="987"/>
      <c r="I9" s="986"/>
      <c r="J9" s="983"/>
      <c r="K9" s="988"/>
    </row>
    <row r="10" spans="1:11" s="977" customFormat="1" ht="8.1" customHeight="1">
      <c r="A10" s="989"/>
      <c r="B10" s="990" t="s">
        <v>736</v>
      </c>
      <c r="C10" s="991">
        <v>118.1</v>
      </c>
      <c r="D10" s="991">
        <v>129.30000000000001</v>
      </c>
      <c r="E10" s="992">
        <v>137.6</v>
      </c>
      <c r="F10" s="993">
        <v>22.5</v>
      </c>
      <c r="G10" s="994">
        <v>29.1</v>
      </c>
      <c r="H10" s="993">
        <v>32.1</v>
      </c>
      <c r="I10" s="991">
        <v>265.89999999999998</v>
      </c>
      <c r="J10" s="991">
        <v>376</v>
      </c>
      <c r="K10" s="995">
        <v>441.1</v>
      </c>
    </row>
    <row r="11" spans="1:11" s="998" customFormat="1" ht="8.1" customHeight="1">
      <c r="A11" s="996"/>
      <c r="B11" s="997" t="s">
        <v>691</v>
      </c>
      <c r="C11" s="991">
        <v>60.9</v>
      </c>
      <c r="D11" s="991">
        <v>61.7</v>
      </c>
      <c r="E11" s="992">
        <v>66.5</v>
      </c>
      <c r="F11" s="993">
        <v>28.8</v>
      </c>
      <c r="G11" s="994">
        <v>39.6</v>
      </c>
      <c r="H11" s="993">
        <v>34.4</v>
      </c>
      <c r="I11" s="991">
        <v>175.3</v>
      </c>
      <c r="J11" s="991">
        <v>244.1</v>
      </c>
      <c r="K11" s="995">
        <v>228.4</v>
      </c>
    </row>
    <row r="12" spans="1:11" s="998" customFormat="1" ht="8.1" customHeight="1">
      <c r="A12" s="996"/>
      <c r="B12" s="997" t="s">
        <v>737</v>
      </c>
      <c r="C12" s="991">
        <v>25.4</v>
      </c>
      <c r="D12" s="991">
        <v>26.1</v>
      </c>
      <c r="E12" s="992">
        <v>28</v>
      </c>
      <c r="F12" s="999">
        <v>17.899999999999999</v>
      </c>
      <c r="G12" s="994">
        <v>21.9</v>
      </c>
      <c r="H12" s="999">
        <v>18</v>
      </c>
      <c r="I12" s="991">
        <v>45.5</v>
      </c>
      <c r="J12" s="991">
        <v>57.2</v>
      </c>
      <c r="K12" s="995">
        <v>50.5</v>
      </c>
    </row>
    <row r="13" spans="1:11" s="998" customFormat="1" ht="8.1" customHeight="1">
      <c r="A13" s="996"/>
      <c r="B13" s="997" t="s">
        <v>738</v>
      </c>
      <c r="C13" s="991">
        <v>44.8</v>
      </c>
      <c r="D13" s="991">
        <v>40.5</v>
      </c>
      <c r="E13" s="992">
        <v>43.3</v>
      </c>
      <c r="F13" s="999">
        <v>28.8</v>
      </c>
      <c r="G13" s="994">
        <v>32.6</v>
      </c>
      <c r="H13" s="999">
        <v>30.2</v>
      </c>
      <c r="I13" s="991">
        <v>129</v>
      </c>
      <c r="J13" s="991">
        <v>131.80000000000001</v>
      </c>
      <c r="K13" s="995">
        <v>130.80000000000001</v>
      </c>
    </row>
    <row r="14" spans="1:11" s="998" customFormat="1" ht="8.1" customHeight="1">
      <c r="A14" s="996"/>
      <c r="B14" s="997" t="s">
        <v>739</v>
      </c>
      <c r="C14" s="991">
        <v>68.900000000000006</v>
      </c>
      <c r="D14" s="991">
        <v>51.4</v>
      </c>
      <c r="E14" s="992">
        <v>61.9</v>
      </c>
      <c r="F14" s="993">
        <v>24.7</v>
      </c>
      <c r="G14" s="994">
        <v>26.1</v>
      </c>
      <c r="H14" s="993">
        <v>23.1</v>
      </c>
      <c r="I14" s="991">
        <v>170.1</v>
      </c>
      <c r="J14" s="991">
        <v>134.19999999999999</v>
      </c>
      <c r="K14" s="995">
        <v>142.9</v>
      </c>
    </row>
    <row r="15" spans="1:11" s="998" customFormat="1" ht="3" customHeight="1">
      <c r="A15" s="1000"/>
      <c r="B15" s="1001"/>
      <c r="C15" s="1002"/>
      <c r="D15" s="1002"/>
      <c r="E15" s="1003"/>
      <c r="F15" s="1002"/>
      <c r="G15" s="1002"/>
      <c r="H15" s="1003"/>
      <c r="I15" s="1002"/>
      <c r="J15" s="1002"/>
      <c r="K15" s="1004"/>
    </row>
    <row r="16" spans="1:11" ht="12" customHeight="1">
      <c r="A16" s="977" t="s">
        <v>740</v>
      </c>
      <c r="K16" s="1005"/>
    </row>
    <row r="17" spans="1:10">
      <c r="A17" s="997" t="s">
        <v>741</v>
      </c>
    </row>
    <row r="18" spans="1:10">
      <c r="A18" s="977" t="s">
        <v>160</v>
      </c>
    </row>
    <row r="19" spans="1:10">
      <c r="B19" s="1698" t="s">
        <v>494</v>
      </c>
      <c r="E19" s="1006"/>
    </row>
    <row r="20" spans="1:10">
      <c r="J20" s="1007"/>
    </row>
  </sheetData>
  <mergeCells count="10">
    <mergeCell ref="H5:H7"/>
    <mergeCell ref="I5:I7"/>
    <mergeCell ref="J5:J7"/>
    <mergeCell ref="K5:K7"/>
    <mergeCell ref="A4:B8"/>
    <mergeCell ref="C5:C7"/>
    <mergeCell ref="D5:D7"/>
    <mergeCell ref="E5:E7"/>
    <mergeCell ref="F5:F7"/>
    <mergeCell ref="G5:G7"/>
  </mergeCells>
  <hyperlinks>
    <hyperlink ref="B19" location="'Inhaltsverzeichnis '!A1" display="Zurück zum Inhaltsverzeichnis" xr:uid="{5A170669-5956-4DE3-AB48-E322229C00F2}"/>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356B7-BDED-49A7-9A26-947B2F788A9D}">
  <sheetPr>
    <tabColor rgb="FF00854A"/>
  </sheetPr>
  <dimension ref="A1:H24"/>
  <sheetViews>
    <sheetView showGridLines="0" zoomScale="145" zoomScaleNormal="145" workbookViewId="0"/>
  </sheetViews>
  <sheetFormatPr baseColWidth="10" defaultColWidth="10" defaultRowHeight="12.75"/>
  <cols>
    <col min="1" max="1" width="14.875" style="342" customWidth="1"/>
    <col min="2" max="2" width="9.25" style="342" customWidth="1"/>
    <col min="3" max="3" width="8.25" style="342" customWidth="1"/>
    <col min="4" max="4" width="8" style="342" customWidth="1"/>
    <col min="5" max="5" width="8.375" style="342" customWidth="1"/>
    <col min="6" max="6" width="8.75" style="342" customWidth="1"/>
    <col min="7" max="7" width="8.625" style="342" customWidth="1"/>
    <col min="8" max="8" width="8.375" style="342" customWidth="1"/>
    <col min="9" max="16384" width="10" style="342"/>
  </cols>
  <sheetData>
    <row r="1" spans="1:8" ht="14.25" customHeight="1">
      <c r="B1" s="728"/>
      <c r="C1" s="728"/>
      <c r="D1" s="874" t="s">
        <v>48</v>
      </c>
      <c r="E1" s="728"/>
      <c r="F1" s="728"/>
      <c r="G1" s="728"/>
      <c r="H1" s="728"/>
    </row>
    <row r="2" spans="1:8" ht="9.75" customHeight="1">
      <c r="A2" s="343" t="s">
        <v>757</v>
      </c>
      <c r="B2" s="343"/>
      <c r="C2" s="343"/>
      <c r="D2" s="343"/>
      <c r="E2" s="343"/>
      <c r="F2" s="343"/>
      <c r="G2" s="343"/>
      <c r="H2" s="343"/>
    </row>
    <row r="3" spans="1:8" ht="12.75" customHeight="1">
      <c r="A3" s="877" t="s">
        <v>756</v>
      </c>
      <c r="B3" s="877"/>
      <c r="C3" s="877"/>
      <c r="D3" s="877"/>
      <c r="E3" s="877"/>
      <c r="F3" s="877"/>
      <c r="G3" s="877"/>
      <c r="H3" s="877"/>
    </row>
    <row r="4" spans="1:8" ht="18.75" customHeight="1">
      <c r="A4" s="1042" t="s">
        <v>755</v>
      </c>
      <c r="B4" s="928"/>
      <c r="C4" s="928"/>
      <c r="D4" s="928"/>
      <c r="E4" s="928"/>
      <c r="F4" s="928"/>
      <c r="G4" s="928"/>
      <c r="H4" s="928"/>
    </row>
    <row r="5" spans="1:8" ht="12" customHeight="1">
      <c r="A5" s="1041"/>
      <c r="B5" s="1040"/>
      <c r="C5" s="930" t="s">
        <v>732</v>
      </c>
      <c r="D5" s="930"/>
      <c r="E5" s="931"/>
      <c r="F5" s="930" t="s">
        <v>733</v>
      </c>
      <c r="G5" s="930"/>
      <c r="H5" s="932"/>
    </row>
    <row r="6" spans="1:8" ht="12" customHeight="1">
      <c r="A6" s="1031"/>
      <c r="B6" s="1039" t="s">
        <v>677</v>
      </c>
      <c r="C6" s="928" t="s">
        <v>754</v>
      </c>
      <c r="D6" s="1037"/>
      <c r="E6" s="1038" t="s">
        <v>752</v>
      </c>
      <c r="F6" s="928" t="s">
        <v>754</v>
      </c>
      <c r="G6" s="1037"/>
      <c r="H6" s="1036" t="s">
        <v>752</v>
      </c>
    </row>
    <row r="7" spans="1:8" ht="12" customHeight="1">
      <c r="A7" s="1035" t="s">
        <v>753</v>
      </c>
      <c r="B7" s="1034"/>
      <c r="C7" s="938" t="s">
        <v>752</v>
      </c>
      <c r="D7" s="939"/>
      <c r="E7" s="1033" t="s">
        <v>751</v>
      </c>
      <c r="F7" s="938" t="s">
        <v>752</v>
      </c>
      <c r="G7" s="939"/>
      <c r="H7" s="1032" t="s">
        <v>751</v>
      </c>
    </row>
    <row r="8" spans="1:8" ht="12" customHeight="1">
      <c r="A8" s="1031"/>
      <c r="B8" s="934" t="s">
        <v>734</v>
      </c>
      <c r="C8" s="934">
        <v>2023</v>
      </c>
      <c r="D8" s="934">
        <v>2024</v>
      </c>
      <c r="E8" s="934" t="s">
        <v>734</v>
      </c>
      <c r="F8" s="934">
        <v>2023</v>
      </c>
      <c r="G8" s="934">
        <v>2024</v>
      </c>
      <c r="H8" s="1030" t="s">
        <v>734</v>
      </c>
    </row>
    <row r="9" spans="1:8" ht="12" customHeight="1">
      <c r="A9" s="1029"/>
      <c r="B9" s="934" t="s">
        <v>750</v>
      </c>
      <c r="C9" s="892" t="s">
        <v>749</v>
      </c>
      <c r="D9" s="1028"/>
      <c r="E9" s="1027"/>
      <c r="F9" s="938" t="s">
        <v>415</v>
      </c>
      <c r="G9" s="938"/>
      <c r="H9" s="940"/>
    </row>
    <row r="10" spans="1:8" ht="3" customHeight="1">
      <c r="A10" s="1026"/>
      <c r="B10" s="1025"/>
      <c r="C10" s="728"/>
      <c r="D10" s="728"/>
      <c r="E10" s="954"/>
      <c r="F10" s="728"/>
      <c r="G10" s="728"/>
      <c r="H10" s="1024"/>
    </row>
    <row r="11" spans="1:8" ht="8.1" customHeight="1">
      <c r="A11" s="1021" t="s">
        <v>748</v>
      </c>
      <c r="B11" s="1020">
        <v>32691</v>
      </c>
      <c r="C11" s="1010">
        <v>285.08623353021352</v>
      </c>
      <c r="D11" s="1010">
        <v>264.32006668687484</v>
      </c>
      <c r="E11" s="1019">
        <v>312.54531828331955</v>
      </c>
      <c r="F11" s="1018">
        <v>941.21220000000005</v>
      </c>
      <c r="G11" s="1023">
        <v>871.99189999999999</v>
      </c>
      <c r="H11" s="1022">
        <v>1021.7419</v>
      </c>
    </row>
    <row r="12" spans="1:8" ht="8.1" customHeight="1">
      <c r="A12" s="1021" t="s">
        <v>747</v>
      </c>
      <c r="B12" s="1020">
        <v>2065</v>
      </c>
      <c r="C12" s="1010">
        <v>182.65248912518123</v>
      </c>
      <c r="D12" s="1010">
        <v>188.32286128564525</v>
      </c>
      <c r="E12" s="1019">
        <v>194.61888619854722</v>
      </c>
      <c r="F12" s="1018">
        <v>37.790799999999997</v>
      </c>
      <c r="G12" s="1010">
        <v>38.963999999999999</v>
      </c>
      <c r="H12" s="1017">
        <v>40.188800000000001</v>
      </c>
    </row>
    <row r="13" spans="1:8" ht="8.1" customHeight="1">
      <c r="A13" s="1021" t="s">
        <v>746</v>
      </c>
      <c r="B13" s="1020">
        <v>5662</v>
      </c>
      <c r="C13" s="1010">
        <v>56.894477664438973</v>
      </c>
      <c r="D13" s="1010">
        <v>49.040787623066102</v>
      </c>
      <c r="E13" s="1019">
        <v>65.8191451783822</v>
      </c>
      <c r="F13" s="1018">
        <v>32.350200000000001</v>
      </c>
      <c r="G13" s="1010">
        <v>27.894400000000001</v>
      </c>
      <c r="H13" s="1017">
        <v>37.266800000000003</v>
      </c>
    </row>
    <row r="14" spans="1:8" ht="7.5" customHeight="1">
      <c r="A14" s="1021" t="s">
        <v>745</v>
      </c>
      <c r="B14" s="1020">
        <v>1504</v>
      </c>
      <c r="C14" s="1010">
        <v>50.919112850619697</v>
      </c>
      <c r="D14" s="1010">
        <v>48.818537859007833</v>
      </c>
      <c r="E14" s="1019">
        <v>65.268617021276597</v>
      </c>
      <c r="F14" s="1018">
        <v>7.8059000000000003</v>
      </c>
      <c r="G14" s="1010">
        <v>7.4790000000000001</v>
      </c>
      <c r="H14" s="1017">
        <v>9.8163999999999998</v>
      </c>
    </row>
    <row r="15" spans="1:8" ht="8.1" customHeight="1">
      <c r="A15" s="1021" t="s">
        <v>744</v>
      </c>
      <c r="B15" s="1020">
        <v>4118</v>
      </c>
      <c r="C15" s="1010">
        <v>106.28997816064062</v>
      </c>
      <c r="D15" s="1010">
        <v>106.18627213194276</v>
      </c>
      <c r="E15" s="1019">
        <v>107.98542982030112</v>
      </c>
      <c r="F15" s="1018">
        <v>43.802100000000003</v>
      </c>
      <c r="G15" s="1010">
        <v>43.7806</v>
      </c>
      <c r="H15" s="1017">
        <v>44.468400000000003</v>
      </c>
    </row>
    <row r="16" spans="1:8" ht="8.1" customHeight="1">
      <c r="A16" s="1021" t="s">
        <v>743</v>
      </c>
      <c r="B16" s="1020">
        <v>649</v>
      </c>
      <c r="C16" s="1010">
        <v>89.692307692307693</v>
      </c>
      <c r="D16" s="1010">
        <v>84.61904761904762</v>
      </c>
      <c r="E16" s="1019">
        <v>102.66718027734977</v>
      </c>
      <c r="F16" s="1018">
        <v>5.83</v>
      </c>
      <c r="G16" s="1010">
        <v>5.5087000000000002</v>
      </c>
      <c r="H16" s="1017">
        <v>6.6631</v>
      </c>
    </row>
    <row r="17" spans="1:8" ht="3" customHeight="1">
      <c r="A17" s="1016"/>
      <c r="B17" s="1015"/>
      <c r="C17" s="1014"/>
      <c r="D17" s="1014"/>
      <c r="E17" s="1013"/>
      <c r="F17" s="1012"/>
      <c r="G17" s="1012"/>
      <c r="H17" s="1011"/>
    </row>
    <row r="18" spans="1:8" ht="3" customHeight="1">
      <c r="A18" s="728"/>
      <c r="B18" s="1009"/>
      <c r="C18" s="1010"/>
      <c r="D18" s="1010"/>
      <c r="E18" s="1010"/>
      <c r="F18" s="1009"/>
      <c r="G18" s="1009"/>
      <c r="H18" s="1009"/>
    </row>
    <row r="19" spans="1:8" ht="11.25" customHeight="1">
      <c r="A19" s="728"/>
      <c r="B19" s="728"/>
      <c r="C19" s="728"/>
      <c r="D19" s="728"/>
      <c r="E19" s="728"/>
      <c r="F19" s="728"/>
      <c r="G19" s="728"/>
    </row>
    <row r="20" spans="1:8" ht="12" customHeight="1">
      <c r="A20" s="728"/>
      <c r="B20" s="728"/>
      <c r="C20" s="728"/>
      <c r="D20" s="728"/>
      <c r="E20" s="728"/>
      <c r="F20" s="728"/>
      <c r="G20" s="728"/>
      <c r="H20" s="926"/>
    </row>
    <row r="21" spans="1:8" ht="8.1" customHeight="1">
      <c r="A21" s="728" t="s">
        <v>742</v>
      </c>
      <c r="B21" s="728"/>
      <c r="C21" s="728"/>
      <c r="D21" s="728"/>
      <c r="E21" s="728"/>
      <c r="F21" s="728"/>
      <c r="G21" s="728"/>
      <c r="H21" s="926"/>
    </row>
    <row r="22" spans="1:8" ht="8.1" customHeight="1">
      <c r="A22" s="728" t="s">
        <v>160</v>
      </c>
      <c r="B22" s="728"/>
      <c r="C22" s="728"/>
      <c r="D22" s="728"/>
      <c r="E22" s="728"/>
      <c r="G22" s="728"/>
    </row>
    <row r="23" spans="1:8" ht="13.5" customHeight="1">
      <c r="A23" s="1698" t="s">
        <v>494</v>
      </c>
      <c r="B23" s="728"/>
      <c r="C23" s="728"/>
      <c r="D23" s="728"/>
      <c r="E23" s="728"/>
      <c r="F23" s="728"/>
      <c r="G23" s="728"/>
      <c r="H23" s="728"/>
    </row>
    <row r="24" spans="1:8">
      <c r="A24" s="1008"/>
    </row>
  </sheetData>
  <hyperlinks>
    <hyperlink ref="A23" location="'Inhaltsverzeichnis '!A1" display="Zurück zum Inhaltsverzeichnis" xr:uid="{295B0A2F-1178-4160-89F1-33CDF628386D}"/>
  </hyperlinks>
  <pageMargins left="0.78740157480314965" right="0.78740157480314965" top="0.39370078740157483" bottom="0.19685039370078741" header="0.19685039370078741" footer="0.19685039370078741"/>
  <pageSetup paperSize="9" orientation="portrait" horizontalDpi="1200" verticalDpi="1200" r:id="rId1"/>
  <headerFooter alignWithMargins="0">
    <oddFooter>&amp;L&amp;D / &amp;T&amp;R&amp;A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B5E8B-9745-41A9-A81F-838BF52DC90D}">
  <sheetPr>
    <tabColor rgb="FF00854A"/>
  </sheetPr>
  <dimension ref="A1:L115"/>
  <sheetViews>
    <sheetView showGridLines="0" zoomScale="140" zoomScaleNormal="140" workbookViewId="0">
      <pane ySplit="6" topLeftCell="A7" activePane="bottomLeft" state="frozen"/>
      <selection pane="bottomLeft"/>
    </sheetView>
  </sheetViews>
  <sheetFormatPr baseColWidth="10" defaultColWidth="7.5" defaultRowHeight="30" customHeight="1"/>
  <cols>
    <col min="1" max="10" width="11.375" style="160" customWidth="1"/>
    <col min="11" max="11" width="7.5" style="161"/>
    <col min="12" max="16384" width="7.5" style="160"/>
  </cols>
  <sheetData>
    <row r="1" spans="1:11" ht="4.5" customHeight="1">
      <c r="A1" s="160" t="s">
        <v>215</v>
      </c>
    </row>
    <row r="2" spans="1:11" ht="30" customHeight="1">
      <c r="A2" s="162" t="s">
        <v>216</v>
      </c>
      <c r="B2" s="163"/>
      <c r="C2" s="163"/>
      <c r="D2" s="163"/>
      <c r="E2" s="163"/>
      <c r="F2" s="163"/>
      <c r="G2" s="163"/>
      <c r="H2" s="163"/>
      <c r="I2" s="163"/>
      <c r="J2" s="163"/>
    </row>
    <row r="3" spans="1:11" ht="30" customHeight="1">
      <c r="A3" s="164" t="s">
        <v>217</v>
      </c>
      <c r="B3" s="163"/>
      <c r="C3" s="163"/>
      <c r="D3" s="163"/>
      <c r="E3" s="163"/>
      <c r="F3" s="163"/>
      <c r="G3" s="163"/>
      <c r="H3" s="163"/>
      <c r="I3" s="163"/>
      <c r="J3" s="163"/>
    </row>
    <row r="4" spans="1:11" ht="30" customHeight="1">
      <c r="A4" s="165" t="s">
        <v>218</v>
      </c>
      <c r="B4" s="166"/>
      <c r="C4" s="166"/>
      <c r="D4" s="166"/>
      <c r="E4" s="166"/>
      <c r="F4" s="166"/>
      <c r="G4" s="166"/>
      <c r="H4" s="166"/>
      <c r="I4" s="166"/>
      <c r="J4" s="166"/>
    </row>
    <row r="5" spans="1:11" s="161" customFormat="1" ht="30" customHeight="1">
      <c r="A5" s="167" t="s">
        <v>219</v>
      </c>
      <c r="B5" s="168" t="s">
        <v>220</v>
      </c>
      <c r="C5" s="169" t="s">
        <v>221</v>
      </c>
      <c r="D5" s="170"/>
      <c r="E5" s="169" t="s">
        <v>222</v>
      </c>
      <c r="F5" s="170"/>
      <c r="G5" s="169" t="s">
        <v>223</v>
      </c>
      <c r="H5" s="170"/>
      <c r="I5" s="169" t="s">
        <v>224</v>
      </c>
      <c r="J5" s="170"/>
    </row>
    <row r="6" spans="1:11" s="161" customFormat="1" ht="30" customHeight="1">
      <c r="A6" s="171"/>
      <c r="B6" s="172"/>
      <c r="C6" s="173" t="s">
        <v>225</v>
      </c>
      <c r="D6" s="173" t="s">
        <v>226</v>
      </c>
      <c r="E6" s="173" t="s">
        <v>227</v>
      </c>
      <c r="F6" s="173" t="s">
        <v>228</v>
      </c>
      <c r="G6" s="173" t="s">
        <v>227</v>
      </c>
      <c r="H6" s="173" t="s">
        <v>229</v>
      </c>
      <c r="I6" s="173" t="s">
        <v>227</v>
      </c>
      <c r="J6" s="173" t="s">
        <v>229</v>
      </c>
    </row>
    <row r="7" spans="1:11" s="161" customFormat="1" ht="30" customHeight="1">
      <c r="A7" s="174" t="s">
        <v>219</v>
      </c>
      <c r="B7" s="175" t="s">
        <v>220</v>
      </c>
      <c r="C7" s="176" t="s">
        <v>230</v>
      </c>
      <c r="D7" s="176" t="s">
        <v>231</v>
      </c>
      <c r="E7" s="176" t="s">
        <v>232</v>
      </c>
      <c r="F7" s="176" t="s">
        <v>233</v>
      </c>
      <c r="G7" s="176" t="s">
        <v>234</v>
      </c>
      <c r="H7" s="176" t="s">
        <v>235</v>
      </c>
      <c r="I7" s="176" t="s">
        <v>236</v>
      </c>
      <c r="J7" s="176" t="s">
        <v>237</v>
      </c>
    </row>
    <row r="8" spans="1:11" s="178" customFormat="1" ht="30" customHeight="1">
      <c r="A8" s="177" t="s">
        <v>194</v>
      </c>
      <c r="B8" s="177"/>
      <c r="C8" s="177"/>
      <c r="D8" s="177"/>
      <c r="E8" s="177"/>
      <c r="F8" s="177"/>
      <c r="G8" s="177"/>
      <c r="H8" s="177"/>
      <c r="I8" s="177"/>
      <c r="J8" s="177"/>
    </row>
    <row r="9" spans="1:11" s="178" customFormat="1" ht="30" customHeight="1">
      <c r="A9" s="179">
        <v>2010</v>
      </c>
      <c r="B9" s="180">
        <v>75391</v>
      </c>
      <c r="C9" s="180" t="s">
        <v>202</v>
      </c>
      <c r="D9" s="180" t="s">
        <v>202</v>
      </c>
      <c r="E9" s="180" t="s">
        <v>202</v>
      </c>
      <c r="F9" s="180" t="s">
        <v>202</v>
      </c>
      <c r="G9" s="180" t="s">
        <v>202</v>
      </c>
      <c r="H9" s="180" t="s">
        <v>202</v>
      </c>
      <c r="I9" s="180" t="s">
        <v>202</v>
      </c>
      <c r="J9" s="180" t="s">
        <v>202</v>
      </c>
    </row>
    <row r="10" spans="1:11" s="178" customFormat="1" ht="30" customHeight="1">
      <c r="A10" s="179">
        <v>2013</v>
      </c>
      <c r="B10" s="180">
        <v>81200</v>
      </c>
      <c r="C10" s="180" t="s">
        <v>202</v>
      </c>
      <c r="D10" s="180" t="s">
        <v>202</v>
      </c>
      <c r="E10" s="180" t="s">
        <v>202</v>
      </c>
      <c r="F10" s="180" t="s">
        <v>202</v>
      </c>
      <c r="G10" s="180" t="s">
        <v>202</v>
      </c>
      <c r="H10" s="180" t="s">
        <v>202</v>
      </c>
      <c r="I10" s="180" t="s">
        <v>202</v>
      </c>
      <c r="J10" s="180" t="s">
        <v>202</v>
      </c>
    </row>
    <row r="11" spans="1:11" s="178" customFormat="1" ht="30" customHeight="1">
      <c r="A11" s="179">
        <v>2016</v>
      </c>
      <c r="B11" s="180">
        <v>92041</v>
      </c>
      <c r="C11" s="180">
        <v>29418</v>
      </c>
      <c r="D11" s="180">
        <v>13677</v>
      </c>
      <c r="E11" s="180">
        <v>8029</v>
      </c>
      <c r="F11" s="180">
        <v>16525</v>
      </c>
      <c r="G11" s="180">
        <v>3866</v>
      </c>
      <c r="H11" s="180">
        <v>13476</v>
      </c>
      <c r="I11" s="180">
        <v>1302</v>
      </c>
      <c r="J11" s="180">
        <v>5748</v>
      </c>
    </row>
    <row r="12" spans="1:11" s="161" customFormat="1" ht="30" customHeight="1">
      <c r="A12" s="179">
        <v>2020</v>
      </c>
      <c r="B12" s="180">
        <v>106695</v>
      </c>
      <c r="C12" s="180">
        <v>35274</v>
      </c>
      <c r="D12" s="180">
        <v>14504</v>
      </c>
      <c r="E12" s="180">
        <v>9854</v>
      </c>
      <c r="F12" s="180">
        <v>18206</v>
      </c>
      <c r="G12" s="180">
        <v>4776</v>
      </c>
      <c r="H12" s="180">
        <v>15804</v>
      </c>
      <c r="I12" s="180">
        <v>1522</v>
      </c>
      <c r="J12" s="180">
        <v>6755</v>
      </c>
      <c r="K12" s="181"/>
    </row>
    <row r="13" spans="1:11" s="161" customFormat="1" ht="30" customHeight="1">
      <c r="A13" s="179">
        <v>2023</v>
      </c>
      <c r="B13" s="180">
        <v>117300</v>
      </c>
      <c r="C13" s="180">
        <v>37500</v>
      </c>
      <c r="D13" s="180">
        <v>16500</v>
      </c>
      <c r="E13" s="180">
        <v>10400</v>
      </c>
      <c r="F13" s="180">
        <v>20100</v>
      </c>
      <c r="G13" s="180">
        <v>5900</v>
      </c>
      <c r="H13" s="180">
        <v>17400</v>
      </c>
      <c r="I13" s="180">
        <v>2200</v>
      </c>
      <c r="J13" s="180">
        <v>7400</v>
      </c>
      <c r="K13" s="181"/>
    </row>
    <row r="14" spans="1:11" s="178" customFormat="1" ht="30" customHeight="1">
      <c r="A14" s="177" t="s">
        <v>196</v>
      </c>
      <c r="B14" s="177"/>
      <c r="C14" s="177"/>
      <c r="D14" s="177"/>
      <c r="E14" s="177"/>
      <c r="F14" s="177"/>
      <c r="G14" s="177"/>
      <c r="H14" s="177"/>
      <c r="I14" s="177"/>
      <c r="J14" s="177"/>
      <c r="K14" s="182"/>
    </row>
    <row r="15" spans="1:11" s="178" customFormat="1" ht="30" customHeight="1">
      <c r="A15" s="179">
        <v>2010</v>
      </c>
      <c r="B15" s="180">
        <v>162098</v>
      </c>
      <c r="C15" s="180" t="s">
        <v>202</v>
      </c>
      <c r="D15" s="180" t="s">
        <v>202</v>
      </c>
      <c r="E15" s="180" t="s">
        <v>202</v>
      </c>
      <c r="F15" s="180" t="s">
        <v>202</v>
      </c>
      <c r="G15" s="180" t="s">
        <v>202</v>
      </c>
      <c r="H15" s="180" t="s">
        <v>202</v>
      </c>
      <c r="I15" s="180" t="s">
        <v>202</v>
      </c>
      <c r="J15" s="180" t="s">
        <v>202</v>
      </c>
      <c r="K15" s="182"/>
    </row>
    <row r="16" spans="1:11" s="178" customFormat="1" ht="30" customHeight="1">
      <c r="A16" s="179">
        <v>2013</v>
      </c>
      <c r="B16" s="180">
        <v>183600</v>
      </c>
      <c r="C16" s="180" t="s">
        <v>202</v>
      </c>
      <c r="D16" s="180" t="s">
        <v>202</v>
      </c>
      <c r="E16" s="180" t="s">
        <v>202</v>
      </c>
      <c r="F16" s="180" t="s">
        <v>202</v>
      </c>
      <c r="G16" s="180" t="s">
        <v>202</v>
      </c>
      <c r="H16" s="180" t="s">
        <v>202</v>
      </c>
      <c r="I16" s="180" t="s">
        <v>202</v>
      </c>
      <c r="J16" s="180" t="s">
        <v>202</v>
      </c>
      <c r="K16" s="182"/>
    </row>
    <row r="17" spans="1:11" s="178" customFormat="1" ht="30" customHeight="1">
      <c r="A17" s="179">
        <v>2016</v>
      </c>
      <c r="B17" s="180">
        <v>216261</v>
      </c>
      <c r="C17" s="180">
        <v>85827</v>
      </c>
      <c r="D17" s="180">
        <v>18899</v>
      </c>
      <c r="E17" s="180">
        <v>14793</v>
      </c>
      <c r="F17" s="180">
        <v>37920</v>
      </c>
      <c r="G17" s="180">
        <v>7160</v>
      </c>
      <c r="H17" s="180">
        <v>33285</v>
      </c>
      <c r="I17" s="180">
        <v>2680</v>
      </c>
      <c r="J17" s="180">
        <v>15697</v>
      </c>
      <c r="K17" s="182"/>
    </row>
    <row r="18" spans="1:11" s="161" customFormat="1" ht="30" customHeight="1">
      <c r="A18" s="179">
        <v>2020</v>
      </c>
      <c r="B18" s="180">
        <v>276183</v>
      </c>
      <c r="C18" s="180">
        <v>110418</v>
      </c>
      <c r="D18" s="180">
        <v>22406</v>
      </c>
      <c r="E18" s="180">
        <v>19896</v>
      </c>
      <c r="F18" s="180">
        <v>47395</v>
      </c>
      <c r="G18" s="180">
        <v>9899</v>
      </c>
      <c r="H18" s="180">
        <v>42270</v>
      </c>
      <c r="I18" s="180">
        <v>4116</v>
      </c>
      <c r="J18" s="180">
        <v>19783</v>
      </c>
      <c r="K18" s="181"/>
    </row>
    <row r="19" spans="1:11" s="161" customFormat="1" ht="30" customHeight="1">
      <c r="A19" s="179">
        <v>2023</v>
      </c>
      <c r="B19" s="180">
        <v>309100</v>
      </c>
      <c r="C19" s="180">
        <v>120000</v>
      </c>
      <c r="D19" s="180">
        <v>24200</v>
      </c>
      <c r="E19" s="180">
        <v>21000</v>
      </c>
      <c r="F19" s="180">
        <v>52200</v>
      </c>
      <c r="G19" s="180">
        <v>12500</v>
      </c>
      <c r="H19" s="180">
        <v>49200</v>
      </c>
      <c r="I19" s="180">
        <v>5500</v>
      </c>
      <c r="J19" s="180">
        <v>24500</v>
      </c>
      <c r="K19" s="181"/>
    </row>
    <row r="20" spans="1:11" s="178" customFormat="1" ht="30" customHeight="1">
      <c r="A20" s="177" t="s">
        <v>238</v>
      </c>
      <c r="B20" s="177"/>
      <c r="C20" s="177"/>
      <c r="D20" s="177"/>
      <c r="E20" s="177"/>
      <c r="F20" s="177"/>
      <c r="G20" s="177"/>
      <c r="H20" s="177"/>
      <c r="I20" s="177"/>
      <c r="J20" s="177"/>
      <c r="K20" s="182"/>
    </row>
    <row r="21" spans="1:11" s="178" customFormat="1" ht="30" customHeight="1">
      <c r="A21" s="179">
        <v>2010</v>
      </c>
      <c r="B21" s="183" t="s">
        <v>202</v>
      </c>
      <c r="C21" s="180" t="s">
        <v>202</v>
      </c>
      <c r="D21" s="180" t="s">
        <v>202</v>
      </c>
      <c r="E21" s="180" t="s">
        <v>202</v>
      </c>
      <c r="F21" s="180" t="s">
        <v>202</v>
      </c>
      <c r="G21" s="180" t="s">
        <v>202</v>
      </c>
      <c r="H21" s="180" t="s">
        <v>202</v>
      </c>
      <c r="I21" s="180" t="s">
        <v>202</v>
      </c>
      <c r="J21" s="180" t="s">
        <v>202</v>
      </c>
      <c r="K21" s="182"/>
    </row>
    <row r="22" spans="1:11" s="178" customFormat="1" ht="30" customHeight="1">
      <c r="A22" s="179">
        <v>2013</v>
      </c>
      <c r="B22" s="180">
        <v>100</v>
      </c>
      <c r="C22" s="180" t="s">
        <v>202</v>
      </c>
      <c r="D22" s="180" t="s">
        <v>202</v>
      </c>
      <c r="E22" s="180" t="s">
        <v>202</v>
      </c>
      <c r="F22" s="180" t="s">
        <v>202</v>
      </c>
      <c r="G22" s="180" t="s">
        <v>202</v>
      </c>
      <c r="H22" s="180" t="s">
        <v>202</v>
      </c>
      <c r="I22" s="180" t="s">
        <v>202</v>
      </c>
      <c r="J22" s="180" t="s">
        <v>202</v>
      </c>
      <c r="K22" s="182"/>
    </row>
    <row r="23" spans="1:11" s="178" customFormat="1" ht="30" customHeight="1">
      <c r="A23" s="179">
        <v>2016</v>
      </c>
      <c r="B23" s="183" t="s">
        <v>202</v>
      </c>
      <c r="C23" s="183" t="s">
        <v>202</v>
      </c>
      <c r="D23" s="183" t="s">
        <v>202</v>
      </c>
      <c r="E23" s="183" t="s">
        <v>202</v>
      </c>
      <c r="F23" s="183" t="s">
        <v>202</v>
      </c>
      <c r="G23" s="183" t="s">
        <v>202</v>
      </c>
      <c r="H23" s="183" t="s">
        <v>202</v>
      </c>
      <c r="I23" s="183" t="s">
        <v>202</v>
      </c>
      <c r="J23" s="183" t="s">
        <v>202</v>
      </c>
      <c r="K23" s="182"/>
    </row>
    <row r="24" spans="1:11" s="161" customFormat="1" ht="30" customHeight="1">
      <c r="A24" s="179">
        <v>2020</v>
      </c>
      <c r="B24" s="183" t="s">
        <v>202</v>
      </c>
      <c r="C24" s="183" t="s">
        <v>202</v>
      </c>
      <c r="D24" s="183" t="s">
        <v>202</v>
      </c>
      <c r="E24" s="183" t="s">
        <v>202</v>
      </c>
      <c r="F24" s="183" t="s">
        <v>202</v>
      </c>
      <c r="G24" s="183" t="s">
        <v>202</v>
      </c>
      <c r="H24" s="183" t="s">
        <v>202</v>
      </c>
      <c r="I24" s="183" t="s">
        <v>202</v>
      </c>
      <c r="J24" s="183" t="s">
        <v>202</v>
      </c>
      <c r="K24" s="181"/>
    </row>
    <row r="25" spans="1:11" s="161" customFormat="1" ht="30" customHeight="1">
      <c r="A25" s="179">
        <v>2023</v>
      </c>
      <c r="B25" s="180">
        <v>100</v>
      </c>
      <c r="C25" s="180" t="s">
        <v>202</v>
      </c>
      <c r="D25" s="180">
        <v>100</v>
      </c>
      <c r="E25" s="183" t="s">
        <v>202</v>
      </c>
      <c r="F25" s="183" t="s">
        <v>202</v>
      </c>
      <c r="G25" s="183" t="s">
        <v>202</v>
      </c>
      <c r="H25" s="183" t="s">
        <v>202</v>
      </c>
      <c r="I25" s="183" t="s">
        <v>202</v>
      </c>
      <c r="J25" s="183" t="s">
        <v>202</v>
      </c>
      <c r="K25" s="181"/>
    </row>
    <row r="26" spans="1:11" s="178" customFormat="1" ht="30" customHeight="1">
      <c r="A26" s="177" t="s">
        <v>197</v>
      </c>
      <c r="B26" s="177"/>
      <c r="C26" s="177"/>
      <c r="D26" s="177"/>
      <c r="E26" s="177"/>
      <c r="F26" s="177"/>
      <c r="G26" s="177"/>
      <c r="H26" s="177"/>
      <c r="I26" s="177"/>
      <c r="J26" s="177"/>
      <c r="K26" s="182"/>
    </row>
    <row r="27" spans="1:11" s="178" customFormat="1" ht="30" customHeight="1">
      <c r="A27" s="179">
        <v>2010</v>
      </c>
      <c r="B27" s="180">
        <v>57936</v>
      </c>
      <c r="C27" s="180" t="s">
        <v>202</v>
      </c>
      <c r="D27" s="180" t="s">
        <v>202</v>
      </c>
      <c r="E27" s="180" t="s">
        <v>202</v>
      </c>
      <c r="F27" s="180" t="s">
        <v>202</v>
      </c>
      <c r="G27" s="180" t="s">
        <v>202</v>
      </c>
      <c r="H27" s="180" t="s">
        <v>202</v>
      </c>
      <c r="I27" s="180" t="s">
        <v>202</v>
      </c>
      <c r="J27" s="180" t="s">
        <v>202</v>
      </c>
      <c r="K27" s="182"/>
    </row>
    <row r="28" spans="1:11" s="178" customFormat="1" ht="30" customHeight="1">
      <c r="A28" s="179">
        <v>2013</v>
      </c>
      <c r="B28" s="180">
        <v>52900</v>
      </c>
      <c r="C28" s="180" t="s">
        <v>202</v>
      </c>
      <c r="D28" s="180" t="s">
        <v>202</v>
      </c>
      <c r="E28" s="180" t="s">
        <v>202</v>
      </c>
      <c r="F28" s="180" t="s">
        <v>202</v>
      </c>
      <c r="G28" s="180" t="s">
        <v>202</v>
      </c>
      <c r="H28" s="180" t="s">
        <v>202</v>
      </c>
      <c r="I28" s="180" t="s">
        <v>202</v>
      </c>
      <c r="J28" s="180" t="s">
        <v>202</v>
      </c>
      <c r="K28" s="182"/>
    </row>
    <row r="29" spans="1:11" s="178" customFormat="1" ht="30" customHeight="1">
      <c r="A29" s="179">
        <v>2016</v>
      </c>
      <c r="B29" s="180">
        <v>57611</v>
      </c>
      <c r="C29" s="180">
        <v>6576</v>
      </c>
      <c r="D29" s="180">
        <v>22148</v>
      </c>
      <c r="E29" s="180">
        <v>5458</v>
      </c>
      <c r="F29" s="180">
        <v>9548</v>
      </c>
      <c r="G29" s="180">
        <v>1424</v>
      </c>
      <c r="H29" s="180">
        <v>7593</v>
      </c>
      <c r="I29" s="180">
        <v>1372</v>
      </c>
      <c r="J29" s="180">
        <v>3492</v>
      </c>
      <c r="K29" s="182"/>
    </row>
    <row r="30" spans="1:11" s="161" customFormat="1" ht="30" customHeight="1">
      <c r="A30" s="179">
        <v>2020</v>
      </c>
      <c r="B30" s="180">
        <v>63824</v>
      </c>
      <c r="C30" s="180">
        <v>5878</v>
      </c>
      <c r="D30" s="180">
        <v>26182</v>
      </c>
      <c r="E30" s="180">
        <v>5971</v>
      </c>
      <c r="F30" s="180">
        <v>10817</v>
      </c>
      <c r="G30" s="180">
        <v>1668</v>
      </c>
      <c r="H30" s="180">
        <v>8075</v>
      </c>
      <c r="I30" s="180">
        <v>1613</v>
      </c>
      <c r="J30" s="180">
        <v>3620</v>
      </c>
      <c r="K30" s="181"/>
    </row>
    <row r="31" spans="1:11" s="161" customFormat="1" ht="30" customHeight="1">
      <c r="A31" s="179">
        <v>2023</v>
      </c>
      <c r="B31" s="180">
        <v>79300</v>
      </c>
      <c r="C31" s="180">
        <v>7100</v>
      </c>
      <c r="D31" s="180">
        <v>32400</v>
      </c>
      <c r="E31" s="180">
        <v>7600</v>
      </c>
      <c r="F31" s="180">
        <v>13000</v>
      </c>
      <c r="G31" s="180">
        <v>2000</v>
      </c>
      <c r="H31" s="180">
        <v>10500</v>
      </c>
      <c r="I31" s="180">
        <v>2200</v>
      </c>
      <c r="J31" s="180">
        <v>4700</v>
      </c>
      <c r="K31" s="181"/>
    </row>
    <row r="32" spans="1:11" s="178" customFormat="1" ht="30" customHeight="1">
      <c r="A32" s="177" t="s">
        <v>239</v>
      </c>
      <c r="B32" s="177"/>
      <c r="C32" s="177"/>
      <c r="D32" s="177"/>
      <c r="E32" s="177"/>
      <c r="F32" s="177"/>
      <c r="G32" s="177"/>
      <c r="H32" s="177"/>
      <c r="I32" s="177"/>
      <c r="J32" s="177"/>
      <c r="K32" s="182"/>
    </row>
    <row r="33" spans="1:11" s="178" customFormat="1" ht="30" customHeight="1">
      <c r="A33" s="179">
        <v>2010</v>
      </c>
      <c r="B33" s="180" t="s">
        <v>202</v>
      </c>
      <c r="C33" s="180" t="s">
        <v>202</v>
      </c>
      <c r="D33" s="180" t="s">
        <v>202</v>
      </c>
      <c r="E33" s="180" t="s">
        <v>202</v>
      </c>
      <c r="F33" s="180" t="s">
        <v>202</v>
      </c>
      <c r="G33" s="180" t="s">
        <v>202</v>
      </c>
      <c r="H33" s="180" t="s">
        <v>202</v>
      </c>
      <c r="I33" s="180" t="s">
        <v>202</v>
      </c>
      <c r="J33" s="180" t="s">
        <v>202</v>
      </c>
      <c r="K33" s="182"/>
    </row>
    <row r="34" spans="1:11" s="178" customFormat="1" ht="30" customHeight="1">
      <c r="A34" s="179">
        <v>2013</v>
      </c>
      <c r="B34" s="180">
        <v>900</v>
      </c>
      <c r="C34" s="180" t="s">
        <v>202</v>
      </c>
      <c r="D34" s="180" t="s">
        <v>202</v>
      </c>
      <c r="E34" s="180" t="s">
        <v>202</v>
      </c>
      <c r="F34" s="180" t="s">
        <v>202</v>
      </c>
      <c r="G34" s="180" t="s">
        <v>202</v>
      </c>
      <c r="H34" s="180" t="s">
        <v>202</v>
      </c>
      <c r="I34" s="180" t="s">
        <v>202</v>
      </c>
      <c r="J34" s="180" t="s">
        <v>202</v>
      </c>
      <c r="K34" s="182"/>
    </row>
    <row r="35" spans="1:11" s="178" customFormat="1" ht="30" customHeight="1">
      <c r="A35" s="179">
        <v>2016</v>
      </c>
      <c r="B35" s="180" t="s">
        <v>202</v>
      </c>
      <c r="C35" s="180" t="s">
        <v>202</v>
      </c>
      <c r="D35" s="180">
        <v>70</v>
      </c>
      <c r="E35" s="180" t="s">
        <v>202</v>
      </c>
      <c r="F35" s="180" t="s">
        <v>202</v>
      </c>
      <c r="G35" s="180" t="s">
        <v>202</v>
      </c>
      <c r="H35" s="180" t="s">
        <v>202</v>
      </c>
      <c r="I35" s="180" t="s">
        <v>202</v>
      </c>
      <c r="J35" s="180" t="s">
        <v>202</v>
      </c>
      <c r="K35" s="182"/>
    </row>
    <row r="36" spans="1:11" s="161" customFormat="1" ht="30" customHeight="1">
      <c r="A36" s="179">
        <v>2020</v>
      </c>
      <c r="B36" s="180">
        <v>1345</v>
      </c>
      <c r="C36" s="180" t="s">
        <v>202</v>
      </c>
      <c r="D36" s="180" t="s">
        <v>202</v>
      </c>
      <c r="E36" s="180">
        <v>84</v>
      </c>
      <c r="F36" s="180">
        <v>190</v>
      </c>
      <c r="G36" s="180">
        <v>28</v>
      </c>
      <c r="H36" s="180">
        <v>216</v>
      </c>
      <c r="I36" s="180">
        <v>19</v>
      </c>
      <c r="J36" s="180">
        <v>146</v>
      </c>
      <c r="K36" s="181"/>
    </row>
    <row r="37" spans="1:11" s="161" customFormat="1" ht="30" customHeight="1">
      <c r="A37" s="179">
        <v>2023</v>
      </c>
      <c r="B37" s="180">
        <v>2200</v>
      </c>
      <c r="C37" s="180">
        <v>700</v>
      </c>
      <c r="D37" s="180">
        <v>300</v>
      </c>
      <c r="E37" s="180">
        <v>100</v>
      </c>
      <c r="F37" s="180">
        <v>400</v>
      </c>
      <c r="G37" s="180">
        <v>100</v>
      </c>
      <c r="H37" s="180">
        <v>400</v>
      </c>
      <c r="I37" s="180">
        <v>100</v>
      </c>
      <c r="J37" s="180">
        <v>200</v>
      </c>
      <c r="K37" s="181"/>
    </row>
    <row r="38" spans="1:11" s="178" customFormat="1" ht="30" customHeight="1">
      <c r="A38" s="177" t="s">
        <v>240</v>
      </c>
      <c r="B38" s="177"/>
      <c r="C38" s="177"/>
      <c r="D38" s="177"/>
      <c r="E38" s="177"/>
      <c r="F38" s="177"/>
      <c r="G38" s="177"/>
      <c r="H38" s="177"/>
      <c r="I38" s="177"/>
      <c r="J38" s="177"/>
      <c r="K38" s="182"/>
    </row>
    <row r="39" spans="1:11" s="178" customFormat="1" ht="30" customHeight="1">
      <c r="A39" s="179">
        <v>2010</v>
      </c>
      <c r="B39" s="180">
        <v>361</v>
      </c>
      <c r="C39" s="180" t="s">
        <v>202</v>
      </c>
      <c r="D39" s="180" t="s">
        <v>202</v>
      </c>
      <c r="E39" s="180" t="s">
        <v>202</v>
      </c>
      <c r="F39" s="180" t="s">
        <v>202</v>
      </c>
      <c r="G39" s="180" t="s">
        <v>202</v>
      </c>
      <c r="H39" s="180" t="s">
        <v>202</v>
      </c>
      <c r="I39" s="180" t="s">
        <v>202</v>
      </c>
      <c r="J39" s="180" t="s">
        <v>202</v>
      </c>
      <c r="K39" s="182"/>
    </row>
    <row r="40" spans="1:11" s="178" customFormat="1" ht="30" customHeight="1">
      <c r="A40" s="179">
        <v>2013</v>
      </c>
      <c r="B40" s="180">
        <v>300</v>
      </c>
      <c r="C40" s="180" t="s">
        <v>202</v>
      </c>
      <c r="D40" s="180" t="s">
        <v>202</v>
      </c>
      <c r="E40" s="180" t="s">
        <v>202</v>
      </c>
      <c r="F40" s="180" t="s">
        <v>202</v>
      </c>
      <c r="G40" s="180" t="s">
        <v>202</v>
      </c>
      <c r="H40" s="180" t="s">
        <v>202</v>
      </c>
      <c r="I40" s="180" t="s">
        <v>202</v>
      </c>
      <c r="J40" s="180" t="s">
        <v>202</v>
      </c>
      <c r="K40" s="182"/>
    </row>
    <row r="41" spans="1:11" s="178" customFormat="1" ht="30" customHeight="1">
      <c r="A41" s="179">
        <v>2016</v>
      </c>
      <c r="B41" s="180">
        <v>321</v>
      </c>
      <c r="C41" s="180" t="s">
        <v>202</v>
      </c>
      <c r="D41" s="180" t="s">
        <v>202</v>
      </c>
      <c r="E41" s="180">
        <v>24</v>
      </c>
      <c r="F41" s="180">
        <v>50</v>
      </c>
      <c r="G41" s="180">
        <v>26</v>
      </c>
      <c r="H41" s="180">
        <v>47</v>
      </c>
      <c r="I41" s="180">
        <v>15</v>
      </c>
      <c r="J41" s="180">
        <v>16</v>
      </c>
      <c r="K41" s="182"/>
    </row>
    <row r="42" spans="1:11" s="161" customFormat="1" ht="30" customHeight="1">
      <c r="A42" s="179">
        <v>2020</v>
      </c>
      <c r="B42" s="180" t="s">
        <v>202</v>
      </c>
      <c r="C42" s="180" t="s">
        <v>202</v>
      </c>
      <c r="D42" s="180" t="s">
        <v>202</v>
      </c>
      <c r="E42" s="180" t="s">
        <v>202</v>
      </c>
      <c r="F42" s="180" t="s">
        <v>202</v>
      </c>
      <c r="G42" s="180" t="s">
        <v>202</v>
      </c>
      <c r="H42" s="180" t="s">
        <v>202</v>
      </c>
      <c r="I42" s="180" t="s">
        <v>202</v>
      </c>
      <c r="J42" s="180" t="s">
        <v>202</v>
      </c>
      <c r="K42" s="181"/>
    </row>
    <row r="43" spans="1:11" s="161" customFormat="1" ht="30" customHeight="1">
      <c r="A43" s="179">
        <v>2023</v>
      </c>
      <c r="B43" s="180">
        <v>400</v>
      </c>
      <c r="C43" s="180">
        <v>100</v>
      </c>
      <c r="D43" s="180">
        <v>100</v>
      </c>
      <c r="E43" s="180" t="s">
        <v>202</v>
      </c>
      <c r="F43" s="180" t="s">
        <v>202</v>
      </c>
      <c r="G43" s="180" t="s">
        <v>202</v>
      </c>
      <c r="H43" s="180">
        <v>100</v>
      </c>
      <c r="I43" s="180" t="s">
        <v>202</v>
      </c>
      <c r="J43" s="180" t="s">
        <v>202</v>
      </c>
      <c r="K43" s="181"/>
    </row>
    <row r="44" spans="1:11" s="178" customFormat="1" ht="30" customHeight="1">
      <c r="A44" s="177" t="s">
        <v>198</v>
      </c>
      <c r="B44" s="177"/>
      <c r="C44" s="177"/>
      <c r="D44" s="177"/>
      <c r="E44" s="177"/>
      <c r="F44" s="177"/>
      <c r="G44" s="177"/>
      <c r="H44" s="177"/>
      <c r="I44" s="177"/>
      <c r="J44" s="177"/>
      <c r="K44" s="182"/>
    </row>
    <row r="45" spans="1:11" s="178" customFormat="1" ht="30" customHeight="1">
      <c r="A45" s="179">
        <v>2010</v>
      </c>
      <c r="B45" s="180">
        <v>46354</v>
      </c>
      <c r="C45" s="180" t="s">
        <v>202</v>
      </c>
      <c r="D45" s="180" t="s">
        <v>202</v>
      </c>
      <c r="E45" s="180" t="s">
        <v>202</v>
      </c>
      <c r="F45" s="180" t="s">
        <v>202</v>
      </c>
      <c r="G45" s="180" t="s">
        <v>202</v>
      </c>
      <c r="H45" s="180" t="s">
        <v>202</v>
      </c>
      <c r="I45" s="180" t="s">
        <v>202</v>
      </c>
      <c r="J45" s="180" t="s">
        <v>202</v>
      </c>
      <c r="K45" s="182"/>
    </row>
    <row r="46" spans="1:11" s="178" customFormat="1" ht="30" customHeight="1">
      <c r="A46" s="179">
        <v>2013</v>
      </c>
      <c r="B46" s="180">
        <v>50000</v>
      </c>
      <c r="C46" s="180" t="s">
        <v>202</v>
      </c>
      <c r="D46" s="180" t="s">
        <v>202</v>
      </c>
      <c r="E46" s="180" t="s">
        <v>202</v>
      </c>
      <c r="F46" s="180" t="s">
        <v>202</v>
      </c>
      <c r="G46" s="180" t="s">
        <v>202</v>
      </c>
      <c r="H46" s="180" t="s">
        <v>202</v>
      </c>
      <c r="I46" s="180" t="s">
        <v>202</v>
      </c>
      <c r="J46" s="180" t="s">
        <v>202</v>
      </c>
      <c r="K46" s="182"/>
    </row>
    <row r="47" spans="1:11" s="178" customFormat="1" ht="30" customHeight="1">
      <c r="A47" s="179">
        <v>2016</v>
      </c>
      <c r="B47" s="180">
        <v>57227</v>
      </c>
      <c r="C47" s="180">
        <v>11294</v>
      </c>
      <c r="D47" s="180">
        <v>14502</v>
      </c>
      <c r="E47" s="180">
        <v>6066</v>
      </c>
      <c r="F47" s="180">
        <v>10236</v>
      </c>
      <c r="G47" s="180">
        <v>2444</v>
      </c>
      <c r="H47" s="180">
        <v>7908</v>
      </c>
      <c r="I47" s="180">
        <v>1104</v>
      </c>
      <c r="J47" s="180">
        <v>3673</v>
      </c>
      <c r="K47" s="182"/>
    </row>
    <row r="48" spans="1:11" s="161" customFormat="1" ht="30" customHeight="1">
      <c r="A48" s="179">
        <v>2020</v>
      </c>
      <c r="B48" s="180">
        <v>69185</v>
      </c>
      <c r="C48" s="180">
        <v>13789</v>
      </c>
      <c r="D48" s="180">
        <v>17463</v>
      </c>
      <c r="E48" s="180">
        <v>7090</v>
      </c>
      <c r="F48" s="180">
        <v>11897</v>
      </c>
      <c r="G48" s="180">
        <v>3049</v>
      </c>
      <c r="H48" s="180">
        <v>9807</v>
      </c>
      <c r="I48" s="180">
        <v>1617</v>
      </c>
      <c r="J48" s="180">
        <v>4473</v>
      </c>
      <c r="K48" s="181"/>
    </row>
    <row r="49" spans="1:11" s="161" customFormat="1" ht="30" customHeight="1">
      <c r="A49" s="179">
        <v>2023</v>
      </c>
      <c r="B49" s="180">
        <v>66700</v>
      </c>
      <c r="C49" s="180">
        <v>13500</v>
      </c>
      <c r="D49" s="180">
        <v>16200</v>
      </c>
      <c r="E49" s="180">
        <v>6900</v>
      </c>
      <c r="F49" s="180">
        <v>11400</v>
      </c>
      <c r="G49" s="180">
        <v>3000</v>
      </c>
      <c r="H49" s="180">
        <v>9500</v>
      </c>
      <c r="I49" s="180">
        <v>1600</v>
      </c>
      <c r="J49" s="180">
        <v>4600</v>
      </c>
      <c r="K49" s="181"/>
    </row>
    <row r="50" spans="1:11" s="178" customFormat="1" ht="30" customHeight="1">
      <c r="A50" s="177" t="s">
        <v>199</v>
      </c>
      <c r="B50" s="177"/>
      <c r="C50" s="177"/>
      <c r="D50" s="177"/>
      <c r="E50" s="177"/>
      <c r="F50" s="177"/>
      <c r="G50" s="177"/>
      <c r="H50" s="177"/>
      <c r="I50" s="177"/>
      <c r="J50" s="177"/>
      <c r="K50" s="182"/>
    </row>
    <row r="51" spans="1:11" s="178" customFormat="1" ht="30" customHeight="1">
      <c r="A51" s="179">
        <v>2010</v>
      </c>
      <c r="B51" s="180">
        <v>77273</v>
      </c>
      <c r="C51" s="180" t="s">
        <v>202</v>
      </c>
      <c r="D51" s="180" t="s">
        <v>202</v>
      </c>
      <c r="E51" s="180" t="s">
        <v>202</v>
      </c>
      <c r="F51" s="180" t="s">
        <v>202</v>
      </c>
      <c r="G51" s="180" t="s">
        <v>202</v>
      </c>
      <c r="H51" s="180" t="s">
        <v>202</v>
      </c>
      <c r="I51" s="180" t="s">
        <v>202</v>
      </c>
      <c r="J51" s="180" t="s">
        <v>202</v>
      </c>
      <c r="K51" s="182"/>
    </row>
    <row r="52" spans="1:11" s="178" customFormat="1" ht="30" customHeight="1">
      <c r="A52" s="179">
        <v>2013</v>
      </c>
      <c r="B52" s="180">
        <v>72600</v>
      </c>
      <c r="C52" s="180" t="s">
        <v>202</v>
      </c>
      <c r="D52" s="180" t="s">
        <v>202</v>
      </c>
      <c r="E52" s="180" t="s">
        <v>202</v>
      </c>
      <c r="F52" s="180" t="s">
        <v>202</v>
      </c>
      <c r="G52" s="180" t="s">
        <v>202</v>
      </c>
      <c r="H52" s="180" t="s">
        <v>202</v>
      </c>
      <c r="I52" s="180" t="s">
        <v>202</v>
      </c>
      <c r="J52" s="180" t="s">
        <v>202</v>
      </c>
      <c r="K52" s="182"/>
    </row>
    <row r="53" spans="1:11" s="178" customFormat="1" ht="30" customHeight="1">
      <c r="A53" s="179">
        <v>2016</v>
      </c>
      <c r="B53" s="180">
        <v>73103</v>
      </c>
      <c r="C53" s="180">
        <v>3986</v>
      </c>
      <c r="D53" s="180">
        <v>32729</v>
      </c>
      <c r="E53" s="180">
        <v>8498</v>
      </c>
      <c r="F53" s="180">
        <v>11979</v>
      </c>
      <c r="G53" s="180">
        <v>2709</v>
      </c>
      <c r="H53" s="180">
        <v>7852</v>
      </c>
      <c r="I53" s="180">
        <v>1471</v>
      </c>
      <c r="J53" s="180">
        <v>3879</v>
      </c>
      <c r="K53" s="182"/>
    </row>
    <row r="54" spans="1:11" s="161" customFormat="1" ht="30" customHeight="1">
      <c r="A54" s="179">
        <v>2020</v>
      </c>
      <c r="B54" s="180">
        <v>75589</v>
      </c>
      <c r="C54" s="180">
        <v>4886</v>
      </c>
      <c r="D54" s="180">
        <v>32633</v>
      </c>
      <c r="E54" s="180">
        <v>7681</v>
      </c>
      <c r="F54" s="180">
        <v>12232</v>
      </c>
      <c r="G54" s="180">
        <v>2813</v>
      </c>
      <c r="H54" s="180">
        <v>9696</v>
      </c>
      <c r="I54" s="180">
        <v>1740</v>
      </c>
      <c r="J54" s="180">
        <v>3908</v>
      </c>
      <c r="K54" s="181"/>
    </row>
    <row r="55" spans="1:11" s="161" customFormat="1" ht="30" customHeight="1">
      <c r="A55" s="179">
        <v>2023</v>
      </c>
      <c r="B55" s="180">
        <v>81000</v>
      </c>
      <c r="C55" s="180">
        <v>5300</v>
      </c>
      <c r="D55" s="180">
        <v>33300</v>
      </c>
      <c r="E55" s="180">
        <v>8100</v>
      </c>
      <c r="F55" s="180">
        <v>13400</v>
      </c>
      <c r="G55" s="180">
        <v>3600</v>
      </c>
      <c r="H55" s="180">
        <v>10400</v>
      </c>
      <c r="I55" s="180">
        <v>2200</v>
      </c>
      <c r="J55" s="180">
        <v>4700</v>
      </c>
      <c r="K55" s="181"/>
    </row>
    <row r="56" spans="1:11" s="178" customFormat="1" ht="30" customHeight="1">
      <c r="A56" s="177" t="s">
        <v>200</v>
      </c>
      <c r="B56" s="177"/>
      <c r="C56" s="177"/>
      <c r="D56" s="177"/>
      <c r="E56" s="177"/>
      <c r="F56" s="177"/>
      <c r="G56" s="177"/>
      <c r="H56" s="177"/>
      <c r="I56" s="177"/>
      <c r="J56" s="177"/>
      <c r="K56" s="182"/>
    </row>
    <row r="57" spans="1:11" s="178" customFormat="1" ht="30" customHeight="1">
      <c r="A57" s="179">
        <v>2010</v>
      </c>
      <c r="B57" s="180">
        <v>40056</v>
      </c>
      <c r="C57" s="180" t="s">
        <v>202</v>
      </c>
      <c r="D57" s="180" t="s">
        <v>202</v>
      </c>
      <c r="E57" s="180" t="s">
        <v>202</v>
      </c>
      <c r="F57" s="180" t="s">
        <v>202</v>
      </c>
      <c r="G57" s="180" t="s">
        <v>202</v>
      </c>
      <c r="H57" s="180" t="s">
        <v>202</v>
      </c>
      <c r="I57" s="180" t="s">
        <v>202</v>
      </c>
      <c r="J57" s="180" t="s">
        <v>202</v>
      </c>
      <c r="K57" s="182"/>
    </row>
    <row r="58" spans="1:11" s="178" customFormat="1" ht="30" customHeight="1">
      <c r="A58" s="179">
        <v>2013</v>
      </c>
      <c r="B58" s="180">
        <v>38400</v>
      </c>
      <c r="C58" s="180" t="s">
        <v>202</v>
      </c>
      <c r="D58" s="180" t="s">
        <v>202</v>
      </c>
      <c r="E58" s="180" t="s">
        <v>202</v>
      </c>
      <c r="F58" s="180" t="s">
        <v>202</v>
      </c>
      <c r="G58" s="180" t="s">
        <v>202</v>
      </c>
      <c r="H58" s="180" t="s">
        <v>202</v>
      </c>
      <c r="I58" s="180" t="s">
        <v>202</v>
      </c>
      <c r="J58" s="180" t="s">
        <v>202</v>
      </c>
      <c r="K58" s="182"/>
    </row>
    <row r="59" spans="1:11" s="178" customFormat="1" ht="30" customHeight="1">
      <c r="A59" s="179">
        <v>2016</v>
      </c>
      <c r="B59" s="180">
        <v>41558</v>
      </c>
      <c r="C59" s="180">
        <v>10605</v>
      </c>
      <c r="D59" s="180">
        <v>8410</v>
      </c>
      <c r="E59" s="180">
        <v>3707</v>
      </c>
      <c r="F59" s="180">
        <v>6884</v>
      </c>
      <c r="G59" s="180">
        <v>1927</v>
      </c>
      <c r="H59" s="180">
        <v>6117</v>
      </c>
      <c r="I59" s="180">
        <v>1049</v>
      </c>
      <c r="J59" s="180">
        <v>2859</v>
      </c>
      <c r="K59" s="182"/>
    </row>
    <row r="60" spans="1:11" s="161" customFormat="1" ht="30" customHeight="1">
      <c r="A60" s="179">
        <v>2020</v>
      </c>
      <c r="B60" s="180">
        <v>54207</v>
      </c>
      <c r="C60" s="180">
        <v>15752</v>
      </c>
      <c r="D60" s="180">
        <v>10435</v>
      </c>
      <c r="E60" s="180">
        <v>3878</v>
      </c>
      <c r="F60" s="180">
        <v>8663</v>
      </c>
      <c r="G60" s="180">
        <v>1980</v>
      </c>
      <c r="H60" s="180">
        <v>8103</v>
      </c>
      <c r="I60" s="180">
        <v>1520</v>
      </c>
      <c r="J60" s="180">
        <v>3876</v>
      </c>
      <c r="K60" s="181"/>
    </row>
    <row r="61" spans="1:11" s="161" customFormat="1" ht="30" customHeight="1">
      <c r="A61" s="179">
        <v>2023</v>
      </c>
      <c r="B61" s="180">
        <v>65500</v>
      </c>
      <c r="C61" s="180">
        <v>19900</v>
      </c>
      <c r="D61" s="180">
        <v>11000</v>
      </c>
      <c r="E61" s="180">
        <v>5200</v>
      </c>
      <c r="F61" s="180">
        <v>11100</v>
      </c>
      <c r="G61" s="180">
        <v>2600</v>
      </c>
      <c r="H61" s="180">
        <v>10000</v>
      </c>
      <c r="I61" s="180">
        <v>1600</v>
      </c>
      <c r="J61" s="180">
        <v>4200</v>
      </c>
      <c r="K61" s="181"/>
    </row>
    <row r="62" spans="1:11" s="178" customFormat="1" ht="30" customHeight="1">
      <c r="A62" s="177" t="s">
        <v>201</v>
      </c>
      <c r="B62" s="177"/>
      <c r="C62" s="177"/>
      <c r="D62" s="177"/>
      <c r="E62" s="177"/>
      <c r="F62" s="177"/>
      <c r="G62" s="177"/>
      <c r="H62" s="177"/>
      <c r="I62" s="177"/>
      <c r="J62" s="177"/>
      <c r="K62" s="182"/>
    </row>
    <row r="63" spans="1:11" s="178" customFormat="1" ht="30" customHeight="1">
      <c r="A63" s="179">
        <v>2010</v>
      </c>
      <c r="B63" s="180">
        <v>42687</v>
      </c>
      <c r="C63" s="180" t="s">
        <v>202</v>
      </c>
      <c r="D63" s="180" t="s">
        <v>202</v>
      </c>
      <c r="E63" s="180" t="s">
        <v>202</v>
      </c>
      <c r="F63" s="180" t="s">
        <v>202</v>
      </c>
      <c r="G63" s="180" t="s">
        <v>202</v>
      </c>
      <c r="H63" s="180" t="s">
        <v>202</v>
      </c>
      <c r="I63" s="180" t="s">
        <v>202</v>
      </c>
      <c r="J63" s="180" t="s">
        <v>202</v>
      </c>
      <c r="K63" s="182"/>
    </row>
    <row r="64" spans="1:11" s="178" customFormat="1" ht="30" customHeight="1">
      <c r="A64" s="179">
        <v>2013</v>
      </c>
      <c r="B64" s="180">
        <v>45200</v>
      </c>
      <c r="C64" s="180" t="s">
        <v>202</v>
      </c>
      <c r="D64" s="180" t="s">
        <v>202</v>
      </c>
      <c r="E64" s="180" t="s">
        <v>202</v>
      </c>
      <c r="F64" s="180" t="s">
        <v>202</v>
      </c>
      <c r="G64" s="180" t="s">
        <v>202</v>
      </c>
      <c r="H64" s="180" t="s">
        <v>202</v>
      </c>
      <c r="I64" s="180" t="s">
        <v>202</v>
      </c>
      <c r="J64" s="180" t="s">
        <v>202</v>
      </c>
      <c r="K64" s="182"/>
    </row>
    <row r="65" spans="1:11" s="178" customFormat="1" ht="30" customHeight="1">
      <c r="A65" s="179">
        <v>2016</v>
      </c>
      <c r="B65" s="180">
        <v>45923</v>
      </c>
      <c r="C65" s="180">
        <v>11364</v>
      </c>
      <c r="D65" s="180">
        <v>9670</v>
      </c>
      <c r="E65" s="180">
        <v>4217</v>
      </c>
      <c r="F65" s="180">
        <v>7852</v>
      </c>
      <c r="G65" s="180">
        <v>1867</v>
      </c>
      <c r="H65" s="180">
        <v>7127</v>
      </c>
      <c r="I65" s="180">
        <v>888</v>
      </c>
      <c r="J65" s="180">
        <v>2938</v>
      </c>
      <c r="K65" s="182"/>
    </row>
    <row r="66" spans="1:11" s="161" customFormat="1" ht="30" customHeight="1">
      <c r="A66" s="179">
        <v>2020</v>
      </c>
      <c r="B66" s="180">
        <v>58103</v>
      </c>
      <c r="C66" s="180">
        <v>15763</v>
      </c>
      <c r="D66" s="180">
        <v>11371</v>
      </c>
      <c r="E66" s="180">
        <v>5413</v>
      </c>
      <c r="F66" s="180">
        <v>9602</v>
      </c>
      <c r="G66" s="180">
        <v>2406</v>
      </c>
      <c r="H66" s="180">
        <v>8566</v>
      </c>
      <c r="I66" s="180">
        <v>1204</v>
      </c>
      <c r="J66" s="180">
        <v>3778</v>
      </c>
      <c r="K66" s="181"/>
    </row>
    <row r="67" spans="1:11" s="161" customFormat="1" ht="30" customHeight="1">
      <c r="A67" s="179">
        <v>2023</v>
      </c>
      <c r="B67" s="180">
        <v>59000</v>
      </c>
      <c r="C67" s="180">
        <v>16000</v>
      </c>
      <c r="D67" s="180">
        <v>11700</v>
      </c>
      <c r="E67" s="180">
        <v>5000</v>
      </c>
      <c r="F67" s="180">
        <v>9900</v>
      </c>
      <c r="G67" s="180">
        <v>2600</v>
      </c>
      <c r="H67" s="180">
        <v>8400</v>
      </c>
      <c r="I67" s="180">
        <v>1300</v>
      </c>
      <c r="J67" s="180">
        <v>4000</v>
      </c>
      <c r="K67" s="181"/>
    </row>
    <row r="68" spans="1:11" s="178" customFormat="1" ht="30" customHeight="1">
      <c r="A68" s="177" t="s">
        <v>203</v>
      </c>
      <c r="B68" s="177"/>
      <c r="C68" s="177"/>
      <c r="D68" s="177"/>
      <c r="E68" s="177"/>
      <c r="F68" s="177"/>
      <c r="G68" s="177"/>
      <c r="H68" s="177"/>
      <c r="I68" s="177"/>
      <c r="J68" s="177"/>
      <c r="K68" s="182"/>
    </row>
    <row r="69" spans="1:11" s="178" customFormat="1" ht="30" customHeight="1">
      <c r="A69" s="179">
        <v>2010</v>
      </c>
      <c r="B69" s="180">
        <v>21185</v>
      </c>
      <c r="C69" s="180" t="s">
        <v>202</v>
      </c>
      <c r="D69" s="180" t="s">
        <v>202</v>
      </c>
      <c r="E69" s="180" t="s">
        <v>202</v>
      </c>
      <c r="F69" s="180" t="s">
        <v>202</v>
      </c>
      <c r="G69" s="180" t="s">
        <v>202</v>
      </c>
      <c r="H69" s="180" t="s">
        <v>202</v>
      </c>
      <c r="I69" s="180" t="s">
        <v>202</v>
      </c>
      <c r="J69" s="180" t="s">
        <v>202</v>
      </c>
      <c r="K69" s="182"/>
    </row>
    <row r="70" spans="1:11" s="178" customFormat="1" ht="30" customHeight="1">
      <c r="A70" s="179">
        <v>2013</v>
      </c>
      <c r="B70" s="180">
        <v>25300</v>
      </c>
      <c r="C70" s="180" t="s">
        <v>202</v>
      </c>
      <c r="D70" s="180" t="s">
        <v>202</v>
      </c>
      <c r="E70" s="180" t="s">
        <v>202</v>
      </c>
      <c r="F70" s="180" t="s">
        <v>202</v>
      </c>
      <c r="G70" s="180" t="s">
        <v>202</v>
      </c>
      <c r="H70" s="180" t="s">
        <v>202</v>
      </c>
      <c r="I70" s="180" t="s">
        <v>202</v>
      </c>
      <c r="J70" s="180" t="s">
        <v>202</v>
      </c>
      <c r="K70" s="182"/>
    </row>
    <row r="71" spans="1:11" s="178" customFormat="1" ht="30" customHeight="1">
      <c r="A71" s="179">
        <v>2016</v>
      </c>
      <c r="B71" s="180">
        <v>30780</v>
      </c>
      <c r="C71" s="180">
        <v>3605</v>
      </c>
      <c r="D71" s="180">
        <v>10479</v>
      </c>
      <c r="E71" s="180">
        <v>3412</v>
      </c>
      <c r="F71" s="180">
        <v>5359</v>
      </c>
      <c r="G71" s="180">
        <v>1219</v>
      </c>
      <c r="H71" s="180">
        <v>4001</v>
      </c>
      <c r="I71" s="180">
        <v>714</v>
      </c>
      <c r="J71" s="180">
        <v>1991</v>
      </c>
      <c r="K71" s="182"/>
    </row>
    <row r="72" spans="1:11" s="161" customFormat="1" ht="30" customHeight="1">
      <c r="A72" s="179">
        <v>2020</v>
      </c>
      <c r="B72" s="180">
        <v>36043</v>
      </c>
      <c r="C72" s="180">
        <v>4433</v>
      </c>
      <c r="D72" s="180">
        <v>11534</v>
      </c>
      <c r="E72" s="180">
        <v>4252</v>
      </c>
      <c r="F72" s="180">
        <v>6054</v>
      </c>
      <c r="G72" s="180">
        <v>1777</v>
      </c>
      <c r="H72" s="180">
        <v>4832</v>
      </c>
      <c r="I72" s="180">
        <v>925</v>
      </c>
      <c r="J72" s="180">
        <v>2236</v>
      </c>
      <c r="K72" s="181"/>
    </row>
    <row r="73" spans="1:11" s="161" customFormat="1" ht="30" customHeight="1">
      <c r="A73" s="179">
        <v>2023</v>
      </c>
      <c r="B73" s="180">
        <v>34200</v>
      </c>
      <c r="C73" s="180">
        <v>4000</v>
      </c>
      <c r="D73" s="180">
        <v>11000</v>
      </c>
      <c r="E73" s="180">
        <v>3900</v>
      </c>
      <c r="F73" s="180">
        <v>5800</v>
      </c>
      <c r="G73" s="180">
        <v>1800</v>
      </c>
      <c r="H73" s="180">
        <v>4400</v>
      </c>
      <c r="I73" s="180">
        <v>900</v>
      </c>
      <c r="J73" s="180">
        <v>2400</v>
      </c>
      <c r="K73" s="181"/>
    </row>
    <row r="74" spans="1:11" s="178" customFormat="1" ht="30" customHeight="1">
      <c r="A74" s="177" t="s">
        <v>204</v>
      </c>
      <c r="B74" s="177"/>
      <c r="C74" s="177"/>
      <c r="D74" s="177"/>
      <c r="E74" s="177"/>
      <c r="F74" s="177"/>
      <c r="G74" s="177"/>
      <c r="H74" s="177"/>
      <c r="I74" s="177"/>
      <c r="J74" s="177"/>
      <c r="K74" s="182"/>
    </row>
    <row r="75" spans="1:11" s="178" customFormat="1" ht="30" customHeight="1">
      <c r="A75" s="179">
        <v>2010</v>
      </c>
      <c r="B75" s="180">
        <v>3891</v>
      </c>
      <c r="C75" s="180" t="s">
        <v>202</v>
      </c>
      <c r="D75" s="180" t="s">
        <v>202</v>
      </c>
      <c r="E75" s="180" t="s">
        <v>202</v>
      </c>
      <c r="F75" s="180" t="s">
        <v>202</v>
      </c>
      <c r="G75" s="180" t="s">
        <v>202</v>
      </c>
      <c r="H75" s="180" t="s">
        <v>202</v>
      </c>
      <c r="I75" s="180" t="s">
        <v>202</v>
      </c>
      <c r="J75" s="180" t="s">
        <v>202</v>
      </c>
      <c r="K75" s="182"/>
    </row>
    <row r="76" spans="1:11" s="178" customFormat="1" ht="30" customHeight="1">
      <c r="A76" s="179">
        <v>2013</v>
      </c>
      <c r="B76" s="180">
        <v>3700</v>
      </c>
      <c r="C76" s="180" t="s">
        <v>202</v>
      </c>
      <c r="D76" s="180" t="s">
        <v>202</v>
      </c>
      <c r="E76" s="180" t="s">
        <v>202</v>
      </c>
      <c r="F76" s="180" t="s">
        <v>202</v>
      </c>
      <c r="G76" s="180" t="s">
        <v>202</v>
      </c>
      <c r="H76" s="180" t="s">
        <v>202</v>
      </c>
      <c r="I76" s="180" t="s">
        <v>202</v>
      </c>
      <c r="J76" s="180" t="s">
        <v>202</v>
      </c>
      <c r="K76" s="182"/>
    </row>
    <row r="77" spans="1:11" s="178" customFormat="1" ht="30" customHeight="1">
      <c r="A77" s="179">
        <v>2016</v>
      </c>
      <c r="B77" s="180">
        <v>6706</v>
      </c>
      <c r="C77" s="180">
        <v>1226</v>
      </c>
      <c r="D77" s="180">
        <v>1845</v>
      </c>
      <c r="E77" s="180">
        <v>687</v>
      </c>
      <c r="F77" s="180">
        <v>1159</v>
      </c>
      <c r="G77" s="180">
        <v>323</v>
      </c>
      <c r="H77" s="180">
        <v>848</v>
      </c>
      <c r="I77" s="180">
        <v>152</v>
      </c>
      <c r="J77" s="180">
        <v>466</v>
      </c>
      <c r="K77" s="182"/>
    </row>
    <row r="78" spans="1:11" s="161" customFormat="1" ht="30" customHeight="1">
      <c r="A78" s="179">
        <v>2020</v>
      </c>
      <c r="B78" s="180">
        <v>7163</v>
      </c>
      <c r="C78" s="180">
        <v>1192</v>
      </c>
      <c r="D78" s="180">
        <v>2128</v>
      </c>
      <c r="E78" s="180">
        <v>843</v>
      </c>
      <c r="F78" s="180">
        <v>1209</v>
      </c>
      <c r="G78" s="180">
        <v>395</v>
      </c>
      <c r="H78" s="180">
        <v>899</v>
      </c>
      <c r="I78" s="180">
        <v>130</v>
      </c>
      <c r="J78" s="180">
        <v>367</v>
      </c>
      <c r="K78" s="181"/>
    </row>
    <row r="79" spans="1:11" s="161" customFormat="1" ht="30" customHeight="1">
      <c r="A79" s="179">
        <v>2023</v>
      </c>
      <c r="B79" s="180">
        <v>5900</v>
      </c>
      <c r="C79" s="180">
        <v>700</v>
      </c>
      <c r="D79" s="180">
        <v>1900</v>
      </c>
      <c r="E79" s="180">
        <v>700</v>
      </c>
      <c r="F79" s="180">
        <v>900</v>
      </c>
      <c r="G79" s="180">
        <v>400</v>
      </c>
      <c r="H79" s="180">
        <v>700</v>
      </c>
      <c r="I79" s="180">
        <v>200</v>
      </c>
      <c r="J79" s="180">
        <v>400</v>
      </c>
      <c r="K79" s="181"/>
    </row>
    <row r="80" spans="1:11" s="178" customFormat="1" ht="30" customHeight="1">
      <c r="A80" s="177" t="s">
        <v>205</v>
      </c>
      <c r="B80" s="177"/>
      <c r="C80" s="177"/>
      <c r="D80" s="177"/>
      <c r="E80" s="177"/>
      <c r="F80" s="177"/>
      <c r="G80" s="177"/>
      <c r="H80" s="177"/>
      <c r="I80" s="177"/>
      <c r="J80" s="177"/>
      <c r="K80" s="182"/>
    </row>
    <row r="81" spans="1:11" s="178" customFormat="1" ht="30" customHeight="1">
      <c r="A81" s="179">
        <v>2010</v>
      </c>
      <c r="B81" s="180">
        <v>13181</v>
      </c>
      <c r="C81" s="180" t="s">
        <v>202</v>
      </c>
      <c r="D81" s="180" t="s">
        <v>202</v>
      </c>
      <c r="E81" s="180" t="s">
        <v>202</v>
      </c>
      <c r="F81" s="180" t="s">
        <v>202</v>
      </c>
      <c r="G81" s="180" t="s">
        <v>202</v>
      </c>
      <c r="H81" s="180" t="s">
        <v>202</v>
      </c>
      <c r="I81" s="180" t="s">
        <v>202</v>
      </c>
      <c r="J81" s="180" t="s">
        <v>202</v>
      </c>
      <c r="K81" s="182"/>
    </row>
    <row r="82" spans="1:11" s="178" customFormat="1" ht="30" customHeight="1">
      <c r="A82" s="179">
        <v>2013</v>
      </c>
      <c r="B82" s="180">
        <v>14600</v>
      </c>
      <c r="C82" s="180" t="s">
        <v>202</v>
      </c>
      <c r="D82" s="180" t="s">
        <v>202</v>
      </c>
      <c r="E82" s="180" t="s">
        <v>202</v>
      </c>
      <c r="F82" s="180" t="s">
        <v>202</v>
      </c>
      <c r="G82" s="180" t="s">
        <v>202</v>
      </c>
      <c r="H82" s="180" t="s">
        <v>202</v>
      </c>
      <c r="I82" s="180" t="s">
        <v>202</v>
      </c>
      <c r="J82" s="180" t="s">
        <v>202</v>
      </c>
      <c r="K82" s="182"/>
    </row>
    <row r="83" spans="1:11" s="178" customFormat="1" ht="30" customHeight="1">
      <c r="A83" s="179">
        <v>2016</v>
      </c>
      <c r="B83" s="180">
        <v>19162</v>
      </c>
      <c r="C83" s="180">
        <v>3312</v>
      </c>
      <c r="D83" s="180">
        <v>5283</v>
      </c>
      <c r="E83" s="180">
        <v>1886</v>
      </c>
      <c r="F83" s="180">
        <v>3639</v>
      </c>
      <c r="G83" s="180">
        <v>872</v>
      </c>
      <c r="H83" s="180">
        <v>2744</v>
      </c>
      <c r="I83" s="180">
        <v>432</v>
      </c>
      <c r="J83" s="180">
        <v>994</v>
      </c>
      <c r="K83" s="182"/>
    </row>
    <row r="84" spans="1:11" s="161" customFormat="1" ht="30" customHeight="1">
      <c r="A84" s="179">
        <v>2020</v>
      </c>
      <c r="B84" s="180">
        <v>27522</v>
      </c>
      <c r="C84" s="180">
        <v>6443</v>
      </c>
      <c r="D84" s="180">
        <v>6683</v>
      </c>
      <c r="E84" s="180">
        <v>2509</v>
      </c>
      <c r="F84" s="180">
        <v>5064</v>
      </c>
      <c r="G84" s="180">
        <v>923</v>
      </c>
      <c r="H84" s="180">
        <v>3658</v>
      </c>
      <c r="I84" s="180">
        <v>509</v>
      </c>
      <c r="J84" s="180">
        <v>1733</v>
      </c>
      <c r="K84" s="181"/>
    </row>
    <row r="85" spans="1:11" s="161" customFormat="1" ht="30" customHeight="1">
      <c r="A85" s="179">
        <v>2023</v>
      </c>
      <c r="B85" s="180">
        <v>32200</v>
      </c>
      <c r="C85" s="180">
        <v>8200</v>
      </c>
      <c r="D85" s="180">
        <v>6900</v>
      </c>
      <c r="E85" s="180">
        <v>3000</v>
      </c>
      <c r="F85" s="180">
        <v>5800</v>
      </c>
      <c r="G85" s="180">
        <v>1200</v>
      </c>
      <c r="H85" s="180">
        <v>4600</v>
      </c>
      <c r="I85" s="180">
        <v>600</v>
      </c>
      <c r="J85" s="180">
        <v>1900</v>
      </c>
      <c r="K85" s="181"/>
    </row>
    <row r="86" spans="1:11" s="178" customFormat="1" ht="30" customHeight="1">
      <c r="A86" s="177" t="s">
        <v>206</v>
      </c>
      <c r="B86" s="177"/>
      <c r="C86" s="177"/>
      <c r="D86" s="177"/>
      <c r="E86" s="177"/>
      <c r="F86" s="177"/>
      <c r="G86" s="177"/>
      <c r="H86" s="177"/>
      <c r="I86" s="177"/>
      <c r="J86" s="177"/>
      <c r="K86" s="182"/>
    </row>
    <row r="87" spans="1:11" s="178" customFormat="1" ht="30" customHeight="1">
      <c r="A87" s="179">
        <v>2010</v>
      </c>
      <c r="B87" s="180">
        <v>11879</v>
      </c>
      <c r="C87" s="180" t="s">
        <v>202</v>
      </c>
      <c r="D87" s="180" t="s">
        <v>202</v>
      </c>
      <c r="E87" s="180" t="s">
        <v>202</v>
      </c>
      <c r="F87" s="180" t="s">
        <v>202</v>
      </c>
      <c r="G87" s="180" t="s">
        <v>202</v>
      </c>
      <c r="H87" s="180" t="s">
        <v>202</v>
      </c>
      <c r="I87" s="180" t="s">
        <v>202</v>
      </c>
      <c r="J87" s="180" t="s">
        <v>202</v>
      </c>
      <c r="K87" s="182"/>
    </row>
    <row r="88" spans="1:11" s="178" customFormat="1" ht="30" customHeight="1">
      <c r="A88" s="179">
        <v>2013</v>
      </c>
      <c r="B88" s="180">
        <v>12400</v>
      </c>
      <c r="C88" s="180" t="s">
        <v>202</v>
      </c>
      <c r="D88" s="180" t="s">
        <v>202</v>
      </c>
      <c r="E88" s="180" t="s">
        <v>202</v>
      </c>
      <c r="F88" s="180" t="s">
        <v>202</v>
      </c>
      <c r="G88" s="180" t="s">
        <v>202</v>
      </c>
      <c r="H88" s="180" t="s">
        <v>202</v>
      </c>
      <c r="I88" s="180" t="s">
        <v>202</v>
      </c>
      <c r="J88" s="180" t="s">
        <v>202</v>
      </c>
      <c r="K88" s="182"/>
    </row>
    <row r="89" spans="1:11" s="178" customFormat="1" ht="30" customHeight="1">
      <c r="A89" s="179">
        <v>2016</v>
      </c>
      <c r="B89" s="180">
        <v>15532</v>
      </c>
      <c r="C89" s="180">
        <v>1698</v>
      </c>
      <c r="D89" s="180">
        <v>5638</v>
      </c>
      <c r="E89" s="180">
        <v>1584</v>
      </c>
      <c r="F89" s="180">
        <v>2708</v>
      </c>
      <c r="G89" s="180">
        <v>620</v>
      </c>
      <c r="H89" s="180">
        <v>2018</v>
      </c>
      <c r="I89" s="180">
        <v>404</v>
      </c>
      <c r="J89" s="180">
        <v>862</v>
      </c>
      <c r="K89" s="182"/>
    </row>
    <row r="90" spans="1:11" s="161" customFormat="1" ht="30" customHeight="1">
      <c r="A90" s="179">
        <v>2020</v>
      </c>
      <c r="B90" s="180">
        <v>22775</v>
      </c>
      <c r="C90" s="180">
        <v>2620</v>
      </c>
      <c r="D90" s="180">
        <v>7645</v>
      </c>
      <c r="E90" s="180">
        <v>1957</v>
      </c>
      <c r="F90" s="180">
        <v>4005</v>
      </c>
      <c r="G90" s="180">
        <v>962</v>
      </c>
      <c r="H90" s="180">
        <v>3292</v>
      </c>
      <c r="I90" s="180">
        <v>607</v>
      </c>
      <c r="J90" s="180">
        <v>1687</v>
      </c>
      <c r="K90" s="181"/>
    </row>
    <row r="91" spans="1:11" s="161" customFormat="1" ht="30" customHeight="1">
      <c r="A91" s="179">
        <v>2023</v>
      </c>
      <c r="B91" s="180">
        <v>24400</v>
      </c>
      <c r="C91" s="180">
        <v>3000</v>
      </c>
      <c r="D91" s="180">
        <v>8500</v>
      </c>
      <c r="E91" s="180">
        <v>2100</v>
      </c>
      <c r="F91" s="180">
        <v>4100</v>
      </c>
      <c r="G91" s="180">
        <v>1100</v>
      </c>
      <c r="H91" s="180">
        <v>3400</v>
      </c>
      <c r="I91" s="180">
        <v>800</v>
      </c>
      <c r="J91" s="180">
        <v>1500</v>
      </c>
      <c r="K91" s="181"/>
    </row>
    <row r="92" spans="1:11" s="178" customFormat="1" ht="30" customHeight="1">
      <c r="A92" s="177" t="s">
        <v>210</v>
      </c>
      <c r="B92" s="177"/>
      <c r="C92" s="177"/>
      <c r="D92" s="177"/>
      <c r="E92" s="177"/>
      <c r="F92" s="177"/>
      <c r="G92" s="177"/>
      <c r="H92" s="177"/>
      <c r="I92" s="177"/>
      <c r="J92" s="177"/>
      <c r="K92" s="182"/>
    </row>
    <row r="93" spans="1:11" s="178" customFormat="1" ht="30" customHeight="1">
      <c r="A93" s="179">
        <v>2010</v>
      </c>
      <c r="B93" s="180">
        <v>22357</v>
      </c>
      <c r="C93" s="180" t="s">
        <v>202</v>
      </c>
      <c r="D93" s="180" t="s">
        <v>202</v>
      </c>
      <c r="E93" s="180" t="s">
        <v>202</v>
      </c>
      <c r="F93" s="180" t="s">
        <v>202</v>
      </c>
      <c r="G93" s="180" t="s">
        <v>202</v>
      </c>
      <c r="H93" s="180" t="s">
        <v>202</v>
      </c>
      <c r="I93" s="180" t="s">
        <v>202</v>
      </c>
      <c r="J93" s="180" t="s">
        <v>202</v>
      </c>
      <c r="K93" s="182"/>
    </row>
    <row r="94" spans="1:11" s="178" customFormat="1" ht="30" customHeight="1">
      <c r="A94" s="179">
        <v>2013</v>
      </c>
      <c r="B94" s="180">
        <v>21600</v>
      </c>
      <c r="C94" s="180" t="s">
        <v>202</v>
      </c>
      <c r="D94" s="180" t="s">
        <v>202</v>
      </c>
      <c r="E94" s="180" t="s">
        <v>202</v>
      </c>
      <c r="F94" s="180" t="s">
        <v>202</v>
      </c>
      <c r="G94" s="180" t="s">
        <v>202</v>
      </c>
      <c r="H94" s="180" t="s">
        <v>202</v>
      </c>
      <c r="I94" s="180" t="s">
        <v>202</v>
      </c>
      <c r="J94" s="180" t="s">
        <v>202</v>
      </c>
      <c r="K94" s="182"/>
    </row>
    <row r="95" spans="1:11" s="178" customFormat="1" ht="30" customHeight="1">
      <c r="A95" s="179">
        <v>2016</v>
      </c>
      <c r="B95" s="180">
        <v>26179</v>
      </c>
      <c r="C95" s="180">
        <v>4687</v>
      </c>
      <c r="D95" s="180">
        <v>4683</v>
      </c>
      <c r="E95" s="180">
        <v>3286</v>
      </c>
      <c r="F95" s="180">
        <v>3775</v>
      </c>
      <c r="G95" s="180">
        <v>3030</v>
      </c>
      <c r="H95" s="180">
        <v>3922</v>
      </c>
      <c r="I95" s="180">
        <v>1060</v>
      </c>
      <c r="J95" s="180">
        <v>1736</v>
      </c>
      <c r="K95" s="182"/>
    </row>
    <row r="96" spans="1:11" s="161" customFormat="1" ht="30" customHeight="1">
      <c r="A96" s="179">
        <v>2020</v>
      </c>
      <c r="B96" s="180">
        <v>43442</v>
      </c>
      <c r="C96" s="180">
        <v>8290</v>
      </c>
      <c r="D96" s="180">
        <v>8124</v>
      </c>
      <c r="E96" s="180">
        <v>4634</v>
      </c>
      <c r="F96" s="180">
        <v>6492</v>
      </c>
      <c r="G96" s="180">
        <v>4207</v>
      </c>
      <c r="H96" s="180">
        <v>6296</v>
      </c>
      <c r="I96" s="180">
        <v>2136</v>
      </c>
      <c r="J96" s="180">
        <v>3263</v>
      </c>
      <c r="K96" s="181"/>
    </row>
    <row r="97" spans="1:12" s="161" customFormat="1" ht="30" customHeight="1">
      <c r="A97" s="179">
        <v>2023</v>
      </c>
      <c r="B97" s="180">
        <v>53100</v>
      </c>
      <c r="C97" s="180">
        <v>9500</v>
      </c>
      <c r="D97" s="180">
        <v>10500</v>
      </c>
      <c r="E97" s="180">
        <v>5600</v>
      </c>
      <c r="F97" s="180">
        <v>8000</v>
      </c>
      <c r="G97" s="180">
        <v>5300</v>
      </c>
      <c r="H97" s="180">
        <v>7700</v>
      </c>
      <c r="I97" s="180">
        <v>2700</v>
      </c>
      <c r="J97" s="180">
        <v>3700</v>
      </c>
      <c r="K97" s="181"/>
    </row>
    <row r="98" spans="1:12" s="178" customFormat="1" ht="30" customHeight="1">
      <c r="A98" s="177" t="s">
        <v>208</v>
      </c>
      <c r="B98" s="177"/>
      <c r="C98" s="177"/>
      <c r="D98" s="177"/>
      <c r="E98" s="177"/>
      <c r="F98" s="177"/>
      <c r="G98" s="177"/>
      <c r="H98" s="177"/>
      <c r="I98" s="177"/>
      <c r="J98" s="177"/>
      <c r="K98" s="182"/>
    </row>
    <row r="99" spans="1:12" s="178" customFormat="1" ht="30" customHeight="1">
      <c r="A99" s="179">
        <v>2010</v>
      </c>
      <c r="B99" s="180">
        <v>18373</v>
      </c>
      <c r="C99" s="180" t="s">
        <v>202</v>
      </c>
      <c r="D99" s="180" t="s">
        <v>202</v>
      </c>
      <c r="E99" s="180" t="s">
        <v>202</v>
      </c>
      <c r="F99" s="180" t="s">
        <v>202</v>
      </c>
      <c r="G99" s="180" t="s">
        <v>202</v>
      </c>
      <c r="H99" s="180" t="s">
        <v>202</v>
      </c>
      <c r="I99" s="180" t="s">
        <v>202</v>
      </c>
      <c r="J99" s="180" t="s">
        <v>202</v>
      </c>
      <c r="K99" s="182"/>
    </row>
    <row r="100" spans="1:12" s="178" customFormat="1" ht="30" customHeight="1">
      <c r="A100" s="179">
        <v>2013</v>
      </c>
      <c r="B100" s="180">
        <v>19100</v>
      </c>
      <c r="C100" s="180" t="s">
        <v>202</v>
      </c>
      <c r="D100" s="180" t="s">
        <v>202</v>
      </c>
      <c r="E100" s="180" t="s">
        <v>202</v>
      </c>
      <c r="F100" s="180" t="s">
        <v>202</v>
      </c>
      <c r="G100" s="180" t="s">
        <v>202</v>
      </c>
      <c r="H100" s="180" t="s">
        <v>202</v>
      </c>
      <c r="I100" s="180" t="s">
        <v>202</v>
      </c>
      <c r="J100" s="180" t="s">
        <v>202</v>
      </c>
      <c r="K100" s="182"/>
    </row>
    <row r="101" spans="1:12" s="178" customFormat="1" ht="30" customHeight="1">
      <c r="A101" s="179">
        <v>2016</v>
      </c>
      <c r="B101" s="180">
        <v>16570</v>
      </c>
      <c r="C101" s="180">
        <v>1289</v>
      </c>
      <c r="D101" s="180">
        <v>7325</v>
      </c>
      <c r="E101" s="180">
        <v>1773</v>
      </c>
      <c r="F101" s="180">
        <v>2811</v>
      </c>
      <c r="G101" s="180">
        <v>446</v>
      </c>
      <c r="H101" s="180">
        <v>1696</v>
      </c>
      <c r="I101" s="180">
        <v>384</v>
      </c>
      <c r="J101" s="180">
        <v>846</v>
      </c>
      <c r="K101" s="182"/>
    </row>
    <row r="102" spans="1:12" s="161" customFormat="1" ht="30" customHeight="1">
      <c r="A102" s="179">
        <v>2020</v>
      </c>
      <c r="B102" s="180">
        <v>18708</v>
      </c>
      <c r="C102" s="180">
        <v>1226</v>
      </c>
      <c r="D102" s="180">
        <v>8363</v>
      </c>
      <c r="E102" s="180">
        <v>1918</v>
      </c>
      <c r="F102" s="180">
        <v>2987</v>
      </c>
      <c r="G102" s="180">
        <v>702</v>
      </c>
      <c r="H102" s="180">
        <v>1970</v>
      </c>
      <c r="I102" s="180">
        <v>592</v>
      </c>
      <c r="J102" s="180">
        <v>950</v>
      </c>
      <c r="K102" s="181"/>
    </row>
    <row r="103" spans="1:12" s="161" customFormat="1" ht="30" customHeight="1">
      <c r="A103" s="179">
        <v>2023</v>
      </c>
      <c r="B103" s="180">
        <v>18900</v>
      </c>
      <c r="C103" s="180">
        <v>1800</v>
      </c>
      <c r="D103" s="180">
        <v>7900</v>
      </c>
      <c r="E103" s="180">
        <v>1900</v>
      </c>
      <c r="F103" s="180">
        <v>2900</v>
      </c>
      <c r="G103" s="180">
        <v>700</v>
      </c>
      <c r="H103" s="180">
        <v>2000</v>
      </c>
      <c r="I103" s="180">
        <v>600</v>
      </c>
      <c r="J103" s="180">
        <v>1000</v>
      </c>
      <c r="K103" s="181"/>
    </row>
    <row r="104" spans="1:12" s="178" customFormat="1" ht="30" customHeight="1">
      <c r="A104" s="177" t="s">
        <v>209</v>
      </c>
      <c r="B104" s="177"/>
      <c r="C104" s="177"/>
      <c r="D104" s="177"/>
      <c r="E104" s="177"/>
      <c r="F104" s="177"/>
      <c r="G104" s="177"/>
      <c r="H104" s="177"/>
      <c r="I104" s="177"/>
      <c r="J104" s="177"/>
      <c r="K104" s="182"/>
    </row>
    <row r="105" spans="1:12" s="178" customFormat="1" ht="30" customHeight="1">
      <c r="A105" s="179">
        <v>2010</v>
      </c>
      <c r="B105" s="180">
        <v>594093</v>
      </c>
      <c r="C105" s="180" t="s">
        <v>202</v>
      </c>
      <c r="D105" s="180" t="s">
        <v>202</v>
      </c>
      <c r="E105" s="180" t="s">
        <v>202</v>
      </c>
      <c r="F105" s="180" t="s">
        <v>202</v>
      </c>
      <c r="G105" s="180" t="s">
        <v>202</v>
      </c>
      <c r="H105" s="180" t="s">
        <v>202</v>
      </c>
      <c r="I105" s="180" t="s">
        <v>202</v>
      </c>
      <c r="J105" s="180" t="s">
        <v>202</v>
      </c>
      <c r="K105" s="182"/>
    </row>
    <row r="106" spans="1:12" s="178" customFormat="1" ht="30" customHeight="1">
      <c r="A106" s="179">
        <v>2013</v>
      </c>
      <c r="B106" s="180">
        <v>621800</v>
      </c>
      <c r="C106" s="180" t="s">
        <v>202</v>
      </c>
      <c r="D106" s="180" t="s">
        <v>202</v>
      </c>
      <c r="E106" s="180" t="s">
        <v>202</v>
      </c>
      <c r="F106" s="180" t="s">
        <v>202</v>
      </c>
      <c r="G106" s="180" t="s">
        <v>202</v>
      </c>
      <c r="H106" s="180" t="s">
        <v>202</v>
      </c>
      <c r="I106" s="180" t="s">
        <v>202</v>
      </c>
      <c r="J106" s="180" t="s">
        <v>202</v>
      </c>
      <c r="K106" s="182"/>
    </row>
    <row r="107" spans="1:12" s="178" customFormat="1" ht="30" customHeight="1">
      <c r="A107" s="179">
        <v>2016</v>
      </c>
      <c r="B107" s="180">
        <v>700356</v>
      </c>
      <c r="C107" s="180">
        <v>175583</v>
      </c>
      <c r="D107" s="180">
        <v>155436</v>
      </c>
      <c r="E107" s="180">
        <v>63485</v>
      </c>
      <c r="F107" s="180">
        <v>120633</v>
      </c>
      <c r="G107" s="180">
        <v>27956</v>
      </c>
      <c r="H107" s="180">
        <v>98849</v>
      </c>
      <c r="I107" s="180">
        <v>13070</v>
      </c>
      <c r="J107" s="180">
        <v>45344</v>
      </c>
      <c r="K107" s="182"/>
    </row>
    <row r="108" spans="1:12" s="161" customFormat="1" ht="30" customHeight="1">
      <c r="A108" s="179">
        <v>2020</v>
      </c>
      <c r="B108" s="180">
        <v>861272</v>
      </c>
      <c r="C108" s="180">
        <v>226604</v>
      </c>
      <c r="D108" s="180">
        <v>179713</v>
      </c>
      <c r="E108" s="180">
        <v>76015</v>
      </c>
      <c r="F108" s="180">
        <v>144879</v>
      </c>
      <c r="G108" s="180">
        <v>35610</v>
      </c>
      <c r="H108" s="180">
        <v>123537</v>
      </c>
      <c r="I108" s="180">
        <v>18299</v>
      </c>
      <c r="J108" s="180">
        <v>56615</v>
      </c>
      <c r="K108" s="181"/>
    </row>
    <row r="109" spans="1:12" s="161" customFormat="1" ht="30" customHeight="1">
      <c r="A109" s="179">
        <v>2023</v>
      </c>
      <c r="B109" s="180">
        <v>949300</v>
      </c>
      <c r="C109" s="180">
        <v>247400</v>
      </c>
      <c r="D109" s="180">
        <v>192400</v>
      </c>
      <c r="E109" s="180">
        <v>81600</v>
      </c>
      <c r="F109" s="180">
        <v>158800</v>
      </c>
      <c r="G109" s="180">
        <v>42800</v>
      </c>
      <c r="H109" s="180">
        <v>138600</v>
      </c>
      <c r="I109" s="180">
        <v>22500</v>
      </c>
      <c r="J109" s="180">
        <v>65300</v>
      </c>
      <c r="K109" s="181"/>
    </row>
    <row r="110" spans="1:12" ht="30" customHeight="1">
      <c r="A110" s="184" t="s">
        <v>241</v>
      </c>
      <c r="L110" s="185"/>
    </row>
    <row r="111" spans="1:12" ht="30" customHeight="1">
      <c r="A111" s="186" t="s">
        <v>242</v>
      </c>
    </row>
    <row r="112" spans="1:12" ht="30" customHeight="1">
      <c r="A112" s="1698" t="s">
        <v>494</v>
      </c>
    </row>
    <row r="113" spans="1:8" ht="30" customHeight="1">
      <c r="A113" s="187"/>
      <c r="B113" s="185"/>
    </row>
    <row r="115" spans="1:8" ht="30" customHeight="1">
      <c r="G115" s="188"/>
      <c r="H115" s="188"/>
    </row>
  </sheetData>
  <hyperlinks>
    <hyperlink ref="A112" location="'Inhaltsverzeichnis '!A1" display="Zurück zum Inhaltsverzeichnis" xr:uid="{F3A16E90-B8F7-4291-B628-EB422882D444}"/>
  </hyperlinks>
  <pageMargins left="0.78740157480314965" right="0.59055118110236227"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60F9C-A32F-4687-8DD8-31BC7CE58CC1}">
  <sheetPr>
    <tabColor rgb="FF00854A"/>
  </sheetPr>
  <dimension ref="A1:G110"/>
  <sheetViews>
    <sheetView showGridLines="0" zoomScale="140" zoomScaleNormal="140" workbookViewId="0">
      <pane ySplit="4" topLeftCell="A90" activePane="bottomLeft" state="frozen"/>
      <selection pane="bottomLeft"/>
    </sheetView>
  </sheetViews>
  <sheetFormatPr baseColWidth="10" defaultColWidth="7.5" defaultRowHeight="17.25"/>
  <cols>
    <col min="1" max="1" width="11.375" style="160" customWidth="1"/>
    <col min="2" max="5" width="12.5" style="160" customWidth="1"/>
    <col min="6" max="6" width="7.5" style="161"/>
    <col min="7" max="16384" width="7.5" style="160"/>
  </cols>
  <sheetData>
    <row r="1" spans="1:6" ht="16.5" customHeight="1">
      <c r="A1" s="164" t="s">
        <v>216</v>
      </c>
      <c r="B1" s="164"/>
      <c r="C1" s="164"/>
      <c r="D1" s="164"/>
      <c r="E1" s="164"/>
    </row>
    <row r="2" spans="1:6" ht="14.25" customHeight="1">
      <c r="A2" s="189" t="s">
        <v>243</v>
      </c>
      <c r="B2" s="163"/>
      <c r="C2" s="163"/>
      <c r="D2" s="163"/>
      <c r="E2" s="163"/>
    </row>
    <row r="3" spans="1:6" ht="14.25" customHeight="1">
      <c r="A3" s="190" t="s">
        <v>244</v>
      </c>
      <c r="B3" s="166"/>
      <c r="C3" s="166"/>
      <c r="D3" s="166"/>
      <c r="E3" s="166"/>
    </row>
    <row r="4" spans="1:6" s="161" customFormat="1" ht="17.25" customHeight="1">
      <c r="A4" s="191" t="s">
        <v>219</v>
      </c>
      <c r="B4" s="192" t="s">
        <v>245</v>
      </c>
      <c r="C4" s="193" t="s">
        <v>246</v>
      </c>
      <c r="D4" s="193" t="s">
        <v>247</v>
      </c>
      <c r="E4" s="193" t="s">
        <v>248</v>
      </c>
    </row>
    <row r="5" spans="1:6" s="178" customFormat="1" ht="10.5" customHeight="1">
      <c r="A5" s="177" t="s">
        <v>194</v>
      </c>
      <c r="B5" s="177"/>
      <c r="C5" s="177"/>
      <c r="D5" s="177"/>
      <c r="E5" s="177"/>
    </row>
    <row r="6" spans="1:6" s="178" customFormat="1" ht="12" customHeight="1">
      <c r="A6" s="179">
        <v>2010</v>
      </c>
      <c r="B6" s="180">
        <v>14352</v>
      </c>
      <c r="C6" s="180" t="s">
        <v>202</v>
      </c>
      <c r="D6" s="180" t="s">
        <v>202</v>
      </c>
      <c r="E6" s="180" t="s">
        <v>202</v>
      </c>
    </row>
    <row r="7" spans="1:6" s="178" customFormat="1" ht="12" customHeight="1">
      <c r="A7" s="179">
        <v>2013</v>
      </c>
      <c r="B7" s="180" t="s">
        <v>202</v>
      </c>
      <c r="C7" s="180" t="s">
        <v>202</v>
      </c>
      <c r="D7" s="180" t="s">
        <v>202</v>
      </c>
      <c r="E7" s="180" t="s">
        <v>202</v>
      </c>
    </row>
    <row r="8" spans="1:6" s="178" customFormat="1" ht="12" customHeight="1">
      <c r="A8" s="179">
        <v>2016</v>
      </c>
      <c r="B8" s="180">
        <v>17490</v>
      </c>
      <c r="C8" s="180">
        <v>4169</v>
      </c>
      <c r="D8" s="180">
        <v>1218</v>
      </c>
      <c r="E8" s="180">
        <v>12103</v>
      </c>
    </row>
    <row r="9" spans="1:6" s="161" customFormat="1" ht="12" customHeight="1">
      <c r="A9" s="179">
        <v>2020</v>
      </c>
      <c r="B9" s="180">
        <v>31258</v>
      </c>
      <c r="C9" s="180">
        <v>10407</v>
      </c>
      <c r="D9" s="180">
        <v>2726</v>
      </c>
      <c r="E9" s="180">
        <v>18125</v>
      </c>
      <c r="F9" s="181"/>
    </row>
    <row r="10" spans="1:6" s="161" customFormat="1" ht="12" customHeight="1">
      <c r="A10" s="179">
        <v>2023</v>
      </c>
      <c r="B10" s="180">
        <v>36000</v>
      </c>
      <c r="C10" s="180">
        <v>12900</v>
      </c>
      <c r="D10" s="180">
        <v>3200</v>
      </c>
      <c r="E10" s="180">
        <v>19900</v>
      </c>
      <c r="F10" s="181"/>
    </row>
    <row r="11" spans="1:6" s="178" customFormat="1" ht="12" customHeight="1">
      <c r="A11" s="177" t="s">
        <v>196</v>
      </c>
      <c r="B11" s="177"/>
      <c r="C11" s="177"/>
      <c r="D11" s="177"/>
      <c r="E11" s="177"/>
      <c r="F11" s="182"/>
    </row>
    <row r="12" spans="1:6" s="178" customFormat="1" ht="12" customHeight="1">
      <c r="A12" s="179">
        <v>2010</v>
      </c>
      <c r="B12" s="180">
        <v>32381</v>
      </c>
      <c r="C12" s="180" t="s">
        <v>202</v>
      </c>
      <c r="D12" s="180" t="s">
        <v>202</v>
      </c>
      <c r="E12" s="180" t="s">
        <v>202</v>
      </c>
      <c r="F12" s="182"/>
    </row>
    <row r="13" spans="1:6" s="178" customFormat="1" ht="12" customHeight="1">
      <c r="A13" s="179">
        <v>2013</v>
      </c>
      <c r="B13" s="180">
        <v>28800</v>
      </c>
      <c r="C13" s="180" t="s">
        <v>202</v>
      </c>
      <c r="D13" s="180" t="s">
        <v>202</v>
      </c>
      <c r="E13" s="180" t="s">
        <v>202</v>
      </c>
      <c r="F13" s="182"/>
    </row>
    <row r="14" spans="1:6" s="178" customFormat="1" ht="12" customHeight="1">
      <c r="A14" s="179">
        <v>2016</v>
      </c>
      <c r="B14" s="180">
        <v>30674</v>
      </c>
      <c r="C14" s="180">
        <v>9348</v>
      </c>
      <c r="D14" s="180">
        <v>2595</v>
      </c>
      <c r="E14" s="180">
        <v>18731</v>
      </c>
      <c r="F14" s="182"/>
    </row>
    <row r="15" spans="1:6" s="161" customFormat="1" ht="12" customHeight="1">
      <c r="A15" s="179">
        <v>2020</v>
      </c>
      <c r="B15" s="180">
        <v>35427</v>
      </c>
      <c r="C15" s="180">
        <v>11114</v>
      </c>
      <c r="D15" s="180">
        <v>2955</v>
      </c>
      <c r="E15" s="180">
        <v>21358</v>
      </c>
      <c r="F15" s="181"/>
    </row>
    <row r="16" spans="1:6" s="161" customFormat="1" ht="12" customHeight="1">
      <c r="A16" s="179">
        <v>2023</v>
      </c>
      <c r="B16" s="180">
        <v>36200</v>
      </c>
      <c r="C16" s="180">
        <v>11800</v>
      </c>
      <c r="D16" s="180">
        <v>3200</v>
      </c>
      <c r="E16" s="180">
        <v>21100</v>
      </c>
      <c r="F16" s="181"/>
    </row>
    <row r="17" spans="1:6" s="178" customFormat="1" ht="12" customHeight="1">
      <c r="A17" s="177" t="s">
        <v>238</v>
      </c>
      <c r="B17" s="177"/>
      <c r="C17" s="177"/>
      <c r="D17" s="177"/>
      <c r="E17" s="177"/>
      <c r="F17" s="182"/>
    </row>
    <row r="18" spans="1:6" s="178" customFormat="1" ht="12" customHeight="1">
      <c r="A18" s="179">
        <v>2010</v>
      </c>
      <c r="B18" s="180" t="s">
        <v>202</v>
      </c>
      <c r="C18" s="180" t="s">
        <v>202</v>
      </c>
      <c r="D18" s="180" t="s">
        <v>202</v>
      </c>
      <c r="E18" s="180" t="s">
        <v>202</v>
      </c>
      <c r="F18" s="182"/>
    </row>
    <row r="19" spans="1:6" s="178" customFormat="1" ht="12" customHeight="1">
      <c r="A19" s="179">
        <v>2013</v>
      </c>
      <c r="B19" s="180" t="s">
        <v>202</v>
      </c>
      <c r="C19" s="180" t="s">
        <v>202</v>
      </c>
      <c r="D19" s="180" t="s">
        <v>202</v>
      </c>
      <c r="E19" s="180"/>
      <c r="F19" s="182"/>
    </row>
    <row r="20" spans="1:6" s="178" customFormat="1" ht="12" customHeight="1">
      <c r="A20" s="179">
        <v>2016</v>
      </c>
      <c r="B20" s="180" t="s">
        <v>202</v>
      </c>
      <c r="C20" s="180" t="s">
        <v>202</v>
      </c>
      <c r="D20" s="180" t="s">
        <v>202</v>
      </c>
      <c r="E20" s="180" t="s">
        <v>202</v>
      </c>
      <c r="F20" s="182"/>
    </row>
    <row r="21" spans="1:6" s="161" customFormat="1" ht="12" customHeight="1">
      <c r="A21" s="179">
        <v>2020</v>
      </c>
      <c r="B21" s="180" t="s">
        <v>202</v>
      </c>
      <c r="C21" s="180" t="s">
        <v>202</v>
      </c>
      <c r="D21" s="180" t="s">
        <v>202</v>
      </c>
      <c r="E21" s="180" t="s">
        <v>202</v>
      </c>
      <c r="F21" s="181"/>
    </row>
    <row r="22" spans="1:6" s="161" customFormat="1" ht="12" customHeight="1">
      <c r="A22" s="179">
        <v>2023</v>
      </c>
      <c r="B22" s="180" t="s">
        <v>202</v>
      </c>
      <c r="C22" s="180" t="s">
        <v>202</v>
      </c>
      <c r="D22" s="180" t="s">
        <v>202</v>
      </c>
      <c r="E22" s="180" t="s">
        <v>202</v>
      </c>
      <c r="F22" s="181"/>
    </row>
    <row r="23" spans="1:6" s="178" customFormat="1" ht="12" customHeight="1">
      <c r="A23" s="177" t="s">
        <v>197</v>
      </c>
      <c r="B23" s="177"/>
      <c r="C23" s="177"/>
      <c r="D23" s="177"/>
      <c r="E23" s="177"/>
      <c r="F23" s="182"/>
    </row>
    <row r="24" spans="1:6" s="178" customFormat="1" ht="12" customHeight="1">
      <c r="A24" s="179">
        <v>2010</v>
      </c>
      <c r="B24" s="180">
        <v>10700</v>
      </c>
      <c r="C24" s="180" t="s">
        <v>202</v>
      </c>
      <c r="D24" s="180" t="s">
        <v>202</v>
      </c>
      <c r="E24" s="180" t="s">
        <v>202</v>
      </c>
      <c r="F24" s="182"/>
    </row>
    <row r="25" spans="1:6" s="178" customFormat="1" ht="12" customHeight="1">
      <c r="A25" s="179">
        <v>2013</v>
      </c>
      <c r="B25" s="180">
        <v>13500</v>
      </c>
      <c r="C25" s="180" t="s">
        <v>202</v>
      </c>
      <c r="D25" s="180" t="s">
        <v>202</v>
      </c>
      <c r="E25" s="180" t="s">
        <v>202</v>
      </c>
      <c r="F25" s="182"/>
    </row>
    <row r="26" spans="1:6" s="178" customFormat="1" ht="12" customHeight="1">
      <c r="A26" s="179">
        <v>2016</v>
      </c>
      <c r="B26" s="180">
        <v>8357</v>
      </c>
      <c r="C26" s="180">
        <v>1131</v>
      </c>
      <c r="D26" s="180">
        <v>339</v>
      </c>
      <c r="E26" s="180">
        <v>6887</v>
      </c>
      <c r="F26" s="182"/>
    </row>
    <row r="27" spans="1:6" s="161" customFormat="1" ht="12" customHeight="1">
      <c r="A27" s="179">
        <v>2020</v>
      </c>
      <c r="B27" s="180">
        <v>5691</v>
      </c>
      <c r="C27" s="180">
        <v>603</v>
      </c>
      <c r="D27" s="180">
        <v>440</v>
      </c>
      <c r="E27" s="180">
        <v>4648</v>
      </c>
      <c r="F27" s="181"/>
    </row>
    <row r="28" spans="1:6" s="161" customFormat="1" ht="12" customHeight="1">
      <c r="A28" s="179">
        <v>2023</v>
      </c>
      <c r="B28" s="180">
        <v>8900</v>
      </c>
      <c r="C28" s="180" t="s">
        <v>202</v>
      </c>
      <c r="D28" s="180" t="s">
        <v>202</v>
      </c>
      <c r="E28" s="180">
        <v>5600</v>
      </c>
      <c r="F28" s="181"/>
    </row>
    <row r="29" spans="1:6" s="178" customFormat="1" ht="12" customHeight="1">
      <c r="A29" s="177" t="s">
        <v>239</v>
      </c>
      <c r="B29" s="177"/>
      <c r="C29" s="177"/>
      <c r="D29" s="177"/>
      <c r="E29" s="177"/>
      <c r="F29" s="182"/>
    </row>
    <row r="30" spans="1:6" s="178" customFormat="1" ht="12" customHeight="1">
      <c r="A30" s="179">
        <v>2010</v>
      </c>
      <c r="B30" s="180" t="s">
        <v>202</v>
      </c>
      <c r="C30" s="180" t="s">
        <v>202</v>
      </c>
      <c r="D30" s="180" t="s">
        <v>202</v>
      </c>
      <c r="E30" s="180" t="s">
        <v>202</v>
      </c>
      <c r="F30" s="182"/>
    </row>
    <row r="31" spans="1:6" s="178" customFormat="1" ht="12" customHeight="1">
      <c r="A31" s="179">
        <v>2013</v>
      </c>
      <c r="B31" s="180" t="s">
        <v>202</v>
      </c>
      <c r="C31" s="180" t="s">
        <v>202</v>
      </c>
      <c r="D31" s="180" t="s">
        <v>202</v>
      </c>
      <c r="E31" s="180"/>
      <c r="F31" s="182"/>
    </row>
    <row r="32" spans="1:6" s="178" customFormat="1" ht="12" customHeight="1">
      <c r="A32" s="179">
        <v>2016</v>
      </c>
      <c r="B32" s="180" t="s">
        <v>202</v>
      </c>
      <c r="C32" s="180" t="s">
        <v>202</v>
      </c>
      <c r="D32" s="180" t="s">
        <v>202</v>
      </c>
      <c r="E32" s="180" t="s">
        <v>202</v>
      </c>
      <c r="F32" s="182"/>
    </row>
    <row r="33" spans="1:6" s="161" customFormat="1" ht="12" customHeight="1">
      <c r="A33" s="179">
        <v>2020</v>
      </c>
      <c r="B33" s="180" t="s">
        <v>202</v>
      </c>
      <c r="C33" s="180" t="s">
        <v>202</v>
      </c>
      <c r="D33" s="180" t="s">
        <v>202</v>
      </c>
      <c r="E33" s="180" t="s">
        <v>202</v>
      </c>
      <c r="F33" s="181"/>
    </row>
    <row r="34" spans="1:6" s="161" customFormat="1" ht="12" customHeight="1">
      <c r="A34" s="179">
        <v>2023</v>
      </c>
      <c r="B34" s="180" t="s">
        <v>202</v>
      </c>
      <c r="C34" s="180" t="s">
        <v>202</v>
      </c>
      <c r="D34" s="180" t="s">
        <v>202</v>
      </c>
      <c r="E34" s="180" t="s">
        <v>202</v>
      </c>
      <c r="F34" s="181"/>
    </row>
    <row r="35" spans="1:6" s="178" customFormat="1" ht="12" customHeight="1">
      <c r="A35" s="177" t="s">
        <v>240</v>
      </c>
      <c r="B35" s="177"/>
      <c r="C35" s="177"/>
      <c r="D35" s="177"/>
      <c r="E35" s="177"/>
      <c r="F35" s="182"/>
    </row>
    <row r="36" spans="1:6" s="178" customFormat="1" ht="12" customHeight="1">
      <c r="A36" s="179">
        <v>2010</v>
      </c>
      <c r="B36" s="180" t="s">
        <v>202</v>
      </c>
      <c r="C36" s="180" t="s">
        <v>202</v>
      </c>
      <c r="D36" s="180" t="s">
        <v>202</v>
      </c>
      <c r="E36" s="180" t="s">
        <v>202</v>
      </c>
      <c r="F36" s="182"/>
    </row>
    <row r="37" spans="1:6" s="178" customFormat="1" ht="12" customHeight="1">
      <c r="A37" s="179">
        <v>2013</v>
      </c>
      <c r="B37" s="180">
        <v>100</v>
      </c>
      <c r="C37" s="180" t="s">
        <v>202</v>
      </c>
      <c r="D37" s="180" t="s">
        <v>202</v>
      </c>
      <c r="E37" s="180" t="s">
        <v>202</v>
      </c>
      <c r="F37" s="182"/>
    </row>
    <row r="38" spans="1:6" s="178" customFormat="1" ht="12" customHeight="1">
      <c r="A38" s="179">
        <v>2016</v>
      </c>
      <c r="B38" s="180" t="s">
        <v>202</v>
      </c>
      <c r="C38" s="180" t="s">
        <v>202</v>
      </c>
      <c r="D38" s="180" t="s">
        <v>202</v>
      </c>
      <c r="E38" s="180" t="s">
        <v>202</v>
      </c>
      <c r="F38" s="182"/>
    </row>
    <row r="39" spans="1:6" s="161" customFormat="1" ht="12" customHeight="1">
      <c r="A39" s="179">
        <v>2020</v>
      </c>
      <c r="B39" s="180" t="s">
        <v>202</v>
      </c>
      <c r="C39" s="180" t="s">
        <v>202</v>
      </c>
      <c r="D39" s="180" t="s">
        <v>195</v>
      </c>
      <c r="E39" s="180" t="s">
        <v>202</v>
      </c>
      <c r="F39" s="181"/>
    </row>
    <row r="40" spans="1:6" s="161" customFormat="1" ht="12" customHeight="1">
      <c r="A40" s="179">
        <v>2023</v>
      </c>
      <c r="B40" s="180" t="s">
        <v>202</v>
      </c>
      <c r="C40" s="180" t="s">
        <v>202</v>
      </c>
      <c r="D40" s="180" t="s">
        <v>202</v>
      </c>
      <c r="E40" s="180" t="s">
        <v>202</v>
      </c>
      <c r="F40" s="181"/>
    </row>
    <row r="41" spans="1:6" s="178" customFormat="1" ht="12" customHeight="1">
      <c r="A41" s="177" t="s">
        <v>198</v>
      </c>
      <c r="B41" s="177"/>
      <c r="C41" s="177"/>
      <c r="D41" s="177"/>
      <c r="E41" s="177"/>
      <c r="F41" s="182"/>
    </row>
    <row r="42" spans="1:6" s="178" customFormat="1" ht="12" customHeight="1">
      <c r="A42" s="179">
        <v>2010</v>
      </c>
      <c r="B42" s="180">
        <v>9080</v>
      </c>
      <c r="C42" s="180" t="s">
        <v>202</v>
      </c>
      <c r="D42" s="180" t="s">
        <v>202</v>
      </c>
      <c r="E42" s="180" t="s">
        <v>202</v>
      </c>
      <c r="F42" s="182"/>
    </row>
    <row r="43" spans="1:6" s="178" customFormat="1" ht="12" customHeight="1">
      <c r="A43" s="179">
        <v>2013</v>
      </c>
      <c r="B43" s="180">
        <v>10700</v>
      </c>
      <c r="C43" s="180" t="s">
        <v>202</v>
      </c>
      <c r="D43" s="180" t="s">
        <v>202</v>
      </c>
      <c r="E43" s="180" t="s">
        <v>202</v>
      </c>
      <c r="F43" s="182"/>
    </row>
    <row r="44" spans="1:6" s="178" customFormat="1" ht="12" customHeight="1">
      <c r="A44" s="179">
        <v>2016</v>
      </c>
      <c r="B44" s="180">
        <v>9450</v>
      </c>
      <c r="C44" s="180">
        <v>1310</v>
      </c>
      <c r="D44" s="180">
        <v>453</v>
      </c>
      <c r="E44" s="180">
        <v>7687</v>
      </c>
      <c r="F44" s="182"/>
    </row>
    <row r="45" spans="1:6" s="161" customFormat="1" ht="12" customHeight="1">
      <c r="A45" s="179">
        <v>2020</v>
      </c>
      <c r="B45" s="180">
        <v>13575</v>
      </c>
      <c r="C45" s="180">
        <v>2683</v>
      </c>
      <c r="D45" s="180">
        <v>886</v>
      </c>
      <c r="E45" s="180">
        <v>10006</v>
      </c>
      <c r="F45" s="181"/>
    </row>
    <row r="46" spans="1:6" s="161" customFormat="1" ht="12" customHeight="1">
      <c r="A46" s="179">
        <v>2023</v>
      </c>
      <c r="B46" s="180">
        <v>16000</v>
      </c>
      <c r="C46" s="180">
        <v>4000</v>
      </c>
      <c r="D46" s="180">
        <v>1000</v>
      </c>
      <c r="E46" s="180">
        <v>11000</v>
      </c>
      <c r="F46" s="181"/>
    </row>
    <row r="47" spans="1:6" s="178" customFormat="1" ht="12" customHeight="1">
      <c r="A47" s="177" t="s">
        <v>199</v>
      </c>
      <c r="B47" s="177"/>
      <c r="C47" s="177"/>
      <c r="D47" s="177"/>
      <c r="E47" s="177"/>
      <c r="F47" s="182"/>
    </row>
    <row r="48" spans="1:6" s="178" customFormat="1" ht="12" customHeight="1">
      <c r="A48" s="179">
        <v>2010</v>
      </c>
      <c r="B48" s="180">
        <v>23848</v>
      </c>
      <c r="C48" s="180" t="s">
        <v>202</v>
      </c>
      <c r="D48" s="180" t="s">
        <v>202</v>
      </c>
      <c r="E48" s="180" t="s">
        <v>202</v>
      </c>
      <c r="F48" s="182"/>
    </row>
    <row r="49" spans="1:6" s="178" customFormat="1" ht="12" customHeight="1">
      <c r="A49" s="179">
        <v>2013</v>
      </c>
      <c r="B49" s="180">
        <v>30000</v>
      </c>
      <c r="C49" s="180" t="s">
        <v>202</v>
      </c>
      <c r="D49" s="180" t="s">
        <v>202</v>
      </c>
      <c r="E49" s="180" t="s">
        <v>202</v>
      </c>
      <c r="F49" s="182"/>
    </row>
    <row r="50" spans="1:6" s="178" customFormat="1" ht="12" customHeight="1">
      <c r="A50" s="179">
        <v>2016</v>
      </c>
      <c r="B50" s="180">
        <v>47886</v>
      </c>
      <c r="C50" s="180">
        <v>21092</v>
      </c>
      <c r="D50" s="180">
        <v>5660</v>
      </c>
      <c r="E50" s="180">
        <v>21134</v>
      </c>
      <c r="F50" s="182"/>
    </row>
    <row r="51" spans="1:6" s="161" customFormat="1" ht="12" customHeight="1">
      <c r="A51" s="179">
        <v>2020</v>
      </c>
      <c r="B51" s="180">
        <v>25359</v>
      </c>
      <c r="C51" s="180">
        <v>7343</v>
      </c>
      <c r="D51" s="180">
        <v>2510</v>
      </c>
      <c r="E51" s="180">
        <v>15506</v>
      </c>
      <c r="F51" s="181"/>
    </row>
    <row r="52" spans="1:6" s="161" customFormat="1" ht="12" customHeight="1">
      <c r="A52" s="179">
        <v>2023</v>
      </c>
      <c r="B52" s="180">
        <v>24000</v>
      </c>
      <c r="C52" s="180">
        <v>8900</v>
      </c>
      <c r="D52" s="180">
        <v>1800</v>
      </c>
      <c r="E52" s="180">
        <v>13400</v>
      </c>
      <c r="F52" s="181"/>
    </row>
    <row r="53" spans="1:6" s="178" customFormat="1" ht="12" customHeight="1">
      <c r="A53" s="177" t="s">
        <v>200</v>
      </c>
      <c r="B53" s="177"/>
      <c r="C53" s="177"/>
      <c r="D53" s="177"/>
      <c r="E53" s="177"/>
      <c r="F53" s="182"/>
    </row>
    <row r="54" spans="1:6" s="178" customFormat="1" ht="12" customHeight="1">
      <c r="A54" s="179">
        <v>2010</v>
      </c>
      <c r="B54" s="180">
        <v>19686</v>
      </c>
      <c r="C54" s="180" t="s">
        <v>202</v>
      </c>
      <c r="D54" s="180" t="s">
        <v>202</v>
      </c>
      <c r="E54" s="180" t="s">
        <v>202</v>
      </c>
      <c r="F54" s="182"/>
    </row>
    <row r="55" spans="1:6" s="178" customFormat="1" ht="12" customHeight="1">
      <c r="A55" s="179">
        <v>2013</v>
      </c>
      <c r="B55" s="180">
        <v>42800</v>
      </c>
      <c r="C55" s="180" t="s">
        <v>202</v>
      </c>
      <c r="D55" s="180" t="s">
        <v>202</v>
      </c>
      <c r="E55" s="180" t="s">
        <v>202</v>
      </c>
      <c r="F55" s="182"/>
    </row>
    <row r="56" spans="1:6" s="178" customFormat="1" ht="12" customHeight="1">
      <c r="A56" s="179">
        <v>2016</v>
      </c>
      <c r="B56" s="180">
        <v>34113</v>
      </c>
      <c r="C56" s="180">
        <v>18681</v>
      </c>
      <c r="D56" s="180">
        <v>3976</v>
      </c>
      <c r="E56" s="180">
        <v>11456</v>
      </c>
      <c r="F56" s="182"/>
    </row>
    <row r="57" spans="1:6" s="161" customFormat="1" ht="12" customHeight="1">
      <c r="A57" s="179">
        <v>2020</v>
      </c>
      <c r="B57" s="180">
        <v>30331</v>
      </c>
      <c r="C57" s="180">
        <v>7550</v>
      </c>
      <c r="D57" s="180">
        <v>5513</v>
      </c>
      <c r="E57" s="180">
        <v>17268</v>
      </c>
      <c r="F57" s="181"/>
    </row>
    <row r="58" spans="1:6" s="161" customFormat="1" ht="12" customHeight="1">
      <c r="A58" s="179">
        <v>2023</v>
      </c>
      <c r="B58" s="180">
        <v>35500</v>
      </c>
      <c r="C58" s="180">
        <v>17400</v>
      </c>
      <c r="D58" s="180">
        <v>3400</v>
      </c>
      <c r="E58" s="180">
        <v>14700</v>
      </c>
      <c r="F58" s="181"/>
    </row>
    <row r="59" spans="1:6" s="178" customFormat="1" ht="12" customHeight="1">
      <c r="A59" s="177" t="s">
        <v>201</v>
      </c>
      <c r="B59" s="177"/>
      <c r="C59" s="177"/>
      <c r="D59" s="177"/>
      <c r="E59" s="177"/>
      <c r="F59" s="182"/>
    </row>
    <row r="60" spans="1:6" s="178" customFormat="1" ht="12" customHeight="1">
      <c r="A60" s="179">
        <v>2010</v>
      </c>
      <c r="B60" s="180">
        <v>15617</v>
      </c>
      <c r="C60" s="180" t="s">
        <v>202</v>
      </c>
      <c r="D60" s="180" t="s">
        <v>202</v>
      </c>
      <c r="E60" s="180" t="s">
        <v>202</v>
      </c>
      <c r="F60" s="182"/>
    </row>
    <row r="61" spans="1:6" s="178" customFormat="1" ht="12" customHeight="1">
      <c r="A61" s="179">
        <v>2013</v>
      </c>
      <c r="B61" s="180" t="s">
        <v>202</v>
      </c>
      <c r="C61" s="180" t="s">
        <v>202</v>
      </c>
      <c r="D61" s="180" t="s">
        <v>202</v>
      </c>
      <c r="E61" s="180" t="s">
        <v>202</v>
      </c>
      <c r="F61" s="182"/>
    </row>
    <row r="62" spans="1:6" s="178" customFormat="1" ht="12" customHeight="1">
      <c r="A62" s="179">
        <v>2016</v>
      </c>
      <c r="B62" s="180">
        <v>23106</v>
      </c>
      <c r="C62" s="180">
        <v>7082</v>
      </c>
      <c r="D62" s="180">
        <v>2545</v>
      </c>
      <c r="E62" s="180">
        <v>13479</v>
      </c>
      <c r="F62" s="182"/>
    </row>
    <row r="63" spans="1:6" s="161" customFormat="1" ht="12" customHeight="1">
      <c r="A63" s="179">
        <v>2020</v>
      </c>
      <c r="B63" s="180">
        <v>29754</v>
      </c>
      <c r="C63" s="180">
        <v>12674</v>
      </c>
      <c r="D63" s="180">
        <v>2982</v>
      </c>
      <c r="E63" s="180">
        <v>14098</v>
      </c>
      <c r="F63" s="181"/>
    </row>
    <row r="64" spans="1:6" s="161" customFormat="1" ht="12" customHeight="1">
      <c r="A64" s="179">
        <v>2023</v>
      </c>
      <c r="B64" s="180" t="s">
        <v>202</v>
      </c>
      <c r="C64" s="180">
        <v>11100</v>
      </c>
      <c r="D64" s="180">
        <v>2300</v>
      </c>
      <c r="E64" s="180" t="s">
        <v>202</v>
      </c>
      <c r="F64" s="181"/>
    </row>
    <row r="65" spans="1:6" s="178" customFormat="1" ht="12" customHeight="1">
      <c r="A65" s="177" t="s">
        <v>203</v>
      </c>
      <c r="B65" s="177"/>
      <c r="C65" s="177"/>
      <c r="D65" s="177"/>
      <c r="E65" s="177"/>
      <c r="F65" s="182"/>
    </row>
    <row r="66" spans="1:6" s="178" customFormat="1" ht="12" customHeight="1">
      <c r="A66" s="179">
        <v>2010</v>
      </c>
      <c r="B66" s="180">
        <v>2533</v>
      </c>
      <c r="C66" s="180" t="s">
        <v>202</v>
      </c>
      <c r="D66" s="180" t="s">
        <v>202</v>
      </c>
      <c r="E66" s="180" t="s">
        <v>202</v>
      </c>
      <c r="F66" s="182"/>
    </row>
    <row r="67" spans="1:6" s="178" customFormat="1" ht="12" customHeight="1">
      <c r="A67" s="179">
        <v>2013</v>
      </c>
      <c r="B67" s="180">
        <v>3300</v>
      </c>
      <c r="C67" s="180" t="s">
        <v>202</v>
      </c>
      <c r="D67" s="180" t="s">
        <v>202</v>
      </c>
      <c r="E67" s="180" t="s">
        <v>202</v>
      </c>
      <c r="F67" s="182"/>
    </row>
    <row r="68" spans="1:6" s="178" customFormat="1" ht="12" customHeight="1">
      <c r="A68" s="179">
        <v>2016</v>
      </c>
      <c r="B68" s="180" t="s">
        <v>202</v>
      </c>
      <c r="C68" s="180" t="s">
        <v>202</v>
      </c>
      <c r="D68" s="180" t="s">
        <v>202</v>
      </c>
      <c r="E68" s="180">
        <v>641</v>
      </c>
      <c r="F68" s="182"/>
    </row>
    <row r="69" spans="1:6" s="161" customFormat="1" ht="12" customHeight="1">
      <c r="A69" s="179">
        <v>2020</v>
      </c>
      <c r="B69" s="180">
        <v>3973</v>
      </c>
      <c r="C69" s="180">
        <v>2649</v>
      </c>
      <c r="D69" s="180">
        <v>476</v>
      </c>
      <c r="E69" s="180">
        <v>848</v>
      </c>
      <c r="F69" s="181"/>
    </row>
    <row r="70" spans="1:6" s="161" customFormat="1" ht="12" customHeight="1">
      <c r="A70" s="179">
        <v>2023</v>
      </c>
      <c r="B70" s="180" t="s">
        <v>202</v>
      </c>
      <c r="C70" s="180" t="s">
        <v>202</v>
      </c>
      <c r="D70" s="180" t="s">
        <v>202</v>
      </c>
      <c r="E70" s="180" t="s">
        <v>202</v>
      </c>
      <c r="F70" s="181"/>
    </row>
    <row r="71" spans="1:6" s="178" customFormat="1" ht="12" customHeight="1">
      <c r="A71" s="177" t="s">
        <v>204</v>
      </c>
      <c r="B71" s="177"/>
      <c r="C71" s="177"/>
      <c r="D71" s="177"/>
      <c r="E71" s="177"/>
      <c r="F71" s="182"/>
    </row>
    <row r="72" spans="1:6" s="178" customFormat="1" ht="12" customHeight="1">
      <c r="A72" s="179">
        <v>2010</v>
      </c>
      <c r="B72" s="180">
        <v>280</v>
      </c>
      <c r="C72" s="180" t="s">
        <v>202</v>
      </c>
      <c r="D72" s="180" t="s">
        <v>202</v>
      </c>
      <c r="E72" s="180" t="s">
        <v>202</v>
      </c>
      <c r="F72" s="182"/>
    </row>
    <row r="73" spans="1:6" s="178" customFormat="1" ht="12" customHeight="1">
      <c r="A73" s="179">
        <v>2013</v>
      </c>
      <c r="B73" s="180">
        <v>400</v>
      </c>
      <c r="C73" s="180" t="s">
        <v>202</v>
      </c>
      <c r="D73" s="180" t="s">
        <v>202</v>
      </c>
      <c r="E73" s="180" t="s">
        <v>202</v>
      </c>
      <c r="F73" s="182"/>
    </row>
    <row r="74" spans="1:6" s="178" customFormat="1" ht="12" customHeight="1">
      <c r="A74" s="179">
        <v>2016</v>
      </c>
      <c r="B74" s="180">
        <v>397</v>
      </c>
      <c r="C74" s="180" t="s">
        <v>202</v>
      </c>
      <c r="D74" s="180" t="s">
        <v>202</v>
      </c>
      <c r="E74" s="180">
        <v>234</v>
      </c>
      <c r="F74" s="182"/>
    </row>
    <row r="75" spans="1:6" s="161" customFormat="1" ht="12" customHeight="1">
      <c r="A75" s="179">
        <v>2020</v>
      </c>
      <c r="B75" s="180">
        <v>388</v>
      </c>
      <c r="C75" s="180" t="s">
        <v>202</v>
      </c>
      <c r="D75" s="180" t="s">
        <v>202</v>
      </c>
      <c r="E75" s="180">
        <v>296</v>
      </c>
      <c r="F75" s="181"/>
    </row>
    <row r="76" spans="1:6" s="161" customFormat="1" ht="12" customHeight="1">
      <c r="A76" s="179">
        <v>2023</v>
      </c>
      <c r="B76" s="180">
        <v>600</v>
      </c>
      <c r="C76" s="180">
        <v>200</v>
      </c>
      <c r="D76" s="180">
        <v>100</v>
      </c>
      <c r="E76" s="180">
        <v>300</v>
      </c>
      <c r="F76" s="181"/>
    </row>
    <row r="77" spans="1:6" s="178" customFormat="1" ht="12" customHeight="1">
      <c r="A77" s="177" t="s">
        <v>205</v>
      </c>
      <c r="B77" s="177"/>
      <c r="C77" s="177"/>
      <c r="D77" s="177"/>
      <c r="E77" s="177"/>
      <c r="F77" s="182"/>
    </row>
    <row r="78" spans="1:6" s="178" customFormat="1" ht="12" customHeight="1">
      <c r="A78" s="179">
        <v>2010</v>
      </c>
      <c r="B78" s="180">
        <v>2118</v>
      </c>
      <c r="C78" s="180" t="s">
        <v>202</v>
      </c>
      <c r="D78" s="180" t="s">
        <v>202</v>
      </c>
      <c r="E78" s="180" t="s">
        <v>202</v>
      </c>
      <c r="F78" s="182"/>
    </row>
    <row r="79" spans="1:6" s="178" customFormat="1" ht="12" customHeight="1">
      <c r="A79" s="179">
        <v>2013</v>
      </c>
      <c r="B79" s="180">
        <v>2200</v>
      </c>
      <c r="C79" s="180" t="s">
        <v>202</v>
      </c>
      <c r="D79" s="180" t="s">
        <v>202</v>
      </c>
      <c r="E79" s="180" t="s">
        <v>202</v>
      </c>
      <c r="F79" s="182"/>
    </row>
    <row r="80" spans="1:6" s="178" customFormat="1" ht="12" customHeight="1">
      <c r="A80" s="179">
        <v>2016</v>
      </c>
      <c r="B80" s="180" t="s">
        <v>202</v>
      </c>
      <c r="C80" s="180" t="s">
        <v>202</v>
      </c>
      <c r="D80" s="180">
        <v>223</v>
      </c>
      <c r="E80" s="180">
        <v>1884</v>
      </c>
      <c r="F80" s="182"/>
    </row>
    <row r="81" spans="1:6" s="161" customFormat="1" ht="12" customHeight="1">
      <c r="A81" s="179">
        <v>2020</v>
      </c>
      <c r="B81" s="180">
        <v>4145</v>
      </c>
      <c r="C81" s="180">
        <v>1450</v>
      </c>
      <c r="D81" s="180">
        <v>491</v>
      </c>
      <c r="E81" s="180">
        <v>2204</v>
      </c>
      <c r="F81" s="181"/>
    </row>
    <row r="82" spans="1:6" s="161" customFormat="1" ht="12" customHeight="1">
      <c r="A82" s="179">
        <v>2023</v>
      </c>
      <c r="B82" s="180">
        <v>4600</v>
      </c>
      <c r="C82" s="180">
        <v>1200</v>
      </c>
      <c r="D82" s="180">
        <v>400</v>
      </c>
      <c r="E82" s="180">
        <v>2900</v>
      </c>
      <c r="F82" s="181"/>
    </row>
    <row r="83" spans="1:6" s="178" customFormat="1" ht="12" customHeight="1">
      <c r="A83" s="177" t="s">
        <v>206</v>
      </c>
      <c r="B83" s="177"/>
      <c r="C83" s="177"/>
      <c r="D83" s="177"/>
      <c r="E83" s="177"/>
      <c r="F83" s="182"/>
    </row>
    <row r="84" spans="1:6" s="178" customFormat="1" ht="12" customHeight="1">
      <c r="A84" s="179">
        <v>2010</v>
      </c>
      <c r="B84" s="180">
        <v>9454</v>
      </c>
      <c r="C84" s="180" t="s">
        <v>202</v>
      </c>
      <c r="D84" s="180" t="s">
        <v>202</v>
      </c>
      <c r="E84" s="180" t="s">
        <v>202</v>
      </c>
      <c r="F84" s="182"/>
    </row>
    <row r="85" spans="1:6" s="178" customFormat="1" ht="12" customHeight="1">
      <c r="A85" s="179">
        <v>2013</v>
      </c>
      <c r="B85" s="180">
        <v>11400</v>
      </c>
      <c r="C85" s="180" t="s">
        <v>202</v>
      </c>
      <c r="D85" s="180" t="s">
        <v>202</v>
      </c>
      <c r="E85" s="180" t="s">
        <v>202</v>
      </c>
      <c r="F85" s="182"/>
    </row>
    <row r="86" spans="1:6" s="178" customFormat="1" ht="12" customHeight="1">
      <c r="A86" s="179">
        <v>2016</v>
      </c>
      <c r="B86" s="180" t="s">
        <v>202</v>
      </c>
      <c r="C86" s="180" t="s">
        <v>202</v>
      </c>
      <c r="D86" s="180" t="s">
        <v>202</v>
      </c>
      <c r="E86" s="180">
        <v>1818</v>
      </c>
      <c r="F86" s="182"/>
    </row>
    <row r="87" spans="1:6" s="161" customFormat="1" ht="12" customHeight="1">
      <c r="A87" s="179">
        <v>2020</v>
      </c>
      <c r="B87" s="180">
        <v>8938</v>
      </c>
      <c r="C87" s="180">
        <v>3697</v>
      </c>
      <c r="D87" s="180">
        <v>877</v>
      </c>
      <c r="E87" s="180">
        <v>4364</v>
      </c>
      <c r="F87" s="181"/>
    </row>
    <row r="88" spans="1:6" s="161" customFormat="1" ht="12" customHeight="1">
      <c r="A88" s="179">
        <v>2023</v>
      </c>
      <c r="B88" s="180">
        <v>7800</v>
      </c>
      <c r="C88" s="180" t="s">
        <v>202</v>
      </c>
      <c r="D88" s="180">
        <v>1100</v>
      </c>
      <c r="E88" s="180" t="s">
        <v>202</v>
      </c>
      <c r="F88" s="181"/>
    </row>
    <row r="89" spans="1:6" s="178" customFormat="1" ht="12" customHeight="1">
      <c r="A89" s="177" t="s">
        <v>210</v>
      </c>
      <c r="B89" s="177"/>
      <c r="C89" s="177"/>
      <c r="D89" s="177"/>
      <c r="E89" s="177"/>
      <c r="F89" s="182"/>
    </row>
    <row r="90" spans="1:6" s="178" customFormat="1" ht="12" customHeight="1">
      <c r="A90" s="179">
        <v>2010</v>
      </c>
      <c r="B90" s="180">
        <v>10332</v>
      </c>
      <c r="C90" s="180" t="s">
        <v>202</v>
      </c>
      <c r="D90" s="180" t="s">
        <v>202</v>
      </c>
      <c r="E90" s="180" t="s">
        <v>202</v>
      </c>
      <c r="F90" s="182"/>
    </row>
    <row r="91" spans="1:6" s="178" customFormat="1" ht="12" customHeight="1">
      <c r="A91" s="179">
        <v>2013</v>
      </c>
      <c r="B91" s="180">
        <v>11600</v>
      </c>
      <c r="C91" s="180" t="s">
        <v>202</v>
      </c>
      <c r="D91" s="180" t="s">
        <v>202</v>
      </c>
      <c r="E91" s="180" t="s">
        <v>202</v>
      </c>
      <c r="F91" s="182"/>
    </row>
    <row r="92" spans="1:6" s="178" customFormat="1" ht="12" customHeight="1">
      <c r="A92" s="179">
        <v>2016</v>
      </c>
      <c r="B92" s="180">
        <v>14216</v>
      </c>
      <c r="C92" s="180">
        <v>5943</v>
      </c>
      <c r="D92" s="180">
        <v>1517</v>
      </c>
      <c r="E92" s="180">
        <v>6756</v>
      </c>
      <c r="F92" s="182"/>
    </row>
    <row r="93" spans="1:6" s="161" customFormat="1" ht="12" customHeight="1">
      <c r="A93" s="179">
        <v>2020</v>
      </c>
      <c r="B93" s="180">
        <v>20181</v>
      </c>
      <c r="C93" s="180">
        <v>6399</v>
      </c>
      <c r="D93" s="180">
        <v>1962</v>
      </c>
      <c r="E93" s="180">
        <v>11820</v>
      </c>
      <c r="F93" s="181"/>
    </row>
    <row r="94" spans="1:6" s="161" customFormat="1" ht="12" customHeight="1">
      <c r="A94" s="179">
        <v>2023</v>
      </c>
      <c r="B94" s="180">
        <v>25500</v>
      </c>
      <c r="C94" s="180">
        <v>7900</v>
      </c>
      <c r="D94" s="180">
        <v>1800</v>
      </c>
      <c r="E94" s="180">
        <v>15900</v>
      </c>
      <c r="F94" s="181"/>
    </row>
    <row r="95" spans="1:6" s="178" customFormat="1" ht="12" customHeight="1">
      <c r="A95" s="177" t="s">
        <v>208</v>
      </c>
      <c r="B95" s="177"/>
      <c r="C95" s="177"/>
      <c r="D95" s="177"/>
      <c r="E95" s="177"/>
      <c r="F95" s="182"/>
    </row>
    <row r="96" spans="1:6" s="178" customFormat="1" ht="12" customHeight="1">
      <c r="A96" s="179">
        <v>2010</v>
      </c>
      <c r="B96" s="180">
        <v>5835</v>
      </c>
      <c r="C96" s="180" t="s">
        <v>202</v>
      </c>
      <c r="D96" s="180" t="s">
        <v>202</v>
      </c>
      <c r="E96" s="180" t="s">
        <v>202</v>
      </c>
      <c r="F96" s="182"/>
    </row>
    <row r="97" spans="1:7" s="178" customFormat="1" ht="12" customHeight="1">
      <c r="A97" s="179">
        <v>2013</v>
      </c>
      <c r="B97" s="180">
        <v>4900</v>
      </c>
      <c r="C97" s="180" t="s">
        <v>202</v>
      </c>
      <c r="D97" s="180" t="s">
        <v>202</v>
      </c>
      <c r="E97" s="180" t="s">
        <v>202</v>
      </c>
      <c r="F97" s="182"/>
    </row>
    <row r="98" spans="1:7" s="178" customFormat="1" ht="12" customHeight="1">
      <c r="A98" s="179">
        <v>2016</v>
      </c>
      <c r="B98" s="180">
        <v>4238</v>
      </c>
      <c r="C98" s="180">
        <v>958</v>
      </c>
      <c r="D98" s="180">
        <v>338</v>
      </c>
      <c r="E98" s="180">
        <v>2942</v>
      </c>
      <c r="F98" s="182"/>
    </row>
    <row r="99" spans="1:7" s="161" customFormat="1" ht="12" customHeight="1">
      <c r="A99" s="179">
        <v>2020</v>
      </c>
      <c r="B99" s="180">
        <v>3397</v>
      </c>
      <c r="C99" s="180">
        <v>1054</v>
      </c>
      <c r="D99" s="180">
        <v>262</v>
      </c>
      <c r="E99" s="180">
        <v>2081</v>
      </c>
      <c r="F99" s="181"/>
    </row>
    <row r="100" spans="1:7" s="161" customFormat="1" ht="12" customHeight="1">
      <c r="A100" s="179">
        <v>2023</v>
      </c>
      <c r="B100" s="180">
        <v>6600</v>
      </c>
      <c r="C100" s="180">
        <v>1700</v>
      </c>
      <c r="D100" s="180">
        <v>600</v>
      </c>
      <c r="E100" s="180">
        <v>4400</v>
      </c>
      <c r="F100" s="181"/>
    </row>
    <row r="101" spans="1:7" s="178" customFormat="1" ht="12" customHeight="1">
      <c r="A101" s="177" t="s">
        <v>209</v>
      </c>
      <c r="B101" s="177"/>
      <c r="C101" s="177"/>
      <c r="D101" s="177"/>
      <c r="E101" s="177"/>
      <c r="F101" s="182"/>
    </row>
    <row r="102" spans="1:7" s="178" customFormat="1" ht="12" customHeight="1">
      <c r="A102" s="179">
        <v>2010</v>
      </c>
      <c r="B102" s="180">
        <v>156266</v>
      </c>
      <c r="C102" s="180" t="s">
        <v>202</v>
      </c>
      <c r="D102" s="180" t="s">
        <v>202</v>
      </c>
      <c r="E102" s="180" t="s">
        <v>202</v>
      </c>
      <c r="F102" s="182"/>
    </row>
    <row r="103" spans="1:7" s="178" customFormat="1" ht="12" customHeight="1">
      <c r="A103" s="179">
        <v>2013</v>
      </c>
      <c r="B103" s="180">
        <v>193900</v>
      </c>
      <c r="C103" s="180" t="s">
        <v>202</v>
      </c>
      <c r="D103" s="180" t="s">
        <v>202</v>
      </c>
      <c r="E103" s="180" t="s">
        <v>202</v>
      </c>
      <c r="F103" s="182"/>
    </row>
    <row r="104" spans="1:7" s="178" customFormat="1" ht="12" customHeight="1">
      <c r="A104" s="179">
        <v>2016</v>
      </c>
      <c r="B104" s="180">
        <v>196142</v>
      </c>
      <c r="C104" s="180">
        <v>71080</v>
      </c>
      <c r="D104" s="180">
        <v>19250</v>
      </c>
      <c r="E104" s="180">
        <v>105812</v>
      </c>
      <c r="F104" s="182"/>
    </row>
    <row r="105" spans="1:7" s="161" customFormat="1" ht="12" customHeight="1">
      <c r="A105" s="179">
        <v>2020</v>
      </c>
      <c r="B105" s="180">
        <v>212455</v>
      </c>
      <c r="C105" s="180">
        <v>67712</v>
      </c>
      <c r="D105" s="180">
        <v>22106</v>
      </c>
      <c r="E105" s="180">
        <v>122637</v>
      </c>
      <c r="F105" s="181"/>
    </row>
    <row r="106" spans="1:7" s="161" customFormat="1" ht="12" customHeight="1">
      <c r="A106" s="179">
        <v>2023</v>
      </c>
      <c r="B106" s="180">
        <v>244200</v>
      </c>
      <c r="C106" s="180">
        <v>85200</v>
      </c>
      <c r="D106" s="180">
        <v>20300</v>
      </c>
      <c r="E106" s="180">
        <v>138700</v>
      </c>
      <c r="F106" s="181"/>
    </row>
    <row r="107" spans="1:7" s="195" customFormat="1" ht="8.25" customHeight="1">
      <c r="A107" s="186" t="s">
        <v>249</v>
      </c>
      <c r="B107" s="194"/>
      <c r="C107" s="194"/>
      <c r="D107" s="194"/>
      <c r="E107" s="194"/>
      <c r="G107" s="196"/>
    </row>
    <row r="108" spans="1:7" s="195" customFormat="1" ht="9" customHeight="1">
      <c r="A108" s="186" t="s">
        <v>242</v>
      </c>
    </row>
    <row r="109" spans="1:7" ht="10.5" customHeight="1">
      <c r="A109" s="1698" t="s">
        <v>494</v>
      </c>
    </row>
    <row r="110" spans="1:7">
      <c r="A110" s="187"/>
      <c r="B110" s="185"/>
    </row>
  </sheetData>
  <hyperlinks>
    <hyperlink ref="A109" location="'Inhaltsverzeichnis '!A1" display="Zurück zum Inhaltsverzeichnis" xr:uid="{84796EAB-B182-4C6D-B059-DCA5FCB8AB6D}"/>
  </hyperlinks>
  <pageMargins left="0.78740157480314965" right="0.59055118110236227"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D63B-0156-4183-AA5C-93DDF8C38783}">
  <sheetPr>
    <tabColor rgb="FF00854A"/>
  </sheetPr>
  <dimension ref="A1:D109"/>
  <sheetViews>
    <sheetView showGridLines="0" zoomScale="140" zoomScaleNormal="140" workbookViewId="0">
      <pane ySplit="4" topLeftCell="A89" activePane="bottomLeft" state="frozen"/>
      <selection pane="bottomLeft"/>
    </sheetView>
  </sheetViews>
  <sheetFormatPr baseColWidth="10" defaultColWidth="7.5" defaultRowHeight="17.25"/>
  <cols>
    <col min="1" max="1" width="18.125" style="160" customWidth="1"/>
    <col min="2" max="3" width="14.375" style="160" customWidth="1"/>
    <col min="4" max="4" width="7.5" style="161"/>
    <col min="5" max="16384" width="7.5" style="160"/>
  </cols>
  <sheetData>
    <row r="1" spans="1:4" ht="16.5" customHeight="1">
      <c r="A1" s="165" t="s">
        <v>216</v>
      </c>
      <c r="B1" s="164"/>
      <c r="C1" s="164"/>
    </row>
    <row r="2" spans="1:4" ht="14.25" customHeight="1">
      <c r="A2" s="190" t="s">
        <v>250</v>
      </c>
      <c r="B2" s="163"/>
      <c r="C2" s="163"/>
    </row>
    <row r="3" spans="1:4" ht="14.25" customHeight="1">
      <c r="A3" s="163" t="s">
        <v>251</v>
      </c>
      <c r="B3" s="166"/>
      <c r="C3" s="166"/>
    </row>
    <row r="4" spans="1:4" s="161" customFormat="1" ht="17.25" customHeight="1">
      <c r="A4" s="191" t="s">
        <v>219</v>
      </c>
      <c r="B4" s="192" t="s">
        <v>53</v>
      </c>
      <c r="C4" s="193" t="s">
        <v>252</v>
      </c>
    </row>
    <row r="5" spans="1:4" s="178" customFormat="1" ht="10.5" customHeight="1">
      <c r="A5" s="177" t="s">
        <v>194</v>
      </c>
      <c r="B5" s="177"/>
      <c r="C5" s="177"/>
    </row>
    <row r="6" spans="1:4" s="178" customFormat="1" ht="12" customHeight="1">
      <c r="A6" s="179">
        <v>2010</v>
      </c>
      <c r="B6" s="180">
        <v>665</v>
      </c>
      <c r="C6" s="180">
        <v>4347</v>
      </c>
    </row>
    <row r="7" spans="1:4" s="178" customFormat="1" ht="12" customHeight="1">
      <c r="A7" s="179">
        <v>2013</v>
      </c>
      <c r="B7" s="180">
        <v>700</v>
      </c>
      <c r="C7" s="180">
        <v>5200</v>
      </c>
    </row>
    <row r="8" spans="1:4" s="178" customFormat="1" ht="12" customHeight="1">
      <c r="A8" s="179">
        <v>2016</v>
      </c>
      <c r="B8" s="180">
        <v>604</v>
      </c>
      <c r="C8" s="180">
        <v>5102</v>
      </c>
    </row>
    <row r="9" spans="1:4" s="161" customFormat="1" ht="12" customHeight="1">
      <c r="A9" s="179">
        <v>2020</v>
      </c>
      <c r="B9" s="180">
        <v>785</v>
      </c>
      <c r="C9" s="180">
        <v>6722</v>
      </c>
      <c r="D9" s="181"/>
    </row>
    <row r="10" spans="1:4" s="161" customFormat="1" ht="12" customHeight="1">
      <c r="A10" s="179">
        <v>2023</v>
      </c>
      <c r="B10" s="180">
        <v>1030</v>
      </c>
      <c r="C10" s="180">
        <v>8500</v>
      </c>
      <c r="D10" s="181"/>
    </row>
    <row r="11" spans="1:4" s="178" customFormat="1" ht="12" customHeight="1">
      <c r="A11" s="177" t="s">
        <v>196</v>
      </c>
      <c r="B11" s="177"/>
      <c r="C11" s="177"/>
      <c r="D11" s="182"/>
    </row>
    <row r="12" spans="1:4" s="178" customFormat="1" ht="12" customHeight="1">
      <c r="A12" s="179">
        <v>2010</v>
      </c>
      <c r="B12" s="180">
        <v>1287</v>
      </c>
      <c r="C12" s="180">
        <v>6912</v>
      </c>
      <c r="D12" s="182"/>
    </row>
    <row r="13" spans="1:4" s="178" customFormat="1" ht="12" customHeight="1">
      <c r="A13" s="179">
        <v>2013</v>
      </c>
      <c r="B13" s="180">
        <v>1400</v>
      </c>
      <c r="C13" s="180">
        <v>7200</v>
      </c>
      <c r="D13" s="182"/>
    </row>
    <row r="14" spans="1:4" s="178" customFormat="1" ht="12" customHeight="1">
      <c r="A14" s="179">
        <v>2016</v>
      </c>
      <c r="B14" s="180">
        <v>1357</v>
      </c>
      <c r="C14" s="180">
        <v>9371</v>
      </c>
      <c r="D14" s="182"/>
    </row>
    <row r="15" spans="1:4" s="161" customFormat="1" ht="12" customHeight="1">
      <c r="A15" s="179">
        <v>2020</v>
      </c>
      <c r="B15" s="180">
        <v>1599</v>
      </c>
      <c r="C15" s="180">
        <v>11425</v>
      </c>
      <c r="D15" s="181"/>
    </row>
    <row r="16" spans="1:4" s="161" customFormat="1" ht="12" customHeight="1">
      <c r="A16" s="179">
        <v>2023</v>
      </c>
      <c r="B16" s="180">
        <v>1820</v>
      </c>
      <c r="C16" s="180">
        <v>15200</v>
      </c>
      <c r="D16" s="181"/>
    </row>
    <row r="17" spans="1:4" s="178" customFormat="1" ht="12" customHeight="1">
      <c r="A17" s="177" t="s">
        <v>238</v>
      </c>
      <c r="B17" s="177"/>
      <c r="C17" s="177"/>
      <c r="D17" s="182"/>
    </row>
    <row r="18" spans="1:4" s="178" customFormat="1" ht="12" customHeight="1">
      <c r="A18" s="179">
        <v>2010</v>
      </c>
      <c r="B18" s="180" t="s">
        <v>202</v>
      </c>
      <c r="C18" s="180" t="s">
        <v>202</v>
      </c>
      <c r="D18" s="182"/>
    </row>
    <row r="19" spans="1:4" s="178" customFormat="1" ht="12" customHeight="1">
      <c r="A19" s="179">
        <v>2013</v>
      </c>
      <c r="B19" s="180" t="s">
        <v>202</v>
      </c>
      <c r="C19" s="180" t="s">
        <v>202</v>
      </c>
      <c r="D19" s="182"/>
    </row>
    <row r="20" spans="1:4" s="178" customFormat="1" ht="12" customHeight="1">
      <c r="A20" s="179">
        <v>2016</v>
      </c>
      <c r="B20" s="180">
        <v>2</v>
      </c>
      <c r="C20" s="180" t="s">
        <v>202</v>
      </c>
      <c r="D20" s="182"/>
    </row>
    <row r="21" spans="1:4" s="161" customFormat="1" ht="12" customHeight="1">
      <c r="A21" s="179">
        <v>2020</v>
      </c>
      <c r="B21" s="180">
        <v>2</v>
      </c>
      <c r="C21" s="180" t="s">
        <v>202</v>
      </c>
      <c r="D21" s="181"/>
    </row>
    <row r="22" spans="1:4" s="161" customFormat="1" ht="12" customHeight="1">
      <c r="A22" s="179">
        <v>2023</v>
      </c>
      <c r="B22" s="180" t="s">
        <v>202</v>
      </c>
      <c r="C22" s="180" t="s">
        <v>202</v>
      </c>
      <c r="D22" s="181"/>
    </row>
    <row r="23" spans="1:4" s="178" customFormat="1" ht="12" customHeight="1">
      <c r="A23" s="177" t="s">
        <v>197</v>
      </c>
      <c r="B23" s="177"/>
      <c r="C23" s="177"/>
      <c r="D23" s="182"/>
    </row>
    <row r="24" spans="1:4" s="178" customFormat="1" ht="12" customHeight="1">
      <c r="A24" s="179">
        <v>2010</v>
      </c>
      <c r="B24" s="180">
        <v>190</v>
      </c>
      <c r="C24" s="180">
        <v>2066</v>
      </c>
      <c r="D24" s="182"/>
    </row>
    <row r="25" spans="1:4" s="178" customFormat="1" ht="12" customHeight="1">
      <c r="A25" s="179">
        <v>2013</v>
      </c>
      <c r="B25" s="180">
        <v>200</v>
      </c>
      <c r="C25" s="180">
        <v>1700</v>
      </c>
      <c r="D25" s="182"/>
    </row>
    <row r="26" spans="1:4" s="178" customFormat="1" ht="12" customHeight="1">
      <c r="A26" s="179">
        <v>2016</v>
      </c>
      <c r="B26" s="180">
        <v>143</v>
      </c>
      <c r="C26" s="180">
        <v>1777</v>
      </c>
      <c r="D26" s="182"/>
    </row>
    <row r="27" spans="1:4" s="161" customFormat="1" ht="12" customHeight="1">
      <c r="A27" s="179">
        <v>2020</v>
      </c>
      <c r="B27" s="180">
        <v>169</v>
      </c>
      <c r="C27" s="180">
        <v>2183</v>
      </c>
      <c r="D27" s="181"/>
    </row>
    <row r="28" spans="1:4" s="161" customFormat="1" ht="12" customHeight="1">
      <c r="A28" s="179">
        <v>2023</v>
      </c>
      <c r="B28" s="180">
        <v>180</v>
      </c>
      <c r="C28" s="180">
        <v>2500</v>
      </c>
      <c r="D28" s="181"/>
    </row>
    <row r="29" spans="1:4" s="178" customFormat="1" ht="12" customHeight="1">
      <c r="A29" s="177" t="s">
        <v>239</v>
      </c>
      <c r="B29" s="177"/>
      <c r="C29" s="177"/>
      <c r="D29" s="182"/>
    </row>
    <row r="30" spans="1:4" s="178" customFormat="1" ht="12" customHeight="1">
      <c r="A30" s="179">
        <v>2010</v>
      </c>
      <c r="B30" s="180" t="s">
        <v>202</v>
      </c>
      <c r="C30" s="180" t="s">
        <v>202</v>
      </c>
      <c r="D30" s="182"/>
    </row>
    <row r="31" spans="1:4" s="178" customFormat="1" ht="12" customHeight="1">
      <c r="A31" s="179">
        <v>2013</v>
      </c>
      <c r="B31" s="180" t="s">
        <v>202</v>
      </c>
      <c r="C31" s="180" t="s">
        <v>202</v>
      </c>
      <c r="D31" s="182"/>
    </row>
    <row r="32" spans="1:4" s="178" customFormat="1" ht="12" customHeight="1">
      <c r="A32" s="179">
        <v>2016</v>
      </c>
      <c r="B32" s="180">
        <v>6</v>
      </c>
      <c r="C32" s="180" t="s">
        <v>202</v>
      </c>
      <c r="D32" s="182"/>
    </row>
    <row r="33" spans="1:4" s="161" customFormat="1" ht="12" customHeight="1">
      <c r="A33" s="179">
        <v>2020</v>
      </c>
      <c r="B33" s="180">
        <v>6</v>
      </c>
      <c r="C33" s="180" t="s">
        <v>202</v>
      </c>
      <c r="D33" s="181"/>
    </row>
    <row r="34" spans="1:4" s="161" customFormat="1" ht="12" customHeight="1">
      <c r="A34" s="179">
        <v>2023</v>
      </c>
      <c r="B34" s="180">
        <v>10</v>
      </c>
      <c r="C34" s="180">
        <v>200</v>
      </c>
      <c r="D34" s="181"/>
    </row>
    <row r="35" spans="1:4" s="178" customFormat="1" ht="12" customHeight="1">
      <c r="A35" s="177" t="s">
        <v>240</v>
      </c>
      <c r="B35" s="177"/>
      <c r="C35" s="177"/>
      <c r="D35" s="182"/>
    </row>
    <row r="36" spans="1:4" s="178" customFormat="1" ht="12" customHeight="1">
      <c r="A36" s="179">
        <v>2010</v>
      </c>
      <c r="B36" s="180">
        <v>6</v>
      </c>
      <c r="C36" s="180">
        <v>104</v>
      </c>
      <c r="D36" s="182"/>
    </row>
    <row r="37" spans="1:4" s="178" customFormat="1" ht="12" customHeight="1">
      <c r="A37" s="179">
        <v>2013</v>
      </c>
      <c r="B37" s="180" t="s">
        <v>202</v>
      </c>
      <c r="C37" s="180">
        <v>100</v>
      </c>
      <c r="D37" s="182"/>
    </row>
    <row r="38" spans="1:4" s="178" customFormat="1" ht="12" customHeight="1">
      <c r="A38" s="179">
        <v>2016</v>
      </c>
      <c r="B38" s="180">
        <v>7</v>
      </c>
      <c r="C38" s="180">
        <v>144</v>
      </c>
      <c r="D38" s="182"/>
    </row>
    <row r="39" spans="1:4" s="161" customFormat="1" ht="12" customHeight="1">
      <c r="A39" s="179">
        <v>2020</v>
      </c>
      <c r="B39" s="180">
        <v>7</v>
      </c>
      <c r="C39" s="180">
        <v>97</v>
      </c>
      <c r="D39" s="181"/>
    </row>
    <row r="40" spans="1:4" s="161" customFormat="1" ht="12" customHeight="1">
      <c r="A40" s="179">
        <v>2023</v>
      </c>
      <c r="B40" s="180">
        <v>10</v>
      </c>
      <c r="C40" s="180">
        <v>200</v>
      </c>
      <c r="D40" s="181"/>
    </row>
    <row r="41" spans="1:4" s="178" customFormat="1" ht="12" customHeight="1">
      <c r="A41" s="177" t="s">
        <v>198</v>
      </c>
      <c r="B41" s="177"/>
      <c r="C41" s="177"/>
      <c r="D41" s="182"/>
    </row>
    <row r="42" spans="1:4" s="178" customFormat="1" ht="12" customHeight="1">
      <c r="A42" s="179">
        <v>2010</v>
      </c>
      <c r="B42" s="180">
        <v>503</v>
      </c>
      <c r="C42" s="180">
        <v>3857</v>
      </c>
      <c r="D42" s="182"/>
    </row>
    <row r="43" spans="1:4" s="178" customFormat="1" ht="12" customHeight="1">
      <c r="A43" s="179">
        <v>2013</v>
      </c>
      <c r="B43" s="180">
        <v>600</v>
      </c>
      <c r="C43" s="180">
        <v>4200</v>
      </c>
      <c r="D43" s="182"/>
    </row>
    <row r="44" spans="1:4" s="178" customFormat="1" ht="12" customHeight="1">
      <c r="A44" s="179">
        <v>2016</v>
      </c>
      <c r="B44" s="180">
        <v>532</v>
      </c>
      <c r="C44" s="180">
        <v>4206</v>
      </c>
      <c r="D44" s="182"/>
    </row>
    <row r="45" spans="1:4" s="161" customFormat="1" ht="12" customHeight="1">
      <c r="A45" s="179">
        <v>2020</v>
      </c>
      <c r="B45" s="180">
        <v>574</v>
      </c>
      <c r="C45" s="180">
        <v>4960</v>
      </c>
      <c r="D45" s="181"/>
    </row>
    <row r="46" spans="1:4" s="161" customFormat="1" ht="12" customHeight="1">
      <c r="A46" s="179">
        <v>2023</v>
      </c>
      <c r="B46" s="180">
        <v>550</v>
      </c>
      <c r="C46" s="180">
        <v>4600</v>
      </c>
      <c r="D46" s="181"/>
    </row>
    <row r="47" spans="1:4" s="178" customFormat="1" ht="12" customHeight="1">
      <c r="A47" s="177" t="s">
        <v>199</v>
      </c>
      <c r="B47" s="177"/>
      <c r="C47" s="177"/>
      <c r="D47" s="182"/>
    </row>
    <row r="48" spans="1:4" s="178" customFormat="1" ht="12" customHeight="1">
      <c r="A48" s="179">
        <v>2010</v>
      </c>
      <c r="B48" s="180">
        <v>213</v>
      </c>
      <c r="C48" s="180">
        <v>2401</v>
      </c>
      <c r="D48" s="182"/>
    </row>
    <row r="49" spans="1:4" s="178" customFormat="1" ht="12" customHeight="1">
      <c r="A49" s="179">
        <v>2013</v>
      </c>
      <c r="B49" s="180">
        <v>200</v>
      </c>
      <c r="C49" s="180" t="s">
        <v>202</v>
      </c>
      <c r="D49" s="182"/>
    </row>
    <row r="50" spans="1:4" s="178" customFormat="1" ht="12" customHeight="1">
      <c r="A50" s="179">
        <v>2016</v>
      </c>
      <c r="B50" s="180">
        <v>159</v>
      </c>
      <c r="C50" s="180">
        <v>1599</v>
      </c>
      <c r="D50" s="182"/>
    </row>
    <row r="51" spans="1:4" s="161" customFormat="1" ht="12" customHeight="1">
      <c r="A51" s="179">
        <v>2020</v>
      </c>
      <c r="B51" s="180">
        <v>179</v>
      </c>
      <c r="C51" s="180">
        <v>1662</v>
      </c>
      <c r="D51" s="181"/>
    </row>
    <row r="52" spans="1:4" s="161" customFormat="1" ht="12" customHeight="1">
      <c r="A52" s="179">
        <v>2023</v>
      </c>
      <c r="B52" s="180">
        <v>180</v>
      </c>
      <c r="C52" s="180">
        <v>2400</v>
      </c>
      <c r="D52" s="181"/>
    </row>
    <row r="53" spans="1:4" s="178" customFormat="1" ht="12" customHeight="1">
      <c r="A53" s="177" t="s">
        <v>200</v>
      </c>
      <c r="B53" s="177"/>
      <c r="C53" s="177"/>
      <c r="D53" s="182"/>
    </row>
    <row r="54" spans="1:4" s="178" customFormat="1" ht="12" customHeight="1">
      <c r="A54" s="179">
        <v>2010</v>
      </c>
      <c r="B54" s="180">
        <v>291</v>
      </c>
      <c r="C54" s="180">
        <v>2173</v>
      </c>
      <c r="D54" s="182"/>
    </row>
    <row r="55" spans="1:4" s="178" customFormat="1" ht="12" customHeight="1">
      <c r="A55" s="179">
        <v>2013</v>
      </c>
      <c r="B55" s="180">
        <v>300</v>
      </c>
      <c r="C55" s="180">
        <v>1900</v>
      </c>
      <c r="D55" s="182"/>
    </row>
    <row r="56" spans="1:4" s="178" customFormat="1" ht="12" customHeight="1">
      <c r="A56" s="179">
        <v>2016</v>
      </c>
      <c r="B56" s="180">
        <v>213</v>
      </c>
      <c r="C56" s="180">
        <v>1634</v>
      </c>
      <c r="D56" s="182"/>
    </row>
    <row r="57" spans="1:4" s="161" customFormat="1" ht="12" customHeight="1">
      <c r="A57" s="179">
        <v>2020</v>
      </c>
      <c r="B57" s="180">
        <v>346</v>
      </c>
      <c r="C57" s="180">
        <v>2776</v>
      </c>
      <c r="D57" s="181"/>
    </row>
    <row r="58" spans="1:4" s="161" customFormat="1" ht="12" customHeight="1">
      <c r="A58" s="179">
        <v>2023</v>
      </c>
      <c r="B58" s="180">
        <v>430</v>
      </c>
      <c r="C58" s="180">
        <v>3100</v>
      </c>
      <c r="D58" s="181"/>
    </row>
    <row r="59" spans="1:4" s="178" customFormat="1" ht="12" customHeight="1">
      <c r="A59" s="177" t="s">
        <v>201</v>
      </c>
      <c r="B59" s="177"/>
      <c r="C59" s="177"/>
      <c r="D59" s="182"/>
    </row>
    <row r="60" spans="1:4" s="178" customFormat="1" ht="12" customHeight="1">
      <c r="A60" s="179">
        <v>2010</v>
      </c>
      <c r="B60" s="180">
        <v>408</v>
      </c>
      <c r="C60" s="180">
        <v>2728</v>
      </c>
      <c r="D60" s="182"/>
    </row>
    <row r="61" spans="1:4" s="178" customFormat="1" ht="12" customHeight="1">
      <c r="A61" s="179">
        <v>2013</v>
      </c>
      <c r="B61" s="180">
        <v>500</v>
      </c>
      <c r="C61" s="180">
        <v>3100</v>
      </c>
      <c r="D61" s="182"/>
    </row>
    <row r="62" spans="1:4" s="178" customFormat="1" ht="12" customHeight="1">
      <c r="A62" s="179">
        <v>2016</v>
      </c>
      <c r="B62" s="180">
        <v>383</v>
      </c>
      <c r="C62" s="180">
        <v>2899</v>
      </c>
      <c r="D62" s="182"/>
    </row>
    <row r="63" spans="1:4" s="161" customFormat="1" ht="12" customHeight="1">
      <c r="A63" s="179">
        <v>2020</v>
      </c>
      <c r="B63" s="180">
        <v>525</v>
      </c>
      <c r="C63" s="180">
        <v>4328</v>
      </c>
      <c r="D63" s="181"/>
    </row>
    <row r="64" spans="1:4" s="161" customFormat="1" ht="12" customHeight="1">
      <c r="A64" s="179">
        <v>2023</v>
      </c>
      <c r="B64" s="180">
        <v>540</v>
      </c>
      <c r="C64" s="180" t="s">
        <v>202</v>
      </c>
      <c r="D64" s="181"/>
    </row>
    <row r="65" spans="1:4" s="178" customFormat="1" ht="12" customHeight="1">
      <c r="A65" s="177" t="s">
        <v>203</v>
      </c>
      <c r="B65" s="177"/>
      <c r="C65" s="177"/>
      <c r="D65" s="182"/>
    </row>
    <row r="66" spans="1:4" s="178" customFormat="1" ht="12" customHeight="1">
      <c r="A66" s="179">
        <v>2010</v>
      </c>
      <c r="B66" s="180">
        <v>156</v>
      </c>
      <c r="C66" s="180">
        <v>1124</v>
      </c>
      <c r="D66" s="182"/>
    </row>
    <row r="67" spans="1:4" s="178" customFormat="1" ht="12" customHeight="1">
      <c r="A67" s="179">
        <v>2013</v>
      </c>
      <c r="B67" s="180">
        <v>200</v>
      </c>
      <c r="C67" s="180">
        <v>1400</v>
      </c>
      <c r="D67" s="182"/>
    </row>
    <row r="68" spans="1:4" s="178" customFormat="1" ht="12" customHeight="1">
      <c r="A68" s="179">
        <v>2016</v>
      </c>
      <c r="B68" s="180">
        <v>223</v>
      </c>
      <c r="C68" s="180">
        <v>1876</v>
      </c>
      <c r="D68" s="182"/>
    </row>
    <row r="69" spans="1:4" s="161" customFormat="1" ht="12" customHeight="1">
      <c r="A69" s="179">
        <v>2020</v>
      </c>
      <c r="B69" s="180">
        <v>301</v>
      </c>
      <c r="C69" s="180">
        <v>2813</v>
      </c>
      <c r="D69" s="181"/>
    </row>
    <row r="70" spans="1:4" s="161" customFormat="1" ht="12" customHeight="1">
      <c r="A70" s="179">
        <v>2023</v>
      </c>
      <c r="B70" s="180">
        <v>270</v>
      </c>
      <c r="C70" s="180">
        <v>2400</v>
      </c>
      <c r="D70" s="181"/>
    </row>
    <row r="71" spans="1:4" s="178" customFormat="1" ht="12" customHeight="1">
      <c r="A71" s="177" t="s">
        <v>204</v>
      </c>
      <c r="B71" s="177"/>
      <c r="C71" s="177"/>
      <c r="D71" s="182"/>
    </row>
    <row r="72" spans="1:4" s="178" customFormat="1" ht="12" customHeight="1">
      <c r="A72" s="179">
        <v>2010</v>
      </c>
      <c r="B72" s="180">
        <v>52</v>
      </c>
      <c r="C72" s="180">
        <v>1113</v>
      </c>
      <c r="D72" s="182"/>
    </row>
    <row r="73" spans="1:4" s="178" customFormat="1" ht="12" customHeight="1">
      <c r="A73" s="179">
        <v>2013</v>
      </c>
      <c r="B73" s="180">
        <v>100</v>
      </c>
      <c r="C73" s="180">
        <v>1300</v>
      </c>
      <c r="D73" s="182"/>
    </row>
    <row r="74" spans="1:4" s="178" customFormat="1" ht="12" customHeight="1">
      <c r="A74" s="179">
        <v>2016</v>
      </c>
      <c r="B74" s="180">
        <v>70</v>
      </c>
      <c r="C74" s="180">
        <v>1362</v>
      </c>
      <c r="D74" s="182"/>
    </row>
    <row r="75" spans="1:4" s="161" customFormat="1" ht="12" customHeight="1">
      <c r="A75" s="179">
        <v>2020</v>
      </c>
      <c r="B75" s="180">
        <v>50</v>
      </c>
      <c r="C75" s="180">
        <v>968</v>
      </c>
      <c r="D75" s="181"/>
    </row>
    <row r="76" spans="1:4" s="161" customFormat="1" ht="12" customHeight="1">
      <c r="A76" s="179">
        <v>2023</v>
      </c>
      <c r="B76" s="180">
        <v>60</v>
      </c>
      <c r="C76" s="180">
        <v>1000</v>
      </c>
      <c r="D76" s="181"/>
    </row>
    <row r="77" spans="1:4" s="178" customFormat="1" ht="12" customHeight="1">
      <c r="A77" s="177" t="s">
        <v>205</v>
      </c>
      <c r="B77" s="177"/>
      <c r="C77" s="177"/>
      <c r="D77" s="182"/>
    </row>
    <row r="78" spans="1:4" s="178" customFormat="1" ht="12" customHeight="1">
      <c r="A78" s="179">
        <v>2010</v>
      </c>
      <c r="B78" s="180">
        <v>94</v>
      </c>
      <c r="C78" s="180">
        <v>601</v>
      </c>
      <c r="D78" s="182"/>
    </row>
    <row r="79" spans="1:4" s="178" customFormat="1" ht="12" customHeight="1">
      <c r="A79" s="179">
        <v>2013</v>
      </c>
      <c r="B79" s="180">
        <v>100</v>
      </c>
      <c r="C79" s="180">
        <v>700</v>
      </c>
      <c r="D79" s="182"/>
    </row>
    <row r="80" spans="1:4" s="178" customFormat="1" ht="12" customHeight="1">
      <c r="A80" s="179">
        <v>2016</v>
      </c>
      <c r="B80" s="180">
        <v>72</v>
      </c>
      <c r="C80" s="180">
        <v>603</v>
      </c>
      <c r="D80" s="182"/>
    </row>
    <row r="81" spans="1:4" s="161" customFormat="1" ht="12" customHeight="1">
      <c r="A81" s="179">
        <v>2020</v>
      </c>
      <c r="B81" s="180">
        <v>88</v>
      </c>
      <c r="C81" s="180">
        <v>658</v>
      </c>
      <c r="D81" s="181"/>
    </row>
    <row r="82" spans="1:4" s="161" customFormat="1" ht="12" customHeight="1">
      <c r="A82" s="179">
        <v>2023</v>
      </c>
      <c r="B82" s="180">
        <v>90</v>
      </c>
      <c r="C82" s="180" t="s">
        <v>202</v>
      </c>
      <c r="D82" s="181"/>
    </row>
    <row r="83" spans="1:4" s="178" customFormat="1" ht="12" customHeight="1">
      <c r="A83" s="177" t="s">
        <v>206</v>
      </c>
      <c r="B83" s="177"/>
      <c r="C83" s="177"/>
      <c r="D83" s="182"/>
    </row>
    <row r="84" spans="1:4" s="178" customFormat="1" ht="12" customHeight="1">
      <c r="A84" s="179">
        <v>2010</v>
      </c>
      <c r="B84" s="180">
        <v>74</v>
      </c>
      <c r="C84" s="180">
        <v>902</v>
      </c>
      <c r="D84" s="182"/>
    </row>
    <row r="85" spans="1:4" s="178" customFormat="1" ht="12" customHeight="1">
      <c r="A85" s="179">
        <v>2013</v>
      </c>
      <c r="B85" s="180">
        <v>100</v>
      </c>
      <c r="C85" s="180">
        <v>1100</v>
      </c>
      <c r="D85" s="182"/>
    </row>
    <row r="86" spans="1:4" s="178" customFormat="1" ht="12" customHeight="1">
      <c r="A86" s="179">
        <v>2016</v>
      </c>
      <c r="B86" s="180">
        <v>79</v>
      </c>
      <c r="C86" s="180">
        <v>1105</v>
      </c>
      <c r="D86" s="182"/>
    </row>
    <row r="87" spans="1:4" s="161" customFormat="1" ht="12" customHeight="1">
      <c r="A87" s="179">
        <v>2020</v>
      </c>
      <c r="B87" s="180">
        <v>90</v>
      </c>
      <c r="C87" s="180">
        <v>834</v>
      </c>
      <c r="D87" s="181"/>
    </row>
    <row r="88" spans="1:4" s="161" customFormat="1" ht="12" customHeight="1">
      <c r="A88" s="179">
        <v>2023</v>
      </c>
      <c r="B88" s="180">
        <v>80</v>
      </c>
      <c r="C88" s="180" t="s">
        <v>202</v>
      </c>
      <c r="D88" s="181"/>
    </row>
    <row r="89" spans="1:4" s="178" customFormat="1" ht="12" customHeight="1">
      <c r="A89" s="177" t="s">
        <v>210</v>
      </c>
      <c r="B89" s="177"/>
      <c r="C89" s="177"/>
      <c r="D89" s="182"/>
    </row>
    <row r="90" spans="1:4" s="178" customFormat="1" ht="12" customHeight="1">
      <c r="A90" s="179">
        <v>2010</v>
      </c>
      <c r="B90" s="180">
        <v>179</v>
      </c>
      <c r="C90" s="180">
        <v>964</v>
      </c>
      <c r="D90" s="182"/>
    </row>
    <row r="91" spans="1:4" s="178" customFormat="1" ht="12" customHeight="1">
      <c r="A91" s="179">
        <v>2013</v>
      </c>
      <c r="B91" s="180">
        <v>100</v>
      </c>
      <c r="C91" s="180">
        <v>600</v>
      </c>
      <c r="D91" s="182"/>
    </row>
    <row r="92" spans="1:4" s="178" customFormat="1" ht="12" customHeight="1">
      <c r="A92" s="179">
        <v>2016</v>
      </c>
      <c r="B92" s="180">
        <v>107</v>
      </c>
      <c r="C92" s="180">
        <v>730</v>
      </c>
      <c r="D92" s="182"/>
    </row>
    <row r="93" spans="1:4" s="161" customFormat="1" ht="12" customHeight="1">
      <c r="A93" s="179">
        <v>2020</v>
      </c>
      <c r="B93" s="180">
        <v>187</v>
      </c>
      <c r="C93" s="180">
        <v>1260</v>
      </c>
      <c r="D93" s="181"/>
    </row>
    <row r="94" spans="1:4" s="161" customFormat="1" ht="12" customHeight="1">
      <c r="A94" s="179">
        <v>2023</v>
      </c>
      <c r="B94" s="180">
        <v>180</v>
      </c>
      <c r="C94" s="180">
        <v>1600</v>
      </c>
      <c r="D94" s="181"/>
    </row>
    <row r="95" spans="1:4" s="178" customFormat="1" ht="12" customHeight="1">
      <c r="A95" s="177" t="s">
        <v>208</v>
      </c>
      <c r="B95" s="177"/>
      <c r="C95" s="177"/>
      <c r="D95" s="182"/>
    </row>
    <row r="96" spans="1:4" s="178" customFormat="1" ht="12" customHeight="1">
      <c r="A96" s="179">
        <v>2010</v>
      </c>
      <c r="B96" s="180">
        <v>52</v>
      </c>
      <c r="C96" s="180">
        <v>832</v>
      </c>
      <c r="D96" s="182"/>
    </row>
    <row r="97" spans="1:4" s="178" customFormat="1" ht="12" customHeight="1">
      <c r="A97" s="179">
        <v>2013</v>
      </c>
      <c r="B97" s="180" t="s">
        <v>202</v>
      </c>
      <c r="C97" s="180">
        <v>800</v>
      </c>
      <c r="D97" s="182"/>
    </row>
    <row r="98" spans="1:4" s="178" customFormat="1" ht="12" customHeight="1">
      <c r="A98" s="179">
        <v>2016</v>
      </c>
      <c r="B98" s="180">
        <v>67</v>
      </c>
      <c r="C98" s="180">
        <v>1228</v>
      </c>
      <c r="D98" s="182"/>
    </row>
    <row r="99" spans="1:4" s="161" customFormat="1" ht="12" customHeight="1">
      <c r="A99" s="179">
        <v>2020</v>
      </c>
      <c r="B99" s="180">
        <v>65</v>
      </c>
      <c r="C99" s="180">
        <v>1122</v>
      </c>
      <c r="D99" s="181"/>
    </row>
    <row r="100" spans="1:4" s="161" customFormat="1" ht="12" customHeight="1">
      <c r="A100" s="179">
        <v>2023</v>
      </c>
      <c r="B100" s="180">
        <v>70</v>
      </c>
      <c r="C100" s="180">
        <v>1100</v>
      </c>
      <c r="D100" s="181"/>
    </row>
    <row r="101" spans="1:4" s="178" customFormat="1" ht="12" customHeight="1">
      <c r="A101" s="177" t="s">
        <v>209</v>
      </c>
      <c r="B101" s="177"/>
      <c r="C101" s="177"/>
      <c r="D101" s="182"/>
    </row>
    <row r="102" spans="1:4" s="178" customFormat="1" ht="12" customHeight="1">
      <c r="A102" s="179">
        <v>2010</v>
      </c>
      <c r="B102" s="180">
        <v>4177</v>
      </c>
      <c r="C102" s="180">
        <v>30171</v>
      </c>
      <c r="D102" s="182"/>
    </row>
    <row r="103" spans="1:4" s="178" customFormat="1" ht="12" customHeight="1">
      <c r="A103" s="179">
        <v>2013</v>
      </c>
      <c r="B103" s="180">
        <v>4400</v>
      </c>
      <c r="C103" s="180">
        <v>31900</v>
      </c>
      <c r="D103" s="182"/>
    </row>
    <row r="104" spans="1:4" s="178" customFormat="1" ht="12" customHeight="1">
      <c r="A104" s="179">
        <v>2016</v>
      </c>
      <c r="B104" s="180">
        <v>4024</v>
      </c>
      <c r="C104" s="180">
        <v>33699</v>
      </c>
      <c r="D104" s="182"/>
    </row>
    <row r="105" spans="1:4" s="161" customFormat="1" ht="12" customHeight="1">
      <c r="A105" s="179">
        <v>2020</v>
      </c>
      <c r="B105" s="180">
        <v>4973</v>
      </c>
      <c r="C105" s="180">
        <v>41862</v>
      </c>
      <c r="D105" s="181"/>
    </row>
    <row r="106" spans="1:4" s="161" customFormat="1" ht="12" customHeight="1">
      <c r="A106" s="179">
        <v>2023</v>
      </c>
      <c r="B106" s="180">
        <v>5500</v>
      </c>
      <c r="C106" s="180">
        <v>49100</v>
      </c>
      <c r="D106" s="181"/>
    </row>
    <row r="107" spans="1:4" s="195" customFormat="1" ht="9" customHeight="1">
      <c r="A107" s="186" t="s">
        <v>242</v>
      </c>
    </row>
    <row r="108" spans="1:4" ht="10.5" customHeight="1">
      <c r="A108" s="1698" t="s">
        <v>494</v>
      </c>
    </row>
    <row r="109" spans="1:4">
      <c r="A109" s="187"/>
      <c r="B109" s="185"/>
    </row>
  </sheetData>
  <hyperlinks>
    <hyperlink ref="A108" location="'Inhaltsverzeichnis '!A1" display="Zurück zum Inhaltsverzeichnis" xr:uid="{8476DC02-D2D4-4D19-8439-AD106DAA92F0}"/>
  </hyperlinks>
  <pageMargins left="0.78740157480314965" right="0.59055118110236227"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9377-BCDE-45E7-94A0-0C1C66AFB241}">
  <sheetPr>
    <tabColor rgb="FF00854A"/>
  </sheetPr>
  <dimension ref="A1:H113"/>
  <sheetViews>
    <sheetView showGridLines="0" zoomScale="130" zoomScaleNormal="130" workbookViewId="0">
      <pane ySplit="6" topLeftCell="A88" activePane="bottomLeft" state="frozen"/>
      <selection pane="bottomLeft"/>
    </sheetView>
  </sheetViews>
  <sheetFormatPr baseColWidth="10" defaultColWidth="7.5" defaultRowHeight="17.25"/>
  <cols>
    <col min="1" max="1" width="11.375" style="160" customWidth="1"/>
    <col min="2" max="6" width="15.375" style="160" customWidth="1"/>
    <col min="7" max="7" width="7.5" style="161"/>
    <col min="8" max="16384" width="7.5" style="160"/>
  </cols>
  <sheetData>
    <row r="1" spans="1:7" ht="0.95" customHeight="1">
      <c r="A1" s="160" t="s">
        <v>215</v>
      </c>
    </row>
    <row r="2" spans="1:7" ht="17.25" customHeight="1">
      <c r="A2" s="162" t="s">
        <v>216</v>
      </c>
      <c r="B2" s="163"/>
      <c r="C2" s="163"/>
      <c r="D2" s="163"/>
      <c r="E2" s="163"/>
      <c r="F2" s="163"/>
    </row>
    <row r="3" spans="1:7" ht="14.25" customHeight="1">
      <c r="A3" s="164" t="s">
        <v>264</v>
      </c>
      <c r="B3" s="163"/>
      <c r="C3" s="163"/>
      <c r="D3" s="163"/>
      <c r="E3" s="163"/>
      <c r="F3" s="163"/>
    </row>
    <row r="4" spans="1:7" ht="14.25" customHeight="1">
      <c r="A4" s="165" t="s">
        <v>263</v>
      </c>
      <c r="B4" s="166"/>
      <c r="C4" s="166"/>
      <c r="D4" s="166"/>
      <c r="E4" s="166"/>
      <c r="F4" s="166"/>
    </row>
    <row r="5" spans="1:7" s="161" customFormat="1" ht="26.25" customHeight="1">
      <c r="A5" s="167" t="s">
        <v>219</v>
      </c>
      <c r="B5" s="168" t="s">
        <v>259</v>
      </c>
      <c r="C5" s="199" t="s">
        <v>258</v>
      </c>
      <c r="D5" s="200" t="s">
        <v>262</v>
      </c>
      <c r="E5" s="200"/>
      <c r="F5" s="199" t="s">
        <v>255</v>
      </c>
    </row>
    <row r="6" spans="1:7" s="161" customFormat="1" ht="11.25" customHeight="1">
      <c r="A6" s="171"/>
      <c r="B6" s="172"/>
      <c r="C6" s="198"/>
      <c r="D6" s="173" t="s">
        <v>261</v>
      </c>
      <c r="E6" s="173" t="s">
        <v>260</v>
      </c>
      <c r="F6" s="198"/>
    </row>
    <row r="7" spans="1:7" s="161" customFormat="1" ht="0.95" customHeight="1">
      <c r="A7" s="174" t="s">
        <v>219</v>
      </c>
      <c r="B7" s="175" t="s">
        <v>259</v>
      </c>
      <c r="C7" s="176" t="s">
        <v>258</v>
      </c>
      <c r="D7" s="176" t="s">
        <v>257</v>
      </c>
      <c r="E7" s="176" t="s">
        <v>256</v>
      </c>
      <c r="F7" s="176" t="s">
        <v>255</v>
      </c>
    </row>
    <row r="8" spans="1:7" s="178" customFormat="1" ht="12" customHeight="1">
      <c r="A8" s="177" t="s">
        <v>194</v>
      </c>
      <c r="B8" s="177"/>
      <c r="C8" s="177"/>
      <c r="D8" s="177"/>
      <c r="E8" s="177"/>
      <c r="F8" s="177"/>
    </row>
    <row r="9" spans="1:7" s="178" customFormat="1" ht="12" customHeight="1">
      <c r="A9" s="179">
        <v>2010</v>
      </c>
      <c r="B9" s="180">
        <v>18026</v>
      </c>
      <c r="C9" s="180" t="s">
        <v>202</v>
      </c>
      <c r="D9" s="180" t="s">
        <v>202</v>
      </c>
      <c r="E9" s="180" t="s">
        <v>202</v>
      </c>
      <c r="F9" s="180" t="s">
        <v>202</v>
      </c>
    </row>
    <row r="10" spans="1:7" s="178" customFormat="1" ht="12" customHeight="1">
      <c r="A10" s="179">
        <v>2013</v>
      </c>
      <c r="B10" s="180">
        <v>24300</v>
      </c>
      <c r="C10" s="180" t="s">
        <v>202</v>
      </c>
      <c r="D10" s="180" t="s">
        <v>202</v>
      </c>
      <c r="E10" s="180" t="s">
        <v>202</v>
      </c>
      <c r="F10" s="180" t="s">
        <v>202</v>
      </c>
    </row>
    <row r="11" spans="1:7" s="178" customFormat="1" ht="12" customHeight="1">
      <c r="A11" s="179">
        <v>2016</v>
      </c>
      <c r="B11" s="180">
        <v>25842</v>
      </c>
      <c r="C11" s="180">
        <v>8899</v>
      </c>
      <c r="D11" s="180">
        <v>1613</v>
      </c>
      <c r="E11" s="180">
        <v>14479</v>
      </c>
      <c r="F11" s="180">
        <v>851</v>
      </c>
    </row>
    <row r="12" spans="1:7" s="161" customFormat="1" ht="12" customHeight="1">
      <c r="A12" s="179">
        <v>2020</v>
      </c>
      <c r="B12" s="180">
        <v>26251</v>
      </c>
      <c r="C12" s="180">
        <v>9023</v>
      </c>
      <c r="D12" s="180">
        <v>1879</v>
      </c>
      <c r="E12" s="180">
        <v>14503</v>
      </c>
      <c r="F12" s="180">
        <v>846</v>
      </c>
      <c r="G12" s="181"/>
    </row>
    <row r="13" spans="1:7" s="161" customFormat="1" ht="12" customHeight="1">
      <c r="A13" s="179">
        <v>2023</v>
      </c>
      <c r="B13" s="180" t="s">
        <v>202</v>
      </c>
      <c r="C13" s="180" t="s">
        <v>202</v>
      </c>
      <c r="D13" s="180">
        <v>100</v>
      </c>
      <c r="E13" s="180" t="s">
        <v>202</v>
      </c>
      <c r="F13" s="180" t="s">
        <v>202</v>
      </c>
      <c r="G13" s="181"/>
    </row>
    <row r="14" spans="1:7" s="178" customFormat="1" ht="12" customHeight="1">
      <c r="A14" s="177" t="s">
        <v>196</v>
      </c>
      <c r="B14" s="177"/>
      <c r="C14" s="177"/>
      <c r="D14" s="177"/>
      <c r="E14" s="177"/>
      <c r="F14" s="177"/>
      <c r="G14" s="182"/>
    </row>
    <row r="15" spans="1:7" s="178" customFormat="1" ht="12" customHeight="1">
      <c r="A15" s="179">
        <v>2010</v>
      </c>
      <c r="B15" s="180">
        <v>37578</v>
      </c>
      <c r="C15" s="180" t="s">
        <v>202</v>
      </c>
      <c r="D15" s="180" t="s">
        <v>202</v>
      </c>
      <c r="E15" s="180" t="s">
        <v>202</v>
      </c>
      <c r="F15" s="180" t="s">
        <v>202</v>
      </c>
      <c r="G15" s="182"/>
    </row>
    <row r="16" spans="1:7" s="178" customFormat="1" ht="12" customHeight="1">
      <c r="A16" s="179">
        <v>2013</v>
      </c>
      <c r="B16" s="180">
        <v>38000</v>
      </c>
      <c r="C16" s="180" t="s">
        <v>202</v>
      </c>
      <c r="D16" s="180" t="s">
        <v>202</v>
      </c>
      <c r="E16" s="180" t="s">
        <v>202</v>
      </c>
      <c r="F16" s="180" t="s">
        <v>202</v>
      </c>
      <c r="G16" s="182"/>
    </row>
    <row r="17" spans="1:7" s="178" customFormat="1" ht="12" customHeight="1">
      <c r="A17" s="179">
        <v>2016</v>
      </c>
      <c r="B17" s="180">
        <v>43795</v>
      </c>
      <c r="C17" s="180">
        <v>16300</v>
      </c>
      <c r="D17" s="180" t="s">
        <v>202</v>
      </c>
      <c r="E17" s="180" t="s">
        <v>202</v>
      </c>
      <c r="F17" s="180">
        <v>1510</v>
      </c>
      <c r="G17" s="182"/>
    </row>
    <row r="18" spans="1:7" s="161" customFormat="1" ht="12" customHeight="1">
      <c r="A18" s="179">
        <v>2020</v>
      </c>
      <c r="B18" s="180">
        <v>54145</v>
      </c>
      <c r="C18" s="180">
        <v>20177</v>
      </c>
      <c r="D18" s="180">
        <v>1932</v>
      </c>
      <c r="E18" s="180">
        <v>29929</v>
      </c>
      <c r="F18" s="180">
        <v>2107</v>
      </c>
      <c r="G18" s="181"/>
    </row>
    <row r="19" spans="1:7" s="161" customFormat="1" ht="12" customHeight="1">
      <c r="A19" s="179">
        <v>2023</v>
      </c>
      <c r="B19" s="180">
        <v>62000</v>
      </c>
      <c r="C19" s="180" t="s">
        <v>202</v>
      </c>
      <c r="D19" s="180" t="s">
        <v>202</v>
      </c>
      <c r="E19" s="180">
        <v>35500</v>
      </c>
      <c r="F19" s="180">
        <v>2100</v>
      </c>
      <c r="G19" s="181"/>
    </row>
    <row r="20" spans="1:7" s="178" customFormat="1" ht="12" customHeight="1">
      <c r="A20" s="177" t="s">
        <v>238</v>
      </c>
      <c r="B20" s="177"/>
      <c r="C20" s="177"/>
      <c r="D20" s="177"/>
      <c r="E20" s="177"/>
      <c r="F20" s="177"/>
      <c r="G20" s="182"/>
    </row>
    <row r="21" spans="1:7" s="178" customFormat="1" ht="12" customHeight="1">
      <c r="A21" s="179">
        <v>2010</v>
      </c>
      <c r="B21" s="180" t="s">
        <v>202</v>
      </c>
      <c r="C21" s="180" t="s">
        <v>202</v>
      </c>
      <c r="D21" s="180" t="s">
        <v>202</v>
      </c>
      <c r="E21" s="180" t="s">
        <v>202</v>
      </c>
      <c r="F21" s="180" t="s">
        <v>202</v>
      </c>
      <c r="G21" s="182"/>
    </row>
    <row r="22" spans="1:7" s="178" customFormat="1" ht="12" customHeight="1">
      <c r="A22" s="179">
        <v>2013</v>
      </c>
      <c r="B22" s="180" t="s">
        <v>202</v>
      </c>
      <c r="C22" s="180" t="s">
        <v>202</v>
      </c>
      <c r="D22" s="180" t="s">
        <v>202</v>
      </c>
      <c r="E22" s="180" t="s">
        <v>202</v>
      </c>
      <c r="F22" s="180" t="s">
        <v>202</v>
      </c>
      <c r="G22" s="182"/>
    </row>
    <row r="23" spans="1:7" s="178" customFormat="1" ht="12" customHeight="1">
      <c r="A23" s="179">
        <v>2016</v>
      </c>
      <c r="B23" s="180" t="s">
        <v>202</v>
      </c>
      <c r="C23" s="180" t="s">
        <v>202</v>
      </c>
      <c r="D23" s="180" t="s">
        <v>202</v>
      </c>
      <c r="E23" s="180" t="s">
        <v>202</v>
      </c>
      <c r="F23" s="180" t="s">
        <v>202</v>
      </c>
      <c r="G23" s="182"/>
    </row>
    <row r="24" spans="1:7" s="161" customFormat="1" ht="12" customHeight="1">
      <c r="A24" s="179">
        <v>2020</v>
      </c>
      <c r="B24" s="180" t="s">
        <v>202</v>
      </c>
      <c r="C24" s="180" t="s">
        <v>202</v>
      </c>
      <c r="D24" s="180" t="s">
        <v>202</v>
      </c>
      <c r="E24" s="180" t="s">
        <v>202</v>
      </c>
      <c r="F24" s="180" t="s">
        <v>202</v>
      </c>
      <c r="G24" s="181"/>
    </row>
    <row r="25" spans="1:7" s="161" customFormat="1" ht="12" customHeight="1">
      <c r="A25" s="179">
        <v>2023</v>
      </c>
      <c r="B25" s="180" t="s">
        <v>202</v>
      </c>
      <c r="C25" s="180" t="s">
        <v>202</v>
      </c>
      <c r="D25" s="180" t="s">
        <v>202</v>
      </c>
      <c r="E25" s="180" t="s">
        <v>202</v>
      </c>
      <c r="F25" s="180" t="s">
        <v>202</v>
      </c>
      <c r="G25" s="181"/>
    </row>
    <row r="26" spans="1:7" s="178" customFormat="1" ht="12" customHeight="1">
      <c r="A26" s="177" t="s">
        <v>197</v>
      </c>
      <c r="B26" s="177"/>
      <c r="C26" s="177"/>
      <c r="D26" s="177"/>
      <c r="E26" s="177"/>
      <c r="F26" s="177"/>
      <c r="G26" s="182"/>
    </row>
    <row r="27" spans="1:7" s="178" customFormat="1" ht="12" customHeight="1">
      <c r="A27" s="179">
        <v>2010</v>
      </c>
      <c r="B27" s="180">
        <v>24095</v>
      </c>
      <c r="C27" s="180" t="s">
        <v>202</v>
      </c>
      <c r="D27" s="180" t="s">
        <v>202</v>
      </c>
      <c r="E27" s="180" t="s">
        <v>202</v>
      </c>
      <c r="F27" s="180" t="s">
        <v>202</v>
      </c>
      <c r="G27" s="182"/>
    </row>
    <row r="28" spans="1:7" s="178" customFormat="1" ht="12" customHeight="1">
      <c r="A28" s="179">
        <v>2013</v>
      </c>
      <c r="B28" s="180">
        <v>19400</v>
      </c>
      <c r="C28" s="180" t="s">
        <v>202</v>
      </c>
      <c r="D28" s="180" t="s">
        <v>202</v>
      </c>
      <c r="E28" s="180" t="s">
        <v>202</v>
      </c>
      <c r="F28" s="180" t="s">
        <v>202</v>
      </c>
      <c r="G28" s="182"/>
    </row>
    <row r="29" spans="1:7" s="178" customFormat="1" ht="12" customHeight="1">
      <c r="A29" s="179">
        <v>2016</v>
      </c>
      <c r="B29" s="180">
        <v>13979</v>
      </c>
      <c r="C29" s="180">
        <v>3362</v>
      </c>
      <c r="D29" s="180">
        <v>481</v>
      </c>
      <c r="E29" s="180">
        <v>9832</v>
      </c>
      <c r="F29" s="180">
        <v>304</v>
      </c>
      <c r="G29" s="182"/>
    </row>
    <row r="30" spans="1:7" s="161" customFormat="1" ht="12" customHeight="1">
      <c r="A30" s="179">
        <v>2020</v>
      </c>
      <c r="B30" s="180">
        <v>13501</v>
      </c>
      <c r="C30" s="180">
        <v>4082</v>
      </c>
      <c r="D30" s="180" t="s">
        <v>202</v>
      </c>
      <c r="E30" s="180" t="s">
        <v>202</v>
      </c>
      <c r="F30" s="180">
        <v>235</v>
      </c>
      <c r="G30" s="181"/>
    </row>
    <row r="31" spans="1:7" s="161" customFormat="1" ht="12" customHeight="1">
      <c r="A31" s="179">
        <v>2023</v>
      </c>
      <c r="B31" s="180">
        <v>20200</v>
      </c>
      <c r="C31" s="180">
        <v>4700</v>
      </c>
      <c r="D31" s="180" t="s">
        <v>202</v>
      </c>
      <c r="E31" s="180">
        <v>14600</v>
      </c>
      <c r="F31" s="180" t="s">
        <v>202</v>
      </c>
      <c r="G31" s="181"/>
    </row>
    <row r="32" spans="1:7" s="178" customFormat="1" ht="12" customHeight="1">
      <c r="A32" s="177" t="s">
        <v>239</v>
      </c>
      <c r="B32" s="177"/>
      <c r="C32" s="177"/>
      <c r="D32" s="177"/>
      <c r="E32" s="177"/>
      <c r="F32" s="177"/>
      <c r="G32" s="182"/>
    </row>
    <row r="33" spans="1:7" s="178" customFormat="1" ht="12" customHeight="1">
      <c r="A33" s="179">
        <v>2010</v>
      </c>
      <c r="B33" s="180" t="s">
        <v>202</v>
      </c>
      <c r="C33" s="180" t="s">
        <v>202</v>
      </c>
      <c r="D33" s="180" t="s">
        <v>202</v>
      </c>
      <c r="E33" s="180" t="s">
        <v>202</v>
      </c>
      <c r="F33" s="180" t="s">
        <v>202</v>
      </c>
      <c r="G33" s="182"/>
    </row>
    <row r="34" spans="1:7" s="178" customFormat="1" ht="12" customHeight="1">
      <c r="A34" s="179">
        <v>2013</v>
      </c>
      <c r="B34" s="180">
        <v>100</v>
      </c>
      <c r="C34" s="180" t="s">
        <v>202</v>
      </c>
      <c r="D34" s="180" t="s">
        <v>202</v>
      </c>
      <c r="E34" s="180" t="s">
        <v>202</v>
      </c>
      <c r="F34" s="180" t="s">
        <v>202</v>
      </c>
      <c r="G34" s="182"/>
    </row>
    <row r="35" spans="1:7" s="178" customFormat="1" ht="12" customHeight="1">
      <c r="A35" s="179">
        <v>2016</v>
      </c>
      <c r="B35" s="180" t="s">
        <v>202</v>
      </c>
      <c r="C35" s="180" t="s">
        <v>202</v>
      </c>
      <c r="D35" s="180" t="s">
        <v>202</v>
      </c>
      <c r="E35" s="180" t="s">
        <v>202</v>
      </c>
      <c r="F35" s="180" t="s">
        <v>202</v>
      </c>
      <c r="G35" s="182"/>
    </row>
    <row r="36" spans="1:7" s="161" customFormat="1" ht="12" customHeight="1">
      <c r="A36" s="179">
        <v>2020</v>
      </c>
      <c r="B36" s="180" t="s">
        <v>202</v>
      </c>
      <c r="C36" s="180" t="s">
        <v>202</v>
      </c>
      <c r="D36" s="180" t="s">
        <v>202</v>
      </c>
      <c r="E36" s="180" t="s">
        <v>202</v>
      </c>
      <c r="F36" s="180" t="s">
        <v>202</v>
      </c>
      <c r="G36" s="181"/>
    </row>
    <row r="37" spans="1:7" s="161" customFormat="1" ht="12" customHeight="1">
      <c r="A37" s="179">
        <v>2023</v>
      </c>
      <c r="B37" s="180" t="s">
        <v>202</v>
      </c>
      <c r="C37" s="180" t="s">
        <v>202</v>
      </c>
      <c r="D37" s="180" t="s">
        <v>202</v>
      </c>
      <c r="E37" s="180" t="s">
        <v>202</v>
      </c>
      <c r="F37" s="180" t="s">
        <v>202</v>
      </c>
      <c r="G37" s="181"/>
    </row>
    <row r="38" spans="1:7" s="178" customFormat="1" ht="12" customHeight="1">
      <c r="A38" s="177" t="s">
        <v>240</v>
      </c>
      <c r="B38" s="177"/>
      <c r="C38" s="177"/>
      <c r="D38" s="177"/>
      <c r="E38" s="177"/>
      <c r="F38" s="177"/>
      <c r="G38" s="182"/>
    </row>
    <row r="39" spans="1:7" s="178" customFormat="1" ht="12" customHeight="1">
      <c r="A39" s="179">
        <v>2010</v>
      </c>
      <c r="B39" s="180">
        <v>147</v>
      </c>
      <c r="C39" s="180" t="s">
        <v>202</v>
      </c>
      <c r="D39" s="180" t="s">
        <v>202</v>
      </c>
      <c r="E39" s="180" t="s">
        <v>202</v>
      </c>
      <c r="F39" s="180" t="s">
        <v>202</v>
      </c>
      <c r="G39" s="182"/>
    </row>
    <row r="40" spans="1:7" s="178" customFormat="1" ht="12" customHeight="1">
      <c r="A40" s="179">
        <v>2013</v>
      </c>
      <c r="B40" s="180">
        <v>200</v>
      </c>
      <c r="C40" s="180" t="s">
        <v>202</v>
      </c>
      <c r="D40" s="180" t="s">
        <v>202</v>
      </c>
      <c r="E40" s="180" t="s">
        <v>202</v>
      </c>
      <c r="F40" s="180" t="s">
        <v>202</v>
      </c>
      <c r="G40" s="182"/>
    </row>
    <row r="41" spans="1:7" s="178" customFormat="1" ht="12" customHeight="1">
      <c r="A41" s="179">
        <v>2016</v>
      </c>
      <c r="B41" s="180">
        <v>153</v>
      </c>
      <c r="C41" s="180">
        <v>78</v>
      </c>
      <c r="D41" s="180" t="s">
        <v>202</v>
      </c>
      <c r="E41" s="180">
        <v>70</v>
      </c>
      <c r="F41" s="180">
        <v>5</v>
      </c>
      <c r="G41" s="182"/>
    </row>
    <row r="42" spans="1:7" s="161" customFormat="1" ht="12" customHeight="1">
      <c r="A42" s="179">
        <v>2020</v>
      </c>
      <c r="B42" s="180">
        <v>91</v>
      </c>
      <c r="C42" s="180" t="s">
        <v>202</v>
      </c>
      <c r="D42" s="180" t="s">
        <v>202</v>
      </c>
      <c r="E42" s="180">
        <v>51</v>
      </c>
      <c r="F42" s="180" t="s">
        <v>202</v>
      </c>
      <c r="G42" s="181"/>
    </row>
    <row r="43" spans="1:7" s="161" customFormat="1" ht="12" customHeight="1">
      <c r="A43" s="179">
        <v>2023</v>
      </c>
      <c r="B43" s="180">
        <v>100</v>
      </c>
      <c r="C43" s="180" t="s">
        <v>202</v>
      </c>
      <c r="D43" s="180" t="s">
        <v>202</v>
      </c>
      <c r="E43" s="180">
        <v>100</v>
      </c>
      <c r="F43" s="180" t="s">
        <v>202</v>
      </c>
      <c r="G43" s="181"/>
    </row>
    <row r="44" spans="1:7" s="178" customFormat="1" ht="12" customHeight="1">
      <c r="A44" s="177" t="s">
        <v>198</v>
      </c>
      <c r="B44" s="177"/>
      <c r="C44" s="177"/>
      <c r="D44" s="177"/>
      <c r="E44" s="177"/>
      <c r="F44" s="177"/>
      <c r="G44" s="182"/>
    </row>
    <row r="45" spans="1:7" s="178" customFormat="1" ht="12" customHeight="1">
      <c r="A45" s="179">
        <v>2010</v>
      </c>
      <c r="B45" s="180">
        <v>34449</v>
      </c>
      <c r="C45" s="180" t="s">
        <v>202</v>
      </c>
      <c r="D45" s="180" t="s">
        <v>202</v>
      </c>
      <c r="E45" s="180" t="s">
        <v>202</v>
      </c>
      <c r="F45" s="180" t="s">
        <v>202</v>
      </c>
      <c r="G45" s="182"/>
    </row>
    <row r="46" spans="1:7" s="178" customFormat="1" ht="12" customHeight="1">
      <c r="A46" s="179">
        <v>2013</v>
      </c>
      <c r="B46" s="180">
        <v>30200</v>
      </c>
      <c r="C46" s="180" t="s">
        <v>202</v>
      </c>
      <c r="D46" s="180" t="s">
        <v>202</v>
      </c>
      <c r="E46" s="180" t="s">
        <v>202</v>
      </c>
      <c r="F46" s="180" t="s">
        <v>202</v>
      </c>
      <c r="G46" s="182"/>
    </row>
    <row r="47" spans="1:7" s="178" customFormat="1" ht="12" customHeight="1">
      <c r="A47" s="179">
        <v>2016</v>
      </c>
      <c r="B47" s="180">
        <v>31820</v>
      </c>
      <c r="C47" s="180">
        <v>11839</v>
      </c>
      <c r="D47" s="180">
        <v>249</v>
      </c>
      <c r="E47" s="180">
        <v>19117</v>
      </c>
      <c r="F47" s="180">
        <v>615</v>
      </c>
      <c r="G47" s="182"/>
    </row>
    <row r="48" spans="1:7" s="161" customFormat="1" ht="12" customHeight="1">
      <c r="A48" s="179">
        <v>2020</v>
      </c>
      <c r="B48" s="180">
        <v>30920</v>
      </c>
      <c r="C48" s="180">
        <v>11428</v>
      </c>
      <c r="D48" s="180">
        <v>455</v>
      </c>
      <c r="E48" s="180">
        <v>18354</v>
      </c>
      <c r="F48" s="180">
        <v>683</v>
      </c>
      <c r="G48" s="181"/>
    </row>
    <row r="49" spans="1:7" s="161" customFormat="1" ht="12" customHeight="1">
      <c r="A49" s="179">
        <v>2023</v>
      </c>
      <c r="B49" s="180">
        <v>23900</v>
      </c>
      <c r="C49" s="180">
        <v>8000</v>
      </c>
      <c r="D49" s="180" t="s">
        <v>202</v>
      </c>
      <c r="E49" s="180">
        <v>14500</v>
      </c>
      <c r="F49" s="180" t="s">
        <v>202</v>
      </c>
      <c r="G49" s="181"/>
    </row>
    <row r="50" spans="1:7" s="178" customFormat="1" ht="12" customHeight="1">
      <c r="A50" s="177" t="s">
        <v>199</v>
      </c>
      <c r="B50" s="177"/>
      <c r="C50" s="177"/>
      <c r="D50" s="177"/>
      <c r="E50" s="177"/>
      <c r="F50" s="177"/>
      <c r="G50" s="182"/>
    </row>
    <row r="51" spans="1:7" s="178" customFormat="1" ht="12" customHeight="1">
      <c r="A51" s="179">
        <v>2010</v>
      </c>
      <c r="B51" s="180">
        <v>28862</v>
      </c>
      <c r="C51" s="180" t="s">
        <v>202</v>
      </c>
      <c r="D51" s="180" t="s">
        <v>202</v>
      </c>
      <c r="E51" s="180" t="s">
        <v>202</v>
      </c>
      <c r="F51" s="180" t="s">
        <v>202</v>
      </c>
      <c r="G51" s="182"/>
    </row>
    <row r="52" spans="1:7" s="178" customFormat="1" ht="12" customHeight="1">
      <c r="A52" s="179">
        <v>2013</v>
      </c>
      <c r="B52" s="180">
        <v>25600</v>
      </c>
      <c r="C52" s="180" t="s">
        <v>202</v>
      </c>
      <c r="D52" s="180" t="s">
        <v>202</v>
      </c>
      <c r="E52" s="180" t="s">
        <v>202</v>
      </c>
      <c r="F52" s="180" t="s">
        <v>202</v>
      </c>
      <c r="G52" s="182"/>
    </row>
    <row r="53" spans="1:7" s="178" customFormat="1" ht="12" customHeight="1">
      <c r="A53" s="179">
        <v>2016</v>
      </c>
      <c r="B53" s="180">
        <v>23185</v>
      </c>
      <c r="C53" s="180">
        <v>5229</v>
      </c>
      <c r="D53" s="180">
        <v>669</v>
      </c>
      <c r="E53" s="180">
        <v>16364</v>
      </c>
      <c r="F53" s="180">
        <v>923</v>
      </c>
      <c r="G53" s="182"/>
    </row>
    <row r="54" spans="1:7" s="161" customFormat="1" ht="12" customHeight="1">
      <c r="A54" s="179">
        <v>2020</v>
      </c>
      <c r="B54" s="180">
        <v>24964</v>
      </c>
      <c r="C54" s="180">
        <v>8913</v>
      </c>
      <c r="D54" s="180">
        <v>356</v>
      </c>
      <c r="E54" s="180">
        <v>15049</v>
      </c>
      <c r="F54" s="180">
        <v>646</v>
      </c>
      <c r="G54" s="181"/>
    </row>
    <row r="55" spans="1:7" s="161" customFormat="1" ht="12" customHeight="1">
      <c r="A55" s="179">
        <v>2023</v>
      </c>
      <c r="B55" s="180">
        <v>29100</v>
      </c>
      <c r="C55" s="180">
        <v>8600</v>
      </c>
      <c r="D55" s="180" t="s">
        <v>202</v>
      </c>
      <c r="E55" s="180">
        <v>19300</v>
      </c>
      <c r="F55" s="180">
        <v>1100</v>
      </c>
      <c r="G55" s="181"/>
    </row>
    <row r="56" spans="1:7" s="178" customFormat="1" ht="12" customHeight="1">
      <c r="A56" s="177" t="s">
        <v>200</v>
      </c>
      <c r="B56" s="177"/>
      <c r="C56" s="177"/>
      <c r="D56" s="177"/>
      <c r="E56" s="177"/>
      <c r="F56" s="177"/>
      <c r="G56" s="182"/>
    </row>
    <row r="57" spans="1:7" s="178" customFormat="1" ht="12" customHeight="1">
      <c r="A57" s="179">
        <v>2010</v>
      </c>
      <c r="B57" s="180">
        <v>40390</v>
      </c>
      <c r="C57" s="180" t="s">
        <v>202</v>
      </c>
      <c r="D57" s="180" t="s">
        <v>202</v>
      </c>
      <c r="E57" s="180" t="s">
        <v>202</v>
      </c>
      <c r="F57" s="180" t="s">
        <v>202</v>
      </c>
      <c r="G57" s="182"/>
    </row>
    <row r="58" spans="1:7" s="178" customFormat="1" ht="12" customHeight="1">
      <c r="A58" s="179">
        <v>2013</v>
      </c>
      <c r="B58" s="180">
        <v>29900</v>
      </c>
      <c r="C58" s="180" t="s">
        <v>202</v>
      </c>
      <c r="D58" s="180" t="s">
        <v>202</v>
      </c>
      <c r="E58" s="180" t="s">
        <v>202</v>
      </c>
      <c r="F58" s="180" t="s">
        <v>202</v>
      </c>
      <c r="G58" s="182"/>
    </row>
    <row r="59" spans="1:7" s="178" customFormat="1" ht="12" customHeight="1">
      <c r="A59" s="179">
        <v>2016</v>
      </c>
      <c r="B59" s="180">
        <v>25881</v>
      </c>
      <c r="C59" s="180">
        <v>9282</v>
      </c>
      <c r="D59" s="180">
        <v>662</v>
      </c>
      <c r="E59" s="180">
        <v>14049</v>
      </c>
      <c r="F59" s="180">
        <v>1888</v>
      </c>
      <c r="G59" s="182"/>
    </row>
    <row r="60" spans="1:7" s="161" customFormat="1" ht="12" customHeight="1">
      <c r="A60" s="179">
        <v>2020</v>
      </c>
      <c r="B60" s="180">
        <v>29124</v>
      </c>
      <c r="C60" s="180">
        <v>10529</v>
      </c>
      <c r="D60" s="180">
        <v>1044</v>
      </c>
      <c r="E60" s="180">
        <v>16191</v>
      </c>
      <c r="F60" s="180">
        <v>1360</v>
      </c>
      <c r="G60" s="181"/>
    </row>
    <row r="61" spans="1:7" s="161" customFormat="1" ht="12" customHeight="1">
      <c r="A61" s="179">
        <v>2023</v>
      </c>
      <c r="B61" s="180">
        <v>29700</v>
      </c>
      <c r="C61" s="180">
        <v>10800</v>
      </c>
      <c r="D61" s="180" t="s">
        <v>202</v>
      </c>
      <c r="E61" s="180" t="s">
        <v>202</v>
      </c>
      <c r="F61" s="180" t="s">
        <v>202</v>
      </c>
      <c r="G61" s="181"/>
    </row>
    <row r="62" spans="1:7" s="178" customFormat="1" ht="12" customHeight="1">
      <c r="A62" s="177" t="s">
        <v>201</v>
      </c>
      <c r="B62" s="177"/>
      <c r="C62" s="177"/>
      <c r="D62" s="177"/>
      <c r="E62" s="177"/>
      <c r="F62" s="177"/>
      <c r="G62" s="182"/>
    </row>
    <row r="63" spans="1:7" s="178" customFormat="1" ht="12" customHeight="1">
      <c r="A63" s="179">
        <v>2010</v>
      </c>
      <c r="B63" s="180">
        <v>19804</v>
      </c>
      <c r="C63" s="180" t="s">
        <v>202</v>
      </c>
      <c r="D63" s="180" t="s">
        <v>202</v>
      </c>
      <c r="E63" s="180" t="s">
        <v>202</v>
      </c>
      <c r="F63" s="180" t="s">
        <v>202</v>
      </c>
      <c r="G63" s="182"/>
    </row>
    <row r="64" spans="1:7" s="178" customFormat="1" ht="12" customHeight="1">
      <c r="A64" s="179">
        <v>2013</v>
      </c>
      <c r="B64" s="180">
        <v>21500</v>
      </c>
      <c r="C64" s="180" t="s">
        <v>202</v>
      </c>
      <c r="D64" s="180" t="s">
        <v>202</v>
      </c>
      <c r="E64" s="180" t="s">
        <v>202</v>
      </c>
      <c r="F64" s="180" t="s">
        <v>202</v>
      </c>
      <c r="G64" s="182"/>
    </row>
    <row r="65" spans="1:7" s="178" customFormat="1" ht="12" customHeight="1">
      <c r="A65" s="179">
        <v>2016</v>
      </c>
      <c r="B65" s="180">
        <v>25576</v>
      </c>
      <c r="C65" s="180">
        <v>8367</v>
      </c>
      <c r="D65" s="180">
        <v>2500</v>
      </c>
      <c r="E65" s="180">
        <v>13606</v>
      </c>
      <c r="F65" s="180">
        <v>1103</v>
      </c>
      <c r="G65" s="182"/>
    </row>
    <row r="66" spans="1:7" s="161" customFormat="1" ht="12" customHeight="1">
      <c r="A66" s="179">
        <v>2020</v>
      </c>
      <c r="B66" s="180">
        <v>24209</v>
      </c>
      <c r="C66" s="180">
        <v>8347</v>
      </c>
      <c r="D66" s="180">
        <v>951</v>
      </c>
      <c r="E66" s="180">
        <v>13500</v>
      </c>
      <c r="F66" s="180">
        <v>1411</v>
      </c>
      <c r="G66" s="181"/>
    </row>
    <row r="67" spans="1:7" s="161" customFormat="1" ht="12" customHeight="1">
      <c r="A67" s="179">
        <v>2023</v>
      </c>
      <c r="B67" s="180">
        <v>24300</v>
      </c>
      <c r="C67" s="180" t="s">
        <v>202</v>
      </c>
      <c r="D67" s="180" t="s">
        <v>202</v>
      </c>
      <c r="E67" s="180">
        <v>14300</v>
      </c>
      <c r="F67" s="180" t="s">
        <v>202</v>
      </c>
      <c r="G67" s="181"/>
    </row>
    <row r="68" spans="1:7" s="178" customFormat="1" ht="12" customHeight="1">
      <c r="A68" s="177" t="s">
        <v>203</v>
      </c>
      <c r="B68" s="177"/>
      <c r="C68" s="177"/>
      <c r="D68" s="177"/>
      <c r="E68" s="177"/>
      <c r="F68" s="177"/>
      <c r="G68" s="182"/>
    </row>
    <row r="69" spans="1:7" s="178" customFormat="1" ht="12" customHeight="1">
      <c r="A69" s="179">
        <v>2010</v>
      </c>
      <c r="B69" s="180">
        <v>7046</v>
      </c>
      <c r="C69" s="180" t="s">
        <v>202</v>
      </c>
      <c r="D69" s="180" t="s">
        <v>202</v>
      </c>
      <c r="E69" s="180" t="s">
        <v>202</v>
      </c>
      <c r="F69" s="180" t="s">
        <v>202</v>
      </c>
      <c r="G69" s="182"/>
    </row>
    <row r="70" spans="1:7" s="178" customFormat="1" ht="12" customHeight="1">
      <c r="A70" s="179">
        <v>2013</v>
      </c>
      <c r="B70" s="180">
        <v>6900</v>
      </c>
      <c r="C70" s="180" t="s">
        <v>202</v>
      </c>
      <c r="D70" s="180" t="s">
        <v>202</v>
      </c>
      <c r="E70" s="180" t="s">
        <v>202</v>
      </c>
      <c r="F70" s="180" t="s">
        <v>202</v>
      </c>
      <c r="G70" s="182"/>
    </row>
    <row r="71" spans="1:7" s="178" customFormat="1" ht="12" customHeight="1">
      <c r="A71" s="179">
        <v>2016</v>
      </c>
      <c r="B71" s="180">
        <v>6846</v>
      </c>
      <c r="C71" s="180">
        <v>2433</v>
      </c>
      <c r="D71" s="180" t="s">
        <v>202</v>
      </c>
      <c r="E71" s="180" t="s">
        <v>202</v>
      </c>
      <c r="F71" s="180">
        <v>146</v>
      </c>
      <c r="G71" s="182"/>
    </row>
    <row r="72" spans="1:7" s="161" customFormat="1" ht="12" customHeight="1">
      <c r="A72" s="179">
        <v>2020</v>
      </c>
      <c r="B72" s="180">
        <v>5473</v>
      </c>
      <c r="C72" s="180">
        <v>1851</v>
      </c>
      <c r="D72" s="180">
        <v>19</v>
      </c>
      <c r="E72" s="180">
        <v>3353</v>
      </c>
      <c r="F72" s="180">
        <v>250</v>
      </c>
      <c r="G72" s="181"/>
    </row>
    <row r="73" spans="1:7" s="161" customFormat="1" ht="12" customHeight="1">
      <c r="A73" s="179">
        <v>2023</v>
      </c>
      <c r="B73" s="180" t="s">
        <v>202</v>
      </c>
      <c r="C73" s="180" t="s">
        <v>202</v>
      </c>
      <c r="D73" s="180" t="s">
        <v>202</v>
      </c>
      <c r="E73" s="180" t="s">
        <v>202</v>
      </c>
      <c r="F73" s="180" t="s">
        <v>202</v>
      </c>
      <c r="G73" s="181"/>
    </row>
    <row r="74" spans="1:7" s="178" customFormat="1" ht="12" customHeight="1">
      <c r="A74" s="177" t="s">
        <v>204</v>
      </c>
      <c r="B74" s="177"/>
      <c r="C74" s="177"/>
      <c r="D74" s="177"/>
      <c r="E74" s="177"/>
      <c r="F74" s="177"/>
      <c r="G74" s="182"/>
    </row>
    <row r="75" spans="1:7" s="178" customFormat="1" ht="12" customHeight="1">
      <c r="A75" s="179">
        <v>2010</v>
      </c>
      <c r="B75" s="180">
        <v>2532</v>
      </c>
      <c r="C75" s="180" t="s">
        <v>202</v>
      </c>
      <c r="D75" s="180" t="s">
        <v>202</v>
      </c>
      <c r="E75" s="180" t="s">
        <v>202</v>
      </c>
      <c r="F75" s="180" t="s">
        <v>202</v>
      </c>
      <c r="G75" s="182"/>
    </row>
    <row r="76" spans="1:7" s="178" customFormat="1" ht="12" customHeight="1">
      <c r="A76" s="179">
        <v>2013</v>
      </c>
      <c r="B76" s="180">
        <v>2000</v>
      </c>
      <c r="C76" s="180" t="s">
        <v>202</v>
      </c>
      <c r="D76" s="180" t="s">
        <v>202</v>
      </c>
      <c r="E76" s="180" t="s">
        <v>202</v>
      </c>
      <c r="F76" s="180" t="s">
        <v>202</v>
      </c>
      <c r="G76" s="182"/>
    </row>
    <row r="77" spans="1:7" s="178" customFormat="1" ht="12" customHeight="1">
      <c r="A77" s="179">
        <v>2016</v>
      </c>
      <c r="B77" s="180">
        <v>1566</v>
      </c>
      <c r="C77" s="180">
        <v>401</v>
      </c>
      <c r="D77" s="180">
        <v>22</v>
      </c>
      <c r="E77" s="180">
        <v>1084</v>
      </c>
      <c r="F77" s="180">
        <v>59</v>
      </c>
      <c r="G77" s="182"/>
    </row>
    <row r="78" spans="1:7" s="161" customFormat="1" ht="12" customHeight="1">
      <c r="A78" s="179">
        <v>2020</v>
      </c>
      <c r="B78" s="180">
        <v>977</v>
      </c>
      <c r="C78" s="180">
        <v>310</v>
      </c>
      <c r="D78" s="180" t="s">
        <v>202</v>
      </c>
      <c r="E78" s="180" t="s">
        <v>202</v>
      </c>
      <c r="F78" s="180">
        <v>31</v>
      </c>
      <c r="G78" s="181"/>
    </row>
    <row r="79" spans="1:7" s="161" customFormat="1" ht="12" customHeight="1">
      <c r="A79" s="179">
        <v>2023</v>
      </c>
      <c r="B79" s="180">
        <v>1400</v>
      </c>
      <c r="C79" s="180">
        <v>400</v>
      </c>
      <c r="D79" s="180" t="s">
        <v>202</v>
      </c>
      <c r="E79" s="180">
        <v>900</v>
      </c>
      <c r="F79" s="180" t="s">
        <v>202</v>
      </c>
      <c r="G79" s="181"/>
    </row>
    <row r="80" spans="1:7" s="178" customFormat="1" ht="12" customHeight="1">
      <c r="A80" s="177" t="s">
        <v>205</v>
      </c>
      <c r="B80" s="177"/>
      <c r="C80" s="177"/>
      <c r="D80" s="177"/>
      <c r="E80" s="177"/>
      <c r="F80" s="177"/>
      <c r="G80" s="182"/>
    </row>
    <row r="81" spans="1:7" s="178" customFormat="1" ht="12" customHeight="1">
      <c r="A81" s="179">
        <v>2010</v>
      </c>
      <c r="B81" s="180">
        <v>8468</v>
      </c>
      <c r="C81" s="180" t="s">
        <v>202</v>
      </c>
      <c r="D81" s="180" t="s">
        <v>202</v>
      </c>
      <c r="E81" s="180" t="s">
        <v>202</v>
      </c>
      <c r="F81" s="180" t="s">
        <v>202</v>
      </c>
      <c r="G81" s="182"/>
    </row>
    <row r="82" spans="1:7" s="178" customFormat="1" ht="12" customHeight="1">
      <c r="A82" s="179">
        <v>2013</v>
      </c>
      <c r="B82" s="180">
        <v>8100</v>
      </c>
      <c r="C82" s="180" t="s">
        <v>202</v>
      </c>
      <c r="D82" s="180" t="s">
        <v>202</v>
      </c>
      <c r="E82" s="180" t="s">
        <v>202</v>
      </c>
      <c r="F82" s="180" t="s">
        <v>202</v>
      </c>
      <c r="G82" s="182"/>
    </row>
    <row r="83" spans="1:7" s="178" customFormat="1" ht="12" customHeight="1">
      <c r="A83" s="179">
        <v>2016</v>
      </c>
      <c r="B83" s="180">
        <v>5609</v>
      </c>
      <c r="C83" s="180">
        <v>2285</v>
      </c>
      <c r="D83" s="180">
        <v>342</v>
      </c>
      <c r="E83" s="180">
        <v>2628</v>
      </c>
      <c r="F83" s="180">
        <v>354</v>
      </c>
      <c r="G83" s="182"/>
    </row>
    <row r="84" spans="1:7" s="161" customFormat="1" ht="12" customHeight="1">
      <c r="A84" s="179">
        <v>2020</v>
      </c>
      <c r="B84" s="180">
        <v>6385</v>
      </c>
      <c r="C84" s="180">
        <v>2449</v>
      </c>
      <c r="D84" s="180">
        <v>266</v>
      </c>
      <c r="E84" s="180">
        <v>3385</v>
      </c>
      <c r="F84" s="180">
        <v>285</v>
      </c>
      <c r="G84" s="181"/>
    </row>
    <row r="85" spans="1:7" s="161" customFormat="1" ht="12" customHeight="1">
      <c r="A85" s="179">
        <v>2023</v>
      </c>
      <c r="B85" s="180">
        <v>6900</v>
      </c>
      <c r="C85" s="180">
        <v>2300</v>
      </c>
      <c r="D85" s="180">
        <v>100</v>
      </c>
      <c r="E85" s="180">
        <v>4300</v>
      </c>
      <c r="F85" s="180">
        <v>200</v>
      </c>
      <c r="G85" s="181"/>
    </row>
    <row r="86" spans="1:7" s="178" customFormat="1" ht="12" customHeight="1">
      <c r="A86" s="177" t="s">
        <v>206</v>
      </c>
      <c r="B86" s="177"/>
      <c r="C86" s="177"/>
      <c r="D86" s="177"/>
      <c r="E86" s="177"/>
      <c r="F86" s="177"/>
      <c r="G86" s="182"/>
    </row>
    <row r="87" spans="1:7" s="178" customFormat="1" ht="12" customHeight="1">
      <c r="A87" s="179">
        <v>2010</v>
      </c>
      <c r="B87" s="180">
        <v>7544</v>
      </c>
      <c r="C87" s="180" t="s">
        <v>202</v>
      </c>
      <c r="D87" s="180" t="s">
        <v>202</v>
      </c>
      <c r="E87" s="180" t="s">
        <v>202</v>
      </c>
      <c r="F87" s="180" t="s">
        <v>202</v>
      </c>
      <c r="G87" s="182"/>
    </row>
    <row r="88" spans="1:7" s="178" customFormat="1" ht="12" customHeight="1">
      <c r="A88" s="179">
        <v>2013</v>
      </c>
      <c r="B88" s="180">
        <v>5100</v>
      </c>
      <c r="C88" s="180" t="s">
        <v>202</v>
      </c>
      <c r="D88" s="180" t="s">
        <v>202</v>
      </c>
      <c r="E88" s="180" t="s">
        <v>202</v>
      </c>
      <c r="F88" s="180" t="s">
        <v>202</v>
      </c>
      <c r="G88" s="182"/>
    </row>
    <row r="89" spans="1:7" s="178" customFormat="1" ht="12" customHeight="1">
      <c r="A89" s="179">
        <v>2016</v>
      </c>
      <c r="B89" s="180">
        <v>7257</v>
      </c>
      <c r="C89" s="180">
        <v>3083</v>
      </c>
      <c r="D89" s="180" t="s">
        <v>202</v>
      </c>
      <c r="E89" s="180" t="s">
        <v>202</v>
      </c>
      <c r="F89" s="180">
        <v>181</v>
      </c>
      <c r="G89" s="182"/>
    </row>
    <row r="90" spans="1:7" s="161" customFormat="1" ht="12" customHeight="1">
      <c r="A90" s="179">
        <v>2020</v>
      </c>
      <c r="B90" s="180">
        <v>5327</v>
      </c>
      <c r="C90" s="180">
        <v>1863</v>
      </c>
      <c r="D90" s="180" t="s">
        <v>202</v>
      </c>
      <c r="E90" s="180" t="s">
        <v>202</v>
      </c>
      <c r="F90" s="180">
        <v>268</v>
      </c>
      <c r="G90" s="181"/>
    </row>
    <row r="91" spans="1:7" s="161" customFormat="1" ht="12" customHeight="1">
      <c r="A91" s="179">
        <v>2023</v>
      </c>
      <c r="B91" s="180" t="s">
        <v>202</v>
      </c>
      <c r="C91" s="180">
        <v>800</v>
      </c>
      <c r="D91" s="180">
        <v>100</v>
      </c>
      <c r="E91" s="180" t="s">
        <v>202</v>
      </c>
      <c r="F91" s="180">
        <v>100</v>
      </c>
      <c r="G91" s="181"/>
    </row>
    <row r="92" spans="1:7" s="178" customFormat="1" ht="12" customHeight="1">
      <c r="A92" s="177" t="s">
        <v>210</v>
      </c>
      <c r="B92" s="177"/>
      <c r="C92" s="177"/>
      <c r="D92" s="177"/>
      <c r="E92" s="177"/>
      <c r="F92" s="177"/>
      <c r="G92" s="182"/>
    </row>
    <row r="93" spans="1:7" s="178" customFormat="1" ht="12" customHeight="1">
      <c r="A93" s="179">
        <v>2010</v>
      </c>
      <c r="B93" s="180">
        <v>11387</v>
      </c>
      <c r="C93" s="180" t="s">
        <v>202</v>
      </c>
      <c r="D93" s="180" t="s">
        <v>202</v>
      </c>
      <c r="E93" s="180" t="s">
        <v>202</v>
      </c>
      <c r="F93" s="180" t="s">
        <v>202</v>
      </c>
      <c r="G93" s="182"/>
    </row>
    <row r="94" spans="1:7" s="178" customFormat="1" ht="12" customHeight="1">
      <c r="A94" s="179">
        <v>2013</v>
      </c>
      <c r="B94" s="180">
        <v>10000</v>
      </c>
      <c r="C94" s="180" t="s">
        <v>202</v>
      </c>
      <c r="D94" s="180" t="s">
        <v>202</v>
      </c>
      <c r="E94" s="180" t="s">
        <v>202</v>
      </c>
      <c r="F94" s="180" t="s">
        <v>202</v>
      </c>
      <c r="G94" s="182"/>
    </row>
    <row r="95" spans="1:7" s="178" customFormat="1" ht="12" customHeight="1">
      <c r="A95" s="179">
        <v>2016</v>
      </c>
      <c r="B95" s="180">
        <v>10882</v>
      </c>
      <c r="C95" s="180">
        <v>3487</v>
      </c>
      <c r="D95" s="180">
        <v>424</v>
      </c>
      <c r="E95" s="180">
        <v>6554</v>
      </c>
      <c r="F95" s="180">
        <v>417</v>
      </c>
      <c r="G95" s="182"/>
    </row>
    <row r="96" spans="1:7" s="161" customFormat="1" ht="12" customHeight="1">
      <c r="A96" s="179">
        <v>2020</v>
      </c>
      <c r="B96" s="180">
        <v>16370</v>
      </c>
      <c r="C96" s="180">
        <v>4949</v>
      </c>
      <c r="D96" s="180">
        <v>507</v>
      </c>
      <c r="E96" s="180">
        <v>10415</v>
      </c>
      <c r="F96" s="180">
        <v>499</v>
      </c>
      <c r="G96" s="181"/>
    </row>
    <row r="97" spans="1:8" s="161" customFormat="1" ht="12" customHeight="1">
      <c r="A97" s="179">
        <v>2023</v>
      </c>
      <c r="B97" s="180">
        <v>21000</v>
      </c>
      <c r="C97" s="180" t="s">
        <v>202</v>
      </c>
      <c r="D97" s="180" t="s">
        <v>202</v>
      </c>
      <c r="E97" s="180">
        <v>12500</v>
      </c>
      <c r="F97" s="180" t="s">
        <v>202</v>
      </c>
      <c r="G97" s="181"/>
    </row>
    <row r="98" spans="1:8" s="178" customFormat="1" ht="12" customHeight="1">
      <c r="A98" s="177" t="s">
        <v>208</v>
      </c>
      <c r="B98" s="177"/>
      <c r="C98" s="177"/>
      <c r="D98" s="177"/>
      <c r="E98" s="177"/>
      <c r="F98" s="177"/>
      <c r="G98" s="182"/>
    </row>
    <row r="99" spans="1:8" s="178" customFormat="1" ht="12" customHeight="1">
      <c r="A99" s="179">
        <v>2010</v>
      </c>
      <c r="B99" s="180">
        <v>5318</v>
      </c>
      <c r="C99" s="180" t="s">
        <v>202</v>
      </c>
      <c r="D99" s="180" t="s">
        <v>202</v>
      </c>
      <c r="E99" s="180" t="s">
        <v>202</v>
      </c>
      <c r="F99" s="180" t="s">
        <v>202</v>
      </c>
      <c r="G99" s="182"/>
    </row>
    <row r="100" spans="1:8" s="178" customFormat="1" ht="12" customHeight="1">
      <c r="A100" s="179">
        <v>2013</v>
      </c>
      <c r="B100" s="180">
        <v>4900</v>
      </c>
      <c r="C100" s="180" t="s">
        <v>202</v>
      </c>
      <c r="D100" s="180" t="s">
        <v>202</v>
      </c>
      <c r="E100" s="180" t="s">
        <v>202</v>
      </c>
      <c r="F100" s="180" t="s">
        <v>202</v>
      </c>
      <c r="G100" s="182"/>
    </row>
    <row r="101" spans="1:8" s="178" customFormat="1" ht="12" customHeight="1">
      <c r="A101" s="179">
        <v>2016</v>
      </c>
      <c r="B101" s="180">
        <v>3050</v>
      </c>
      <c r="C101" s="180">
        <v>1130</v>
      </c>
      <c r="D101" s="180">
        <v>180</v>
      </c>
      <c r="E101" s="180">
        <v>1658</v>
      </c>
      <c r="F101" s="180">
        <v>82</v>
      </c>
      <c r="G101" s="182"/>
    </row>
    <row r="102" spans="1:8" s="161" customFormat="1" ht="12" customHeight="1">
      <c r="A102" s="179">
        <v>2020</v>
      </c>
      <c r="B102" s="180">
        <v>6015</v>
      </c>
      <c r="C102" s="180">
        <v>1987</v>
      </c>
      <c r="D102" s="180">
        <v>545</v>
      </c>
      <c r="E102" s="180">
        <v>3326</v>
      </c>
      <c r="F102" s="180">
        <v>157</v>
      </c>
      <c r="G102" s="181"/>
    </row>
    <row r="103" spans="1:8" s="161" customFormat="1" ht="12" customHeight="1">
      <c r="A103" s="179">
        <v>2023</v>
      </c>
      <c r="B103" s="180">
        <v>8700</v>
      </c>
      <c r="C103" s="180">
        <v>2900</v>
      </c>
      <c r="D103" s="180">
        <v>200</v>
      </c>
      <c r="E103" s="180">
        <v>5400</v>
      </c>
      <c r="F103" s="180">
        <v>200</v>
      </c>
      <c r="G103" s="181"/>
    </row>
    <row r="104" spans="1:8" s="178" customFormat="1" ht="12" customHeight="1">
      <c r="A104" s="177" t="s">
        <v>209</v>
      </c>
      <c r="B104" s="177"/>
      <c r="C104" s="177"/>
      <c r="D104" s="177"/>
      <c r="E104" s="177"/>
      <c r="F104" s="177"/>
      <c r="G104" s="182"/>
    </row>
    <row r="105" spans="1:8" s="178" customFormat="1" ht="12" customHeight="1">
      <c r="A105" s="179">
        <v>2010</v>
      </c>
      <c r="B105" s="180">
        <v>245656</v>
      </c>
      <c r="C105" s="180" t="s">
        <v>202</v>
      </c>
      <c r="D105" s="180" t="s">
        <v>202</v>
      </c>
      <c r="E105" s="180" t="s">
        <v>202</v>
      </c>
      <c r="F105" s="180" t="s">
        <v>202</v>
      </c>
      <c r="G105" s="182"/>
    </row>
    <row r="106" spans="1:8" s="178" customFormat="1" ht="12" customHeight="1">
      <c r="A106" s="179">
        <v>2013</v>
      </c>
      <c r="B106" s="180">
        <v>226300</v>
      </c>
      <c r="C106" s="180" t="s">
        <v>202</v>
      </c>
      <c r="D106" s="180" t="s">
        <v>202</v>
      </c>
      <c r="E106" s="180" t="s">
        <v>202</v>
      </c>
      <c r="F106" s="180" t="s">
        <v>202</v>
      </c>
      <c r="G106" s="182"/>
    </row>
    <row r="107" spans="1:8" s="178" customFormat="1" ht="12" customHeight="1">
      <c r="A107" s="179">
        <v>2016</v>
      </c>
      <c r="B107" s="180">
        <v>225530</v>
      </c>
      <c r="C107" s="180">
        <v>76209</v>
      </c>
      <c r="D107" s="180">
        <v>9132</v>
      </c>
      <c r="E107" s="180">
        <v>131742</v>
      </c>
      <c r="F107" s="180">
        <v>8447</v>
      </c>
      <c r="G107" s="182"/>
    </row>
    <row r="108" spans="1:8" s="161" customFormat="1" ht="12" customHeight="1">
      <c r="A108" s="179">
        <v>2020</v>
      </c>
      <c r="B108" s="180">
        <v>243836</v>
      </c>
      <c r="C108" s="180">
        <v>85975</v>
      </c>
      <c r="D108" s="180">
        <v>8318</v>
      </c>
      <c r="E108" s="180">
        <v>140760</v>
      </c>
      <c r="F108" s="180">
        <v>8783</v>
      </c>
      <c r="G108" s="181"/>
    </row>
    <row r="109" spans="1:8" s="161" customFormat="1" ht="12" customHeight="1">
      <c r="A109" s="179">
        <v>2023</v>
      </c>
      <c r="B109" s="180">
        <v>259800</v>
      </c>
      <c r="C109" s="180">
        <v>86800</v>
      </c>
      <c r="D109" s="180" t="s">
        <v>202</v>
      </c>
      <c r="E109" s="180">
        <v>158000</v>
      </c>
      <c r="F109" s="180">
        <v>9400</v>
      </c>
      <c r="G109" s="181"/>
    </row>
    <row r="110" spans="1:8" ht="8.25" customHeight="1">
      <c r="A110" s="184" t="s">
        <v>254</v>
      </c>
      <c r="H110" s="185"/>
    </row>
    <row r="111" spans="1:8" ht="9" customHeight="1">
      <c r="A111" s="197" t="s">
        <v>253</v>
      </c>
    </row>
    <row r="112" spans="1:8" ht="10.5" customHeight="1">
      <c r="A112" s="1698" t="s">
        <v>494</v>
      </c>
    </row>
    <row r="113" spans="1:2">
      <c r="A113" s="187"/>
      <c r="B113" s="185"/>
    </row>
  </sheetData>
  <hyperlinks>
    <hyperlink ref="A112" location="'Inhaltsverzeichnis '!A1" display="Zurück zum Inhaltsverzeichnis" xr:uid="{8B5011C7-7BA1-40AF-BBF6-2FB11C28940F}"/>
  </hyperlinks>
  <pageMargins left="0.78740157480314965" right="0.59055118110236227"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749F-C3EF-44EE-9BE7-263457A52198}">
  <sheetPr>
    <tabColor rgb="FF00854A"/>
  </sheetPr>
  <dimension ref="A1:K116"/>
  <sheetViews>
    <sheetView showGridLines="0" zoomScale="140" zoomScaleNormal="140" workbookViewId="0">
      <pane ySplit="7" topLeftCell="A98" activePane="bottomLeft" state="frozen"/>
      <selection pane="bottomLeft"/>
    </sheetView>
  </sheetViews>
  <sheetFormatPr baseColWidth="10" defaultColWidth="7.5" defaultRowHeight="17.25"/>
  <cols>
    <col min="1" max="1" width="11.375" style="160" customWidth="1"/>
    <col min="2" max="4" width="13" style="160" customWidth="1"/>
    <col min="5" max="5" width="15.375" style="160" customWidth="1"/>
    <col min="6" max="9" width="13" style="160" customWidth="1"/>
    <col min="10" max="10" width="7.5" style="161"/>
    <col min="11" max="16384" width="7.5" style="160"/>
  </cols>
  <sheetData>
    <row r="1" spans="1:10" ht="0.95" customHeight="1">
      <c r="A1" s="160" t="s">
        <v>265</v>
      </c>
    </row>
    <row r="2" spans="1:10" ht="17.25" customHeight="1">
      <c r="A2" s="162" t="s">
        <v>216</v>
      </c>
      <c r="B2" s="163"/>
      <c r="C2" s="163"/>
      <c r="D2" s="163"/>
      <c r="E2" s="163"/>
      <c r="F2" s="163"/>
      <c r="G2" s="163"/>
      <c r="H2" s="163"/>
      <c r="I2" s="163"/>
    </row>
    <row r="3" spans="1:10" ht="14.25" customHeight="1">
      <c r="A3" s="164" t="s">
        <v>266</v>
      </c>
      <c r="B3" s="163"/>
      <c r="C3" s="163"/>
      <c r="D3" s="163"/>
      <c r="E3" s="163"/>
      <c r="F3" s="163"/>
      <c r="G3" s="163"/>
      <c r="H3" s="163"/>
      <c r="I3" s="163"/>
    </row>
    <row r="4" spans="1:10" ht="14.25" customHeight="1">
      <c r="A4" s="165" t="s">
        <v>267</v>
      </c>
      <c r="B4" s="166"/>
      <c r="C4" s="166"/>
      <c r="D4" s="166"/>
      <c r="E4" s="166"/>
      <c r="F4" s="166"/>
      <c r="G4" s="166"/>
      <c r="H4" s="166"/>
      <c r="I4" s="166"/>
    </row>
    <row r="5" spans="1:10" s="161" customFormat="1" ht="22.5" customHeight="1">
      <c r="A5" s="167" t="s">
        <v>219</v>
      </c>
      <c r="B5" s="169" t="s">
        <v>268</v>
      </c>
      <c r="C5" s="201"/>
      <c r="D5" s="201"/>
      <c r="E5" s="201"/>
      <c r="F5" s="170"/>
      <c r="G5" s="199" t="s">
        <v>269</v>
      </c>
      <c r="H5" s="199" t="s">
        <v>270</v>
      </c>
      <c r="I5" s="199" t="s">
        <v>271</v>
      </c>
    </row>
    <row r="6" spans="1:10" s="161" customFormat="1" ht="15.75" customHeight="1">
      <c r="A6" s="202"/>
      <c r="B6" s="169" t="s">
        <v>272</v>
      </c>
      <c r="C6" s="201"/>
      <c r="D6" s="170"/>
      <c r="E6" s="168" t="s">
        <v>273</v>
      </c>
      <c r="F6" s="168" t="s">
        <v>274</v>
      </c>
      <c r="G6" s="203"/>
      <c r="H6" s="203"/>
      <c r="I6" s="203"/>
    </row>
    <row r="7" spans="1:10" s="161" customFormat="1" ht="28.5" customHeight="1">
      <c r="A7" s="171"/>
      <c r="B7" s="168" t="s">
        <v>275</v>
      </c>
      <c r="C7" s="168" t="s">
        <v>276</v>
      </c>
      <c r="D7" s="168" t="s">
        <v>277</v>
      </c>
      <c r="E7" s="198"/>
      <c r="F7" s="198"/>
      <c r="G7" s="198"/>
      <c r="H7" s="198"/>
      <c r="I7" s="198"/>
    </row>
    <row r="8" spans="1:10" s="161" customFormat="1" ht="0.95" customHeight="1">
      <c r="A8" s="174" t="s">
        <v>219</v>
      </c>
      <c r="B8" s="175" t="s">
        <v>278</v>
      </c>
      <c r="C8" s="175" t="s">
        <v>279</v>
      </c>
      <c r="D8" s="175" t="s">
        <v>280</v>
      </c>
      <c r="E8" s="176" t="s">
        <v>281</v>
      </c>
      <c r="F8" s="176" t="s">
        <v>274</v>
      </c>
      <c r="G8" s="176" t="s">
        <v>269</v>
      </c>
      <c r="H8" s="176" t="s">
        <v>270</v>
      </c>
      <c r="I8" s="176" t="s">
        <v>271</v>
      </c>
    </row>
    <row r="9" spans="1:10" s="178" customFormat="1" ht="12" customHeight="1">
      <c r="A9" s="177" t="s">
        <v>194</v>
      </c>
      <c r="B9" s="177"/>
      <c r="C9" s="177"/>
      <c r="D9" s="177"/>
      <c r="E9" s="177"/>
      <c r="F9" s="177"/>
      <c r="G9" s="177"/>
      <c r="H9" s="177"/>
      <c r="I9" s="177"/>
    </row>
    <row r="10" spans="1:10" s="178" customFormat="1" ht="12" customHeight="1">
      <c r="A10" s="179">
        <v>2010</v>
      </c>
      <c r="B10" s="180" t="s">
        <v>202</v>
      </c>
      <c r="C10" s="180" t="s">
        <v>202</v>
      </c>
      <c r="D10" s="180" t="s">
        <v>202</v>
      </c>
      <c r="E10" s="180" t="s">
        <v>202</v>
      </c>
      <c r="F10" s="180">
        <v>196094</v>
      </c>
      <c r="G10" s="180" t="s">
        <v>202</v>
      </c>
      <c r="H10" s="180" t="s">
        <v>202</v>
      </c>
      <c r="I10" s="180" t="s">
        <v>202</v>
      </c>
    </row>
    <row r="11" spans="1:10" s="178" customFormat="1" ht="12" customHeight="1">
      <c r="A11" s="179">
        <v>2013</v>
      </c>
      <c r="B11" s="180" t="s">
        <v>202</v>
      </c>
      <c r="C11" s="180" t="s">
        <v>202</v>
      </c>
      <c r="D11" s="180" t="s">
        <v>202</v>
      </c>
      <c r="E11" s="180" t="s">
        <v>202</v>
      </c>
      <c r="F11" s="180">
        <v>253000</v>
      </c>
      <c r="G11" s="180" t="s">
        <v>202</v>
      </c>
      <c r="H11" s="180" t="s">
        <v>202</v>
      </c>
      <c r="I11" s="180" t="s">
        <v>202</v>
      </c>
    </row>
    <row r="12" spans="1:10" s="178" customFormat="1" ht="12" customHeight="1">
      <c r="A12" s="179">
        <v>2016</v>
      </c>
      <c r="B12" s="180">
        <v>221047</v>
      </c>
      <c r="C12" s="180">
        <v>48656</v>
      </c>
      <c r="D12" s="180">
        <v>269703</v>
      </c>
      <c r="E12" s="180">
        <v>75648</v>
      </c>
      <c r="F12" s="180">
        <v>345351</v>
      </c>
      <c r="G12" s="180">
        <v>3217</v>
      </c>
      <c r="H12" s="180" t="s">
        <v>202</v>
      </c>
      <c r="I12" s="180" t="s">
        <v>202</v>
      </c>
    </row>
    <row r="13" spans="1:10" s="161" customFormat="1" ht="12" customHeight="1">
      <c r="A13" s="179">
        <v>2020</v>
      </c>
      <c r="B13" s="180">
        <v>369974</v>
      </c>
      <c r="C13" s="180">
        <v>29632</v>
      </c>
      <c r="D13" s="180">
        <v>399606</v>
      </c>
      <c r="E13" s="180">
        <v>143923</v>
      </c>
      <c r="F13" s="180">
        <v>543529</v>
      </c>
      <c r="G13" s="180">
        <v>4239</v>
      </c>
      <c r="H13" s="180">
        <v>2762</v>
      </c>
      <c r="I13" s="180">
        <v>17652</v>
      </c>
      <c r="J13" s="181"/>
    </row>
    <row r="14" spans="1:10" s="161" customFormat="1" ht="12" customHeight="1">
      <c r="A14" s="179">
        <v>2023</v>
      </c>
      <c r="B14" s="180">
        <v>401500</v>
      </c>
      <c r="C14" s="180">
        <v>44500</v>
      </c>
      <c r="D14" s="180">
        <v>446000</v>
      </c>
      <c r="E14" s="180">
        <v>170700</v>
      </c>
      <c r="F14" s="180">
        <v>616700</v>
      </c>
      <c r="G14" s="180">
        <v>5600</v>
      </c>
      <c r="H14" s="180">
        <v>3200</v>
      </c>
      <c r="I14" s="180" t="s">
        <v>202</v>
      </c>
      <c r="J14" s="181"/>
    </row>
    <row r="15" spans="1:10" s="178" customFormat="1" ht="12" customHeight="1">
      <c r="A15" s="177" t="s">
        <v>196</v>
      </c>
      <c r="B15" s="177"/>
      <c r="C15" s="177"/>
      <c r="D15" s="177"/>
      <c r="E15" s="177"/>
      <c r="F15" s="177"/>
      <c r="G15" s="177"/>
      <c r="H15" s="177"/>
      <c r="I15" s="177"/>
      <c r="J15" s="182"/>
    </row>
    <row r="16" spans="1:10" s="178" customFormat="1" ht="12" customHeight="1">
      <c r="A16" s="179">
        <v>2010</v>
      </c>
      <c r="B16" s="180" t="s">
        <v>202</v>
      </c>
      <c r="C16" s="180" t="s">
        <v>202</v>
      </c>
      <c r="D16" s="180" t="s">
        <v>202</v>
      </c>
      <c r="E16" s="180" t="s">
        <v>202</v>
      </c>
      <c r="F16" s="180">
        <v>237333</v>
      </c>
      <c r="G16" s="180" t="s">
        <v>202</v>
      </c>
      <c r="H16" s="180" t="s">
        <v>202</v>
      </c>
      <c r="I16" s="180" t="s">
        <v>202</v>
      </c>
      <c r="J16" s="182"/>
    </row>
    <row r="17" spans="1:10" s="178" customFormat="1" ht="12" customHeight="1">
      <c r="A17" s="179">
        <v>2013</v>
      </c>
      <c r="B17" s="180" t="s">
        <v>202</v>
      </c>
      <c r="C17" s="180" t="s">
        <v>202</v>
      </c>
      <c r="D17" s="180" t="s">
        <v>202</v>
      </c>
      <c r="E17" s="180" t="s">
        <v>202</v>
      </c>
      <c r="F17" s="180">
        <v>437900</v>
      </c>
      <c r="G17" s="180" t="s">
        <v>202</v>
      </c>
      <c r="H17" s="180" t="s">
        <v>202</v>
      </c>
      <c r="I17" s="180" t="s">
        <v>202</v>
      </c>
      <c r="J17" s="182"/>
    </row>
    <row r="18" spans="1:10" s="178" customFormat="1" ht="12" customHeight="1">
      <c r="A18" s="179">
        <v>2016</v>
      </c>
      <c r="B18" s="180">
        <v>450413</v>
      </c>
      <c r="C18" s="180">
        <v>131958</v>
      </c>
      <c r="D18" s="180">
        <v>582371</v>
      </c>
      <c r="E18" s="180">
        <v>245506</v>
      </c>
      <c r="F18" s="180">
        <v>827877</v>
      </c>
      <c r="G18" s="180">
        <v>3300</v>
      </c>
      <c r="H18" s="180" t="s">
        <v>202</v>
      </c>
      <c r="I18" s="180" t="s">
        <v>202</v>
      </c>
      <c r="J18" s="182"/>
    </row>
    <row r="19" spans="1:10" s="161" customFormat="1" ht="12" customHeight="1">
      <c r="A19" s="179">
        <v>2020</v>
      </c>
      <c r="B19" s="180">
        <v>835833</v>
      </c>
      <c r="C19" s="180">
        <v>156777</v>
      </c>
      <c r="D19" s="180">
        <v>992610</v>
      </c>
      <c r="E19" s="180">
        <v>443484</v>
      </c>
      <c r="F19" s="180">
        <v>1436094</v>
      </c>
      <c r="G19" s="180">
        <v>3502</v>
      </c>
      <c r="H19" s="180">
        <v>3439</v>
      </c>
      <c r="I19" s="180">
        <v>37504</v>
      </c>
      <c r="J19" s="181"/>
    </row>
    <row r="20" spans="1:10" s="161" customFormat="1" ht="12" customHeight="1">
      <c r="A20" s="179">
        <v>2023</v>
      </c>
      <c r="B20" s="180">
        <v>894300</v>
      </c>
      <c r="C20" s="180">
        <v>153300</v>
      </c>
      <c r="D20" s="180">
        <v>1047600</v>
      </c>
      <c r="E20" s="180">
        <v>427000</v>
      </c>
      <c r="F20" s="180">
        <v>1474600</v>
      </c>
      <c r="G20" s="180" t="s">
        <v>202</v>
      </c>
      <c r="H20" s="180" t="s">
        <v>202</v>
      </c>
      <c r="I20" s="180">
        <v>26500</v>
      </c>
      <c r="J20" s="181"/>
    </row>
    <row r="21" spans="1:10" s="178" customFormat="1" ht="12" customHeight="1">
      <c r="A21" s="177" t="s">
        <v>238</v>
      </c>
      <c r="B21" s="177"/>
      <c r="C21" s="177"/>
      <c r="D21" s="177"/>
      <c r="E21" s="177"/>
      <c r="F21" s="177"/>
      <c r="G21" s="177"/>
      <c r="H21" s="177"/>
      <c r="I21" s="177"/>
      <c r="J21" s="182"/>
    </row>
    <row r="22" spans="1:10" s="178" customFormat="1" ht="12" customHeight="1">
      <c r="A22" s="179">
        <v>2010</v>
      </c>
      <c r="B22" s="180" t="s">
        <v>202</v>
      </c>
      <c r="C22" s="180" t="s">
        <v>202</v>
      </c>
      <c r="D22" s="180" t="s">
        <v>202</v>
      </c>
      <c r="E22" s="180" t="s">
        <v>202</v>
      </c>
      <c r="F22" s="180" t="s">
        <v>202</v>
      </c>
      <c r="G22" s="180" t="s">
        <v>202</v>
      </c>
      <c r="H22" s="180" t="s">
        <v>202</v>
      </c>
      <c r="I22" s="180" t="s">
        <v>202</v>
      </c>
      <c r="J22" s="182"/>
    </row>
    <row r="23" spans="1:10" s="178" customFormat="1" ht="12" customHeight="1">
      <c r="A23" s="179">
        <v>2013</v>
      </c>
      <c r="B23" s="180" t="s">
        <v>202</v>
      </c>
      <c r="C23" s="180" t="s">
        <v>202</v>
      </c>
      <c r="D23" s="180" t="s">
        <v>202</v>
      </c>
      <c r="E23" s="180" t="s">
        <v>202</v>
      </c>
      <c r="F23" s="180">
        <v>200</v>
      </c>
      <c r="G23" s="180" t="s">
        <v>202</v>
      </c>
      <c r="H23" s="180" t="s">
        <v>202</v>
      </c>
      <c r="I23" s="180" t="s">
        <v>202</v>
      </c>
      <c r="J23" s="182"/>
    </row>
    <row r="24" spans="1:10" s="178" customFormat="1" ht="12" customHeight="1">
      <c r="A24" s="179">
        <v>2016</v>
      </c>
      <c r="B24" s="180" t="s">
        <v>202</v>
      </c>
      <c r="C24" s="180" t="s">
        <v>202</v>
      </c>
      <c r="D24" s="180" t="s">
        <v>202</v>
      </c>
      <c r="E24" s="180" t="s">
        <v>202</v>
      </c>
      <c r="F24" s="180" t="s">
        <v>202</v>
      </c>
      <c r="G24" s="180" t="s">
        <v>202</v>
      </c>
      <c r="H24" s="180" t="s">
        <v>202</v>
      </c>
      <c r="I24" s="180" t="s">
        <v>202</v>
      </c>
      <c r="J24" s="182"/>
    </row>
    <row r="25" spans="1:10" s="161" customFormat="1" ht="12" customHeight="1">
      <c r="A25" s="179">
        <v>2020</v>
      </c>
      <c r="B25" s="180" t="s">
        <v>202</v>
      </c>
      <c r="C25" s="180" t="s">
        <v>202</v>
      </c>
      <c r="D25" s="180" t="s">
        <v>202</v>
      </c>
      <c r="E25" s="180" t="s">
        <v>202</v>
      </c>
      <c r="F25" s="180" t="s">
        <v>202</v>
      </c>
      <c r="G25" s="180" t="s">
        <v>202</v>
      </c>
      <c r="H25" s="180" t="s">
        <v>202</v>
      </c>
      <c r="I25" s="180" t="s">
        <v>202</v>
      </c>
      <c r="J25" s="181"/>
    </row>
    <row r="26" spans="1:10" s="161" customFormat="1" ht="12" customHeight="1">
      <c r="A26" s="179">
        <v>2023</v>
      </c>
      <c r="B26" s="180">
        <v>400</v>
      </c>
      <c r="C26" s="180" t="s">
        <v>202</v>
      </c>
      <c r="D26" s="180" t="s">
        <v>202</v>
      </c>
      <c r="E26" s="180" t="s">
        <v>202</v>
      </c>
      <c r="F26" s="180">
        <v>400</v>
      </c>
      <c r="G26" s="180" t="s">
        <v>202</v>
      </c>
      <c r="H26" s="180" t="s">
        <v>202</v>
      </c>
      <c r="I26" s="180" t="s">
        <v>202</v>
      </c>
      <c r="J26" s="181"/>
    </row>
    <row r="27" spans="1:10" s="178" customFormat="1" ht="12" customHeight="1">
      <c r="A27" s="177" t="s">
        <v>197</v>
      </c>
      <c r="B27" s="177"/>
      <c r="C27" s="177"/>
      <c r="D27" s="177"/>
      <c r="E27" s="177"/>
      <c r="F27" s="177"/>
      <c r="G27" s="177"/>
      <c r="H27" s="177"/>
      <c r="I27" s="177"/>
      <c r="J27" s="182"/>
    </row>
    <row r="28" spans="1:10" s="178" customFormat="1" ht="12" customHeight="1">
      <c r="A28" s="179">
        <v>2010</v>
      </c>
      <c r="B28" s="180" t="s">
        <v>202</v>
      </c>
      <c r="C28" s="180" t="s">
        <v>202</v>
      </c>
      <c r="D28" s="180" t="s">
        <v>202</v>
      </c>
      <c r="E28" s="180" t="s">
        <v>202</v>
      </c>
      <c r="F28" s="180">
        <v>195979</v>
      </c>
      <c r="G28" s="180" t="s">
        <v>202</v>
      </c>
      <c r="H28" s="180" t="s">
        <v>202</v>
      </c>
      <c r="I28" s="180" t="s">
        <v>202</v>
      </c>
      <c r="J28" s="182"/>
    </row>
    <row r="29" spans="1:10" s="178" customFormat="1" ht="12" customHeight="1">
      <c r="A29" s="179">
        <v>2013</v>
      </c>
      <c r="B29" s="180" t="s">
        <v>202</v>
      </c>
      <c r="C29" s="180" t="s">
        <v>202</v>
      </c>
      <c r="D29" s="180" t="s">
        <v>202</v>
      </c>
      <c r="E29" s="180" t="s">
        <v>202</v>
      </c>
      <c r="F29" s="180">
        <v>326700</v>
      </c>
      <c r="G29" s="180" t="s">
        <v>202</v>
      </c>
      <c r="H29" s="180" t="s">
        <v>202</v>
      </c>
      <c r="I29" s="180" t="s">
        <v>202</v>
      </c>
      <c r="J29" s="182"/>
    </row>
    <row r="30" spans="1:10" s="178" customFormat="1" ht="12" customHeight="1">
      <c r="A30" s="179">
        <v>2016</v>
      </c>
      <c r="B30" s="180">
        <v>409785</v>
      </c>
      <c r="C30" s="180" t="s">
        <v>202</v>
      </c>
      <c r="D30" s="180" t="s">
        <v>202</v>
      </c>
      <c r="E30" s="180" t="s">
        <v>202</v>
      </c>
      <c r="F30" s="180">
        <v>411833</v>
      </c>
      <c r="G30" s="180">
        <v>2021</v>
      </c>
      <c r="H30" s="180" t="s">
        <v>202</v>
      </c>
      <c r="I30" s="180" t="s">
        <v>202</v>
      </c>
      <c r="J30" s="182"/>
    </row>
    <row r="31" spans="1:10" s="161" customFormat="1" ht="12" customHeight="1">
      <c r="A31" s="179">
        <v>2020</v>
      </c>
      <c r="B31" s="180">
        <v>413056</v>
      </c>
      <c r="C31" s="180">
        <v>1288</v>
      </c>
      <c r="D31" s="180">
        <v>414344</v>
      </c>
      <c r="E31" s="180">
        <v>1873</v>
      </c>
      <c r="F31" s="180">
        <v>416217</v>
      </c>
      <c r="G31" s="180">
        <v>990</v>
      </c>
      <c r="H31" s="180" t="s">
        <v>202</v>
      </c>
      <c r="I31" s="180" t="s">
        <v>202</v>
      </c>
      <c r="J31" s="181"/>
    </row>
    <row r="32" spans="1:10" s="161" customFormat="1" ht="12" customHeight="1">
      <c r="A32" s="179">
        <v>2023</v>
      </c>
      <c r="B32" s="180">
        <v>517600</v>
      </c>
      <c r="C32" s="180" t="s">
        <v>202</v>
      </c>
      <c r="D32" s="180" t="s">
        <v>202</v>
      </c>
      <c r="E32" s="180" t="s">
        <v>202</v>
      </c>
      <c r="F32" s="180">
        <v>520600</v>
      </c>
      <c r="G32" s="180" t="s">
        <v>202</v>
      </c>
      <c r="H32" s="180">
        <v>500</v>
      </c>
      <c r="I32" s="180" t="s">
        <v>202</v>
      </c>
      <c r="J32" s="181"/>
    </row>
    <row r="33" spans="1:10" s="178" customFormat="1" ht="12" customHeight="1">
      <c r="A33" s="177" t="s">
        <v>239</v>
      </c>
      <c r="B33" s="177"/>
      <c r="C33" s="177"/>
      <c r="D33" s="177"/>
      <c r="E33" s="177"/>
      <c r="F33" s="177"/>
      <c r="G33" s="177"/>
      <c r="H33" s="177"/>
      <c r="I33" s="177"/>
      <c r="J33" s="182"/>
    </row>
    <row r="34" spans="1:10" s="178" customFormat="1" ht="12" customHeight="1">
      <c r="A34" s="179">
        <v>2010</v>
      </c>
      <c r="B34" s="180" t="s">
        <v>202</v>
      </c>
      <c r="C34" s="180" t="s">
        <v>202</v>
      </c>
      <c r="D34" s="180" t="s">
        <v>202</v>
      </c>
      <c r="E34" s="180" t="s">
        <v>202</v>
      </c>
      <c r="F34" s="180">
        <v>29</v>
      </c>
      <c r="G34" s="180" t="s">
        <v>202</v>
      </c>
      <c r="H34" s="180" t="s">
        <v>202</v>
      </c>
      <c r="I34" s="180" t="s">
        <v>202</v>
      </c>
      <c r="J34" s="182"/>
    </row>
    <row r="35" spans="1:10" s="178" customFormat="1" ht="12" customHeight="1">
      <c r="A35" s="179">
        <v>2013</v>
      </c>
      <c r="B35" s="180" t="s">
        <v>202</v>
      </c>
      <c r="C35" s="180" t="s">
        <v>202</v>
      </c>
      <c r="D35" s="180" t="s">
        <v>202</v>
      </c>
      <c r="E35" s="180" t="s">
        <v>202</v>
      </c>
      <c r="F35" s="180" t="s">
        <v>202</v>
      </c>
      <c r="G35" s="180" t="s">
        <v>202</v>
      </c>
      <c r="H35" s="180" t="s">
        <v>202</v>
      </c>
      <c r="I35" s="180" t="s">
        <v>202</v>
      </c>
      <c r="J35" s="182"/>
    </row>
    <row r="36" spans="1:10" s="178" customFormat="1" ht="12" customHeight="1">
      <c r="A36" s="179">
        <v>2016</v>
      </c>
      <c r="B36" s="180">
        <v>19</v>
      </c>
      <c r="C36" s="180" t="s">
        <v>202</v>
      </c>
      <c r="D36" s="180" t="s">
        <v>202</v>
      </c>
      <c r="E36" s="180" t="s">
        <v>202</v>
      </c>
      <c r="F36" s="180">
        <v>19</v>
      </c>
      <c r="G36" s="180" t="s">
        <v>202</v>
      </c>
      <c r="H36" s="180" t="s">
        <v>202</v>
      </c>
      <c r="I36" s="180" t="s">
        <v>202</v>
      </c>
      <c r="J36" s="182"/>
    </row>
    <row r="37" spans="1:10" s="161" customFormat="1" ht="12" customHeight="1">
      <c r="A37" s="179">
        <v>2020</v>
      </c>
      <c r="B37" s="180">
        <v>29</v>
      </c>
      <c r="C37" s="180" t="s">
        <v>202</v>
      </c>
      <c r="D37" s="180" t="s">
        <v>202</v>
      </c>
      <c r="E37" s="180" t="s">
        <v>202</v>
      </c>
      <c r="F37" s="180">
        <v>29</v>
      </c>
      <c r="G37" s="180" t="s">
        <v>202</v>
      </c>
      <c r="H37" s="180" t="s">
        <v>202</v>
      </c>
      <c r="I37" s="180" t="s">
        <v>202</v>
      </c>
      <c r="J37" s="181"/>
    </row>
    <row r="38" spans="1:10" s="161" customFormat="1" ht="12" customHeight="1">
      <c r="A38" s="179">
        <v>2023</v>
      </c>
      <c r="B38" s="180" t="s">
        <v>202</v>
      </c>
      <c r="C38" s="180" t="s">
        <v>202</v>
      </c>
      <c r="D38" s="180" t="s">
        <v>202</v>
      </c>
      <c r="E38" s="180" t="s">
        <v>202</v>
      </c>
      <c r="F38" s="180" t="s">
        <v>202</v>
      </c>
      <c r="G38" s="180" t="s">
        <v>202</v>
      </c>
      <c r="H38" s="180" t="s">
        <v>202</v>
      </c>
      <c r="I38" s="180" t="s">
        <v>202</v>
      </c>
      <c r="J38" s="181"/>
    </row>
    <row r="39" spans="1:10" s="178" customFormat="1" ht="12" customHeight="1">
      <c r="A39" s="177" t="s">
        <v>240</v>
      </c>
      <c r="B39" s="177"/>
      <c r="C39" s="177"/>
      <c r="D39" s="177"/>
      <c r="E39" s="177"/>
      <c r="F39" s="177"/>
      <c r="G39" s="177"/>
      <c r="H39" s="177"/>
      <c r="I39" s="177"/>
      <c r="J39" s="182"/>
    </row>
    <row r="40" spans="1:10" s="178" customFormat="1" ht="12" customHeight="1">
      <c r="A40" s="179">
        <v>2010</v>
      </c>
      <c r="B40" s="180" t="s">
        <v>202</v>
      </c>
      <c r="C40" s="180" t="s">
        <v>202</v>
      </c>
      <c r="D40" s="180" t="s">
        <v>202</v>
      </c>
      <c r="E40" s="180" t="s">
        <v>202</v>
      </c>
      <c r="F40" s="180" t="s">
        <v>202</v>
      </c>
      <c r="G40" s="180" t="s">
        <v>202</v>
      </c>
      <c r="H40" s="180" t="s">
        <v>202</v>
      </c>
      <c r="I40" s="180" t="s">
        <v>202</v>
      </c>
      <c r="J40" s="182"/>
    </row>
    <row r="41" spans="1:10" s="178" customFormat="1" ht="12" customHeight="1">
      <c r="A41" s="179">
        <v>2013</v>
      </c>
      <c r="B41" s="180" t="s">
        <v>202</v>
      </c>
      <c r="C41" s="180" t="s">
        <v>202</v>
      </c>
      <c r="D41" s="180" t="s">
        <v>202</v>
      </c>
      <c r="E41" s="180" t="s">
        <v>202</v>
      </c>
      <c r="F41" s="180" t="s">
        <v>202</v>
      </c>
      <c r="G41" s="180" t="s">
        <v>202</v>
      </c>
      <c r="H41" s="180" t="s">
        <v>202</v>
      </c>
      <c r="I41" s="180" t="s">
        <v>202</v>
      </c>
      <c r="J41" s="182"/>
    </row>
    <row r="42" spans="1:10" s="178" customFormat="1" ht="12" customHeight="1">
      <c r="A42" s="179">
        <v>2016</v>
      </c>
      <c r="B42" s="180" t="s">
        <v>202</v>
      </c>
      <c r="C42" s="180" t="s">
        <v>202</v>
      </c>
      <c r="D42" s="180" t="s">
        <v>202</v>
      </c>
      <c r="E42" s="180" t="s">
        <v>202</v>
      </c>
      <c r="F42" s="180" t="s">
        <v>202</v>
      </c>
      <c r="G42" s="180" t="s">
        <v>202</v>
      </c>
      <c r="H42" s="180" t="s">
        <v>202</v>
      </c>
      <c r="I42" s="180" t="s">
        <v>202</v>
      </c>
      <c r="J42" s="182"/>
    </row>
    <row r="43" spans="1:10" s="161" customFormat="1" ht="12" customHeight="1">
      <c r="A43" s="179">
        <v>2020</v>
      </c>
      <c r="B43" s="180" t="s">
        <v>202</v>
      </c>
      <c r="C43" s="180" t="s">
        <v>202</v>
      </c>
      <c r="D43" s="180" t="s">
        <v>202</v>
      </c>
      <c r="E43" s="180" t="s">
        <v>202</v>
      </c>
      <c r="F43" s="180" t="s">
        <v>202</v>
      </c>
      <c r="G43" s="180" t="s">
        <v>202</v>
      </c>
      <c r="H43" s="180" t="s">
        <v>202</v>
      </c>
      <c r="I43" s="180" t="s">
        <v>202</v>
      </c>
      <c r="J43" s="181"/>
    </row>
    <row r="44" spans="1:10" s="161" customFormat="1" ht="12" customHeight="1">
      <c r="A44" s="179">
        <v>2023</v>
      </c>
      <c r="B44" s="180">
        <v>700</v>
      </c>
      <c r="C44" s="180" t="s">
        <v>202</v>
      </c>
      <c r="D44" s="180" t="s">
        <v>202</v>
      </c>
      <c r="E44" s="180" t="s">
        <v>202</v>
      </c>
      <c r="F44" s="180">
        <v>700</v>
      </c>
      <c r="G44" s="180">
        <v>200</v>
      </c>
      <c r="H44" s="180" t="s">
        <v>202</v>
      </c>
      <c r="I44" s="180" t="s">
        <v>202</v>
      </c>
      <c r="J44" s="181"/>
    </row>
    <row r="45" spans="1:10" s="178" customFormat="1" ht="12" customHeight="1">
      <c r="A45" s="177" t="s">
        <v>198</v>
      </c>
      <c r="B45" s="177"/>
      <c r="C45" s="177"/>
      <c r="D45" s="177"/>
      <c r="E45" s="177"/>
      <c r="F45" s="177"/>
      <c r="G45" s="177"/>
      <c r="H45" s="177"/>
      <c r="I45" s="177"/>
      <c r="J45" s="182"/>
    </row>
    <row r="46" spans="1:10" s="178" customFormat="1" ht="12" customHeight="1">
      <c r="A46" s="179">
        <v>2010</v>
      </c>
      <c r="B46" s="180" t="s">
        <v>202</v>
      </c>
      <c r="C46" s="180" t="s">
        <v>202</v>
      </c>
      <c r="D46" s="180" t="s">
        <v>202</v>
      </c>
      <c r="E46" s="180" t="s">
        <v>202</v>
      </c>
      <c r="F46" s="180">
        <v>138571</v>
      </c>
      <c r="G46" s="180" t="s">
        <v>202</v>
      </c>
      <c r="H46" s="180" t="s">
        <v>202</v>
      </c>
      <c r="I46" s="180" t="s">
        <v>202</v>
      </c>
      <c r="J46" s="182"/>
    </row>
    <row r="47" spans="1:10" s="178" customFormat="1" ht="12" customHeight="1">
      <c r="A47" s="179">
        <v>2013</v>
      </c>
      <c r="B47" s="180" t="s">
        <v>202</v>
      </c>
      <c r="C47" s="180" t="s">
        <v>202</v>
      </c>
      <c r="D47" s="180" t="s">
        <v>202</v>
      </c>
      <c r="E47" s="180" t="s">
        <v>202</v>
      </c>
      <c r="F47" s="180">
        <v>248900</v>
      </c>
      <c r="G47" s="180" t="s">
        <v>202</v>
      </c>
      <c r="H47" s="180" t="s">
        <v>202</v>
      </c>
      <c r="I47" s="180" t="s">
        <v>202</v>
      </c>
      <c r="J47" s="182"/>
    </row>
    <row r="48" spans="1:10" s="178" customFormat="1" ht="12" customHeight="1">
      <c r="A48" s="179">
        <v>2016</v>
      </c>
      <c r="B48" s="180">
        <v>207571</v>
      </c>
      <c r="C48" s="180" t="s">
        <v>202</v>
      </c>
      <c r="D48" s="180" t="s">
        <v>202</v>
      </c>
      <c r="E48" s="180" t="s">
        <v>202</v>
      </c>
      <c r="F48" s="180">
        <v>266492</v>
      </c>
      <c r="G48" s="180">
        <v>4378</v>
      </c>
      <c r="H48" s="180">
        <v>1350</v>
      </c>
      <c r="I48" s="180">
        <v>1439</v>
      </c>
      <c r="J48" s="182"/>
    </row>
    <row r="49" spans="1:10" s="161" customFormat="1" ht="12" customHeight="1">
      <c r="A49" s="179">
        <v>2020</v>
      </c>
      <c r="B49" s="180">
        <v>331154</v>
      </c>
      <c r="C49" s="180">
        <v>83762</v>
      </c>
      <c r="D49" s="180">
        <v>414916</v>
      </c>
      <c r="E49" s="180">
        <v>49076</v>
      </c>
      <c r="F49" s="180">
        <v>463992</v>
      </c>
      <c r="G49" s="180">
        <v>6160</v>
      </c>
      <c r="H49" s="180">
        <v>1642</v>
      </c>
      <c r="I49" s="180">
        <v>4175</v>
      </c>
      <c r="J49" s="181"/>
    </row>
    <row r="50" spans="1:10" s="161" customFormat="1" ht="12" customHeight="1">
      <c r="A50" s="179">
        <v>2023</v>
      </c>
      <c r="B50" s="180">
        <v>331000</v>
      </c>
      <c r="C50" s="180">
        <v>64000</v>
      </c>
      <c r="D50" s="180">
        <v>395000</v>
      </c>
      <c r="E50" s="180">
        <v>59900</v>
      </c>
      <c r="F50" s="180">
        <v>454900</v>
      </c>
      <c r="G50" s="180" t="s">
        <v>202</v>
      </c>
      <c r="H50" s="180" t="s">
        <v>202</v>
      </c>
      <c r="I50" s="180" t="s">
        <v>202</v>
      </c>
      <c r="J50" s="181"/>
    </row>
    <row r="51" spans="1:10" s="178" customFormat="1" ht="12" customHeight="1">
      <c r="A51" s="177" t="s">
        <v>199</v>
      </c>
      <c r="B51" s="177"/>
      <c r="C51" s="177"/>
      <c r="D51" s="177"/>
      <c r="E51" s="177"/>
      <c r="F51" s="177"/>
      <c r="G51" s="177"/>
      <c r="H51" s="177"/>
      <c r="I51" s="177"/>
      <c r="J51" s="182"/>
    </row>
    <row r="52" spans="1:10" s="178" customFormat="1" ht="12" customHeight="1">
      <c r="A52" s="179">
        <v>2010</v>
      </c>
      <c r="B52" s="180" t="s">
        <v>202</v>
      </c>
      <c r="C52" s="180" t="s">
        <v>202</v>
      </c>
      <c r="D52" s="180" t="s">
        <v>202</v>
      </c>
      <c r="E52" s="180" t="s">
        <v>202</v>
      </c>
      <c r="F52" s="180">
        <v>800017</v>
      </c>
      <c r="G52" s="180" t="s">
        <v>202</v>
      </c>
      <c r="H52" s="180" t="s">
        <v>202</v>
      </c>
      <c r="I52" s="180" t="s">
        <v>202</v>
      </c>
      <c r="J52" s="182"/>
    </row>
    <row r="53" spans="1:10" s="178" customFormat="1" ht="12" customHeight="1">
      <c r="A53" s="179">
        <v>2013</v>
      </c>
      <c r="B53" s="180" t="s">
        <v>202</v>
      </c>
      <c r="C53" s="180" t="s">
        <v>202</v>
      </c>
      <c r="D53" s="180" t="s">
        <v>202</v>
      </c>
      <c r="E53" s="180" t="s">
        <v>202</v>
      </c>
      <c r="F53" s="180">
        <v>986100</v>
      </c>
      <c r="G53" s="180" t="s">
        <v>202</v>
      </c>
      <c r="H53" s="180" t="s">
        <v>202</v>
      </c>
      <c r="I53" s="180" t="s">
        <v>202</v>
      </c>
      <c r="J53" s="182"/>
    </row>
    <row r="54" spans="1:10" s="178" customFormat="1" ht="12" customHeight="1">
      <c r="A54" s="179">
        <v>2016</v>
      </c>
      <c r="B54" s="180">
        <v>709341</v>
      </c>
      <c r="C54" s="180">
        <v>265639</v>
      </c>
      <c r="D54" s="180">
        <v>974980</v>
      </c>
      <c r="E54" s="180">
        <v>423688</v>
      </c>
      <c r="F54" s="180">
        <v>1398668</v>
      </c>
      <c r="G54" s="180">
        <v>920</v>
      </c>
      <c r="H54" s="180">
        <v>944</v>
      </c>
      <c r="I54" s="180">
        <v>55002</v>
      </c>
      <c r="J54" s="182"/>
    </row>
    <row r="55" spans="1:10" s="161" customFormat="1" ht="12" customHeight="1">
      <c r="A55" s="179">
        <v>2020</v>
      </c>
      <c r="B55" s="180">
        <v>859056</v>
      </c>
      <c r="C55" s="180">
        <v>215379</v>
      </c>
      <c r="D55" s="180">
        <v>1074435</v>
      </c>
      <c r="E55" s="180">
        <v>196043</v>
      </c>
      <c r="F55" s="180">
        <v>1270478</v>
      </c>
      <c r="G55" s="180">
        <v>397</v>
      </c>
      <c r="H55" s="180">
        <v>1775</v>
      </c>
      <c r="I55" s="180">
        <v>60042</v>
      </c>
      <c r="J55" s="181"/>
    </row>
    <row r="56" spans="1:10" s="161" customFormat="1" ht="12" customHeight="1">
      <c r="A56" s="179">
        <v>2023</v>
      </c>
      <c r="B56" s="180">
        <v>853800</v>
      </c>
      <c r="C56" s="180">
        <v>199900</v>
      </c>
      <c r="D56" s="180">
        <v>1053700</v>
      </c>
      <c r="E56" s="180">
        <v>279600</v>
      </c>
      <c r="F56" s="180">
        <v>1333200</v>
      </c>
      <c r="G56" s="180" t="s">
        <v>202</v>
      </c>
      <c r="H56" s="180" t="s">
        <v>202</v>
      </c>
      <c r="I56" s="180">
        <v>63700</v>
      </c>
      <c r="J56" s="181"/>
    </row>
    <row r="57" spans="1:10" s="178" customFormat="1" ht="12" customHeight="1">
      <c r="A57" s="177" t="s">
        <v>200</v>
      </c>
      <c r="B57" s="177"/>
      <c r="C57" s="177"/>
      <c r="D57" s="177"/>
      <c r="E57" s="177"/>
      <c r="F57" s="177"/>
      <c r="G57" s="177"/>
      <c r="H57" s="177"/>
      <c r="I57" s="177"/>
      <c r="J57" s="182"/>
    </row>
    <row r="58" spans="1:10" s="178" customFormat="1" ht="12" customHeight="1">
      <c r="A58" s="179">
        <v>2010</v>
      </c>
      <c r="B58" s="180" t="s">
        <v>202</v>
      </c>
      <c r="C58" s="180" t="s">
        <v>202</v>
      </c>
      <c r="D58" s="180" t="s">
        <v>202</v>
      </c>
      <c r="E58" s="180" t="s">
        <v>202</v>
      </c>
      <c r="F58" s="180">
        <v>780216</v>
      </c>
      <c r="G58" s="180" t="s">
        <v>202</v>
      </c>
      <c r="H58" s="180" t="s">
        <v>202</v>
      </c>
      <c r="I58" s="180" t="s">
        <v>202</v>
      </c>
      <c r="J58" s="182"/>
    </row>
    <row r="59" spans="1:10" s="178" customFormat="1" ht="12" customHeight="1">
      <c r="A59" s="179">
        <v>2013</v>
      </c>
      <c r="B59" s="180" t="s">
        <v>202</v>
      </c>
      <c r="C59" s="180" t="s">
        <v>202</v>
      </c>
      <c r="D59" s="180" t="s">
        <v>202</v>
      </c>
      <c r="E59" s="180" t="s">
        <v>202</v>
      </c>
      <c r="F59" s="180">
        <v>1366100</v>
      </c>
      <c r="G59" s="180" t="s">
        <v>202</v>
      </c>
      <c r="H59" s="180" t="s">
        <v>202</v>
      </c>
      <c r="I59" s="180" t="s">
        <v>202</v>
      </c>
      <c r="J59" s="182"/>
    </row>
    <row r="60" spans="1:10" s="178" customFormat="1" ht="12" customHeight="1">
      <c r="A60" s="179">
        <v>2016</v>
      </c>
      <c r="B60" s="180">
        <v>1671492</v>
      </c>
      <c r="C60" s="180">
        <v>171299</v>
      </c>
      <c r="D60" s="180">
        <v>1842791</v>
      </c>
      <c r="E60" s="180">
        <v>338240</v>
      </c>
      <c r="F60" s="180">
        <v>2181031</v>
      </c>
      <c r="G60" s="180">
        <v>1378</v>
      </c>
      <c r="H60" s="180">
        <v>1620</v>
      </c>
      <c r="I60" s="180">
        <v>42385</v>
      </c>
      <c r="J60" s="182"/>
    </row>
    <row r="61" spans="1:10" s="161" customFormat="1" ht="12" customHeight="1">
      <c r="A61" s="179">
        <v>2020</v>
      </c>
      <c r="B61" s="180">
        <v>1813454</v>
      </c>
      <c r="C61" s="180">
        <v>218053</v>
      </c>
      <c r="D61" s="180">
        <v>2031507</v>
      </c>
      <c r="E61" s="180">
        <v>299622</v>
      </c>
      <c r="F61" s="180">
        <v>2331129</v>
      </c>
      <c r="G61" s="180">
        <v>861</v>
      </c>
      <c r="H61" s="180">
        <v>775</v>
      </c>
      <c r="I61" s="180">
        <v>55168</v>
      </c>
      <c r="J61" s="181"/>
    </row>
    <row r="62" spans="1:10" s="161" customFormat="1" ht="12" customHeight="1">
      <c r="A62" s="179">
        <v>2023</v>
      </c>
      <c r="B62" s="180">
        <v>2947100</v>
      </c>
      <c r="C62" s="180" t="s">
        <v>202</v>
      </c>
      <c r="D62" s="180" t="s">
        <v>202</v>
      </c>
      <c r="E62" s="180">
        <v>553100</v>
      </c>
      <c r="F62" s="180">
        <v>3919900</v>
      </c>
      <c r="G62" s="180">
        <v>1700</v>
      </c>
      <c r="H62" s="180" t="s">
        <v>202</v>
      </c>
      <c r="I62" s="180" t="s">
        <v>202</v>
      </c>
      <c r="J62" s="181"/>
    </row>
    <row r="63" spans="1:10" s="178" customFormat="1" ht="12" customHeight="1">
      <c r="A63" s="177" t="s">
        <v>201</v>
      </c>
      <c r="B63" s="177"/>
      <c r="C63" s="177"/>
      <c r="D63" s="177"/>
      <c r="E63" s="177"/>
      <c r="F63" s="177"/>
      <c r="G63" s="177"/>
      <c r="H63" s="177"/>
      <c r="I63" s="177"/>
      <c r="J63" s="182"/>
    </row>
    <row r="64" spans="1:10" s="178" customFormat="1" ht="12" customHeight="1">
      <c r="A64" s="179">
        <v>2010</v>
      </c>
      <c r="B64" s="180" t="s">
        <v>202</v>
      </c>
      <c r="C64" s="180" t="s">
        <v>202</v>
      </c>
      <c r="D64" s="180" t="s">
        <v>202</v>
      </c>
      <c r="E64" s="180" t="s">
        <v>202</v>
      </c>
      <c r="F64" s="180">
        <v>444581</v>
      </c>
      <c r="G64" s="180" t="s">
        <v>202</v>
      </c>
      <c r="H64" s="180" t="s">
        <v>202</v>
      </c>
      <c r="I64" s="180" t="s">
        <v>202</v>
      </c>
      <c r="J64" s="182"/>
    </row>
    <row r="65" spans="1:10" s="178" customFormat="1" ht="12" customHeight="1">
      <c r="A65" s="179">
        <v>2013</v>
      </c>
      <c r="B65" s="180" t="s">
        <v>202</v>
      </c>
      <c r="C65" s="180" t="s">
        <v>202</v>
      </c>
      <c r="D65" s="180" t="s">
        <v>202</v>
      </c>
      <c r="E65" s="180" t="s">
        <v>202</v>
      </c>
      <c r="F65" s="180">
        <v>351200</v>
      </c>
      <c r="G65" s="180" t="s">
        <v>202</v>
      </c>
      <c r="H65" s="180" t="s">
        <v>202</v>
      </c>
      <c r="I65" s="180" t="s">
        <v>202</v>
      </c>
      <c r="J65" s="182"/>
    </row>
    <row r="66" spans="1:10" s="178" customFormat="1" ht="12" customHeight="1">
      <c r="A66" s="179">
        <v>2016</v>
      </c>
      <c r="B66" s="180">
        <v>203399</v>
      </c>
      <c r="C66" s="180">
        <v>96874</v>
      </c>
      <c r="D66" s="180">
        <v>300273</v>
      </c>
      <c r="E66" s="180">
        <v>9300</v>
      </c>
      <c r="F66" s="180">
        <v>309573</v>
      </c>
      <c r="G66" s="180">
        <v>1289</v>
      </c>
      <c r="H66" s="180" t="s">
        <v>202</v>
      </c>
      <c r="I66" s="180" t="s">
        <v>202</v>
      </c>
      <c r="J66" s="182"/>
    </row>
    <row r="67" spans="1:10" s="161" customFormat="1" ht="12" customHeight="1">
      <c r="A67" s="179">
        <v>2020</v>
      </c>
      <c r="B67" s="180">
        <v>419983</v>
      </c>
      <c r="C67" s="180">
        <v>301672</v>
      </c>
      <c r="D67" s="180">
        <v>721655</v>
      </c>
      <c r="E67" s="180">
        <v>125632</v>
      </c>
      <c r="F67" s="180">
        <v>847287</v>
      </c>
      <c r="G67" s="180">
        <v>930</v>
      </c>
      <c r="H67" s="180" t="s">
        <v>202</v>
      </c>
      <c r="I67" s="180" t="s">
        <v>202</v>
      </c>
      <c r="J67" s="181"/>
    </row>
    <row r="68" spans="1:10" s="161" customFormat="1" ht="12" customHeight="1">
      <c r="A68" s="179">
        <v>2023</v>
      </c>
      <c r="B68" s="180">
        <v>521200</v>
      </c>
      <c r="C68" s="180" t="s">
        <v>202</v>
      </c>
      <c r="D68" s="180" t="s">
        <v>202</v>
      </c>
      <c r="E68" s="180" t="s">
        <v>202</v>
      </c>
      <c r="F68" s="180">
        <v>847700</v>
      </c>
      <c r="G68" s="180" t="s">
        <v>202</v>
      </c>
      <c r="H68" s="180" t="s">
        <v>202</v>
      </c>
      <c r="I68" s="180" t="s">
        <v>202</v>
      </c>
      <c r="J68" s="181"/>
    </row>
    <row r="69" spans="1:10" s="178" customFormat="1" ht="12" customHeight="1">
      <c r="A69" s="177" t="s">
        <v>203</v>
      </c>
      <c r="B69" s="177"/>
      <c r="C69" s="177"/>
      <c r="D69" s="177"/>
      <c r="E69" s="177"/>
      <c r="F69" s="177"/>
      <c r="G69" s="177"/>
      <c r="H69" s="177"/>
      <c r="I69" s="177"/>
      <c r="J69" s="182"/>
    </row>
    <row r="70" spans="1:10" s="178" customFormat="1" ht="12" customHeight="1">
      <c r="A70" s="179">
        <v>2010</v>
      </c>
      <c r="B70" s="180" t="s">
        <v>202</v>
      </c>
      <c r="C70" s="180" t="s">
        <v>202</v>
      </c>
      <c r="D70" s="180" t="s">
        <v>202</v>
      </c>
      <c r="E70" s="180" t="s">
        <v>202</v>
      </c>
      <c r="F70" s="180">
        <v>24442</v>
      </c>
      <c r="G70" s="180" t="s">
        <v>202</v>
      </c>
      <c r="H70" s="180" t="s">
        <v>202</v>
      </c>
      <c r="I70" s="180" t="s">
        <v>202</v>
      </c>
      <c r="J70" s="182"/>
    </row>
    <row r="71" spans="1:10" s="178" customFormat="1" ht="12" customHeight="1">
      <c r="A71" s="179">
        <v>2013</v>
      </c>
      <c r="B71" s="180" t="s">
        <v>202</v>
      </c>
      <c r="C71" s="180" t="s">
        <v>202</v>
      </c>
      <c r="D71" s="180" t="s">
        <v>202</v>
      </c>
      <c r="E71" s="180" t="s">
        <v>202</v>
      </c>
      <c r="F71" s="180">
        <v>24200</v>
      </c>
      <c r="G71" s="180" t="s">
        <v>202</v>
      </c>
      <c r="H71" s="180" t="s">
        <v>202</v>
      </c>
      <c r="I71" s="180" t="s">
        <v>202</v>
      </c>
      <c r="J71" s="182"/>
    </row>
    <row r="72" spans="1:10" s="178" customFormat="1" ht="12" customHeight="1">
      <c r="A72" s="179">
        <v>2016</v>
      </c>
      <c r="B72" s="180" t="s">
        <v>202</v>
      </c>
      <c r="C72" s="180">
        <v>325</v>
      </c>
      <c r="D72" s="180" t="s">
        <v>202</v>
      </c>
      <c r="E72" s="180">
        <v>3320</v>
      </c>
      <c r="F72" s="180">
        <v>31719</v>
      </c>
      <c r="G72" s="180" t="s">
        <v>202</v>
      </c>
      <c r="H72" s="180" t="s">
        <v>202</v>
      </c>
      <c r="I72" s="180" t="s">
        <v>202</v>
      </c>
      <c r="J72" s="182"/>
    </row>
    <row r="73" spans="1:10" s="161" customFormat="1" ht="12" customHeight="1">
      <c r="A73" s="179">
        <v>2020</v>
      </c>
      <c r="B73" s="180">
        <v>107446</v>
      </c>
      <c r="C73" s="180">
        <v>81</v>
      </c>
      <c r="D73" s="180">
        <v>107527</v>
      </c>
      <c r="E73" s="180">
        <v>2312</v>
      </c>
      <c r="F73" s="180">
        <v>109839</v>
      </c>
      <c r="G73" s="180">
        <v>54</v>
      </c>
      <c r="H73" s="180" t="s">
        <v>202</v>
      </c>
      <c r="I73" s="180" t="s">
        <v>202</v>
      </c>
      <c r="J73" s="181"/>
    </row>
    <row r="74" spans="1:10" s="161" customFormat="1" ht="12" customHeight="1">
      <c r="A74" s="179">
        <v>2023</v>
      </c>
      <c r="B74" s="180" t="s">
        <v>202</v>
      </c>
      <c r="C74" s="180" t="s">
        <v>202</v>
      </c>
      <c r="D74" s="180" t="s">
        <v>202</v>
      </c>
      <c r="E74" s="180">
        <v>3600</v>
      </c>
      <c r="F74" s="180" t="s">
        <v>202</v>
      </c>
      <c r="G74" s="180" t="s">
        <v>202</v>
      </c>
      <c r="H74" s="180" t="s">
        <v>202</v>
      </c>
      <c r="I74" s="180" t="s">
        <v>202</v>
      </c>
      <c r="J74" s="181"/>
    </row>
    <row r="75" spans="1:10" s="178" customFormat="1" ht="12" customHeight="1">
      <c r="A75" s="177" t="s">
        <v>204</v>
      </c>
      <c r="B75" s="177"/>
      <c r="C75" s="177"/>
      <c r="D75" s="177"/>
      <c r="E75" s="177"/>
      <c r="F75" s="177"/>
      <c r="G75" s="177"/>
      <c r="H75" s="177"/>
      <c r="I75" s="177"/>
      <c r="J75" s="182"/>
    </row>
    <row r="76" spans="1:10" s="178" customFormat="1" ht="12" customHeight="1">
      <c r="A76" s="179">
        <v>2010</v>
      </c>
      <c r="B76" s="180" t="s">
        <v>202</v>
      </c>
      <c r="C76" s="180" t="s">
        <v>202</v>
      </c>
      <c r="D76" s="180" t="s">
        <v>202</v>
      </c>
      <c r="E76" s="180" t="s">
        <v>202</v>
      </c>
      <c r="F76" s="180">
        <v>14594</v>
      </c>
      <c r="G76" s="180" t="s">
        <v>202</v>
      </c>
      <c r="H76" s="180" t="s">
        <v>202</v>
      </c>
      <c r="I76" s="180" t="s">
        <v>202</v>
      </c>
      <c r="J76" s="182"/>
    </row>
    <row r="77" spans="1:10" s="178" customFormat="1" ht="12" customHeight="1">
      <c r="A77" s="179">
        <v>2013</v>
      </c>
      <c r="B77" s="180" t="s">
        <v>202</v>
      </c>
      <c r="C77" s="180" t="s">
        <v>202</v>
      </c>
      <c r="D77" s="180" t="s">
        <v>202</v>
      </c>
      <c r="E77" s="180" t="s">
        <v>202</v>
      </c>
      <c r="F77" s="180">
        <v>19700</v>
      </c>
      <c r="G77" s="180" t="s">
        <v>202</v>
      </c>
      <c r="H77" s="180" t="s">
        <v>202</v>
      </c>
      <c r="I77" s="180" t="s">
        <v>202</v>
      </c>
      <c r="J77" s="182"/>
    </row>
    <row r="78" spans="1:10" s="178" customFormat="1" ht="12" customHeight="1">
      <c r="A78" s="179">
        <v>2016</v>
      </c>
      <c r="B78" s="180">
        <v>14154</v>
      </c>
      <c r="C78" s="180" t="s">
        <v>202</v>
      </c>
      <c r="D78" s="180" t="s">
        <v>202</v>
      </c>
      <c r="E78" s="180" t="s">
        <v>202</v>
      </c>
      <c r="F78" s="180">
        <v>15149</v>
      </c>
      <c r="G78" s="180" t="s">
        <v>202</v>
      </c>
      <c r="H78" s="180" t="s">
        <v>202</v>
      </c>
      <c r="I78" s="180" t="s">
        <v>202</v>
      </c>
      <c r="J78" s="182"/>
    </row>
    <row r="79" spans="1:10" s="161" customFormat="1" ht="12" customHeight="1">
      <c r="A79" s="179">
        <v>2020</v>
      </c>
      <c r="B79" s="180">
        <v>11643</v>
      </c>
      <c r="C79" s="180" t="s">
        <v>202</v>
      </c>
      <c r="D79" s="180" t="s">
        <v>202</v>
      </c>
      <c r="E79" s="180" t="s">
        <v>202</v>
      </c>
      <c r="F79" s="180">
        <v>12351</v>
      </c>
      <c r="G79" s="180" t="s">
        <v>202</v>
      </c>
      <c r="H79" s="180" t="s">
        <v>202</v>
      </c>
      <c r="I79" s="180" t="s">
        <v>202</v>
      </c>
      <c r="J79" s="181"/>
    </row>
    <row r="80" spans="1:10" s="161" customFormat="1" ht="12" customHeight="1">
      <c r="A80" s="179">
        <v>2023</v>
      </c>
      <c r="B80" s="180" t="s">
        <v>202</v>
      </c>
      <c r="C80" s="180" t="s">
        <v>202</v>
      </c>
      <c r="D80" s="180" t="s">
        <v>202</v>
      </c>
      <c r="E80" s="180" t="s">
        <v>202</v>
      </c>
      <c r="F80" s="180">
        <v>42100</v>
      </c>
      <c r="G80" s="180" t="s">
        <v>202</v>
      </c>
      <c r="H80" s="180" t="s">
        <v>202</v>
      </c>
      <c r="I80" s="180" t="s">
        <v>202</v>
      </c>
      <c r="J80" s="181"/>
    </row>
    <row r="81" spans="1:10" s="178" customFormat="1" ht="12" customHeight="1">
      <c r="A81" s="177" t="s">
        <v>205</v>
      </c>
      <c r="B81" s="177"/>
      <c r="C81" s="177"/>
      <c r="D81" s="177"/>
      <c r="E81" s="177"/>
      <c r="F81" s="177"/>
      <c r="G81" s="177"/>
      <c r="H81" s="177"/>
      <c r="I81" s="177"/>
      <c r="J81" s="182"/>
    </row>
    <row r="82" spans="1:10" s="178" customFormat="1" ht="12" customHeight="1">
      <c r="A82" s="179">
        <v>2010</v>
      </c>
      <c r="B82" s="180" t="s">
        <v>202</v>
      </c>
      <c r="C82" s="180" t="s">
        <v>202</v>
      </c>
      <c r="D82" s="180" t="s">
        <v>202</v>
      </c>
      <c r="E82" s="180" t="s">
        <v>202</v>
      </c>
      <c r="F82" s="180">
        <v>35816</v>
      </c>
      <c r="G82" s="180" t="s">
        <v>202</v>
      </c>
      <c r="H82" s="180" t="s">
        <v>202</v>
      </c>
      <c r="I82" s="180" t="s">
        <v>202</v>
      </c>
      <c r="J82" s="182"/>
    </row>
    <row r="83" spans="1:10" s="178" customFormat="1" ht="12" customHeight="1">
      <c r="A83" s="179">
        <v>2013</v>
      </c>
      <c r="B83" s="180" t="s">
        <v>202</v>
      </c>
      <c r="C83" s="180" t="s">
        <v>202</v>
      </c>
      <c r="D83" s="180" t="s">
        <v>202</v>
      </c>
      <c r="E83" s="180" t="s">
        <v>202</v>
      </c>
      <c r="F83" s="180" t="s">
        <v>202</v>
      </c>
      <c r="G83" s="180" t="s">
        <v>202</v>
      </c>
      <c r="H83" s="180" t="s">
        <v>202</v>
      </c>
      <c r="I83" s="180" t="s">
        <v>202</v>
      </c>
      <c r="J83" s="182"/>
    </row>
    <row r="84" spans="1:10" s="178" customFormat="1" ht="12" customHeight="1">
      <c r="A84" s="179">
        <v>2016</v>
      </c>
      <c r="B84" s="180" t="s">
        <v>202</v>
      </c>
      <c r="C84" s="180" t="s">
        <v>202</v>
      </c>
      <c r="D84" s="180" t="s">
        <v>202</v>
      </c>
      <c r="E84" s="180" t="s">
        <v>202</v>
      </c>
      <c r="F84" s="180" t="s">
        <v>202</v>
      </c>
      <c r="G84" s="180" t="s">
        <v>202</v>
      </c>
      <c r="H84" s="180">
        <v>105</v>
      </c>
      <c r="I84" s="180">
        <v>47237</v>
      </c>
      <c r="J84" s="182"/>
    </row>
    <row r="85" spans="1:10" s="161" customFormat="1" ht="12" customHeight="1">
      <c r="A85" s="179">
        <v>2020</v>
      </c>
      <c r="B85" s="180">
        <v>165827</v>
      </c>
      <c r="C85" s="180" t="s">
        <v>202</v>
      </c>
      <c r="D85" s="180" t="s">
        <v>202</v>
      </c>
      <c r="E85" s="180" t="s">
        <v>202</v>
      </c>
      <c r="F85" s="180">
        <v>196419</v>
      </c>
      <c r="G85" s="180" t="s">
        <v>202</v>
      </c>
      <c r="H85" s="180" t="s">
        <v>202</v>
      </c>
      <c r="I85" s="180">
        <v>36676</v>
      </c>
      <c r="J85" s="181"/>
    </row>
    <row r="86" spans="1:10" s="161" customFormat="1" ht="12" customHeight="1">
      <c r="A86" s="179">
        <v>2023</v>
      </c>
      <c r="B86" s="180">
        <v>175600</v>
      </c>
      <c r="C86" s="180" t="s">
        <v>202</v>
      </c>
      <c r="D86" s="180" t="s">
        <v>202</v>
      </c>
      <c r="E86" s="180">
        <v>4800</v>
      </c>
      <c r="F86" s="180">
        <v>180500</v>
      </c>
      <c r="G86" s="180">
        <v>2500</v>
      </c>
      <c r="H86" s="180" t="s">
        <v>202</v>
      </c>
      <c r="I86" s="180">
        <v>34300</v>
      </c>
      <c r="J86" s="181"/>
    </row>
    <row r="87" spans="1:10" s="178" customFormat="1" ht="12" customHeight="1">
      <c r="A87" s="177" t="s">
        <v>206</v>
      </c>
      <c r="B87" s="177"/>
      <c r="C87" s="177"/>
      <c r="D87" s="177"/>
      <c r="E87" s="177"/>
      <c r="F87" s="177"/>
      <c r="G87" s="177"/>
      <c r="H87" s="177"/>
      <c r="I87" s="177"/>
      <c r="J87" s="182"/>
    </row>
    <row r="88" spans="1:10" s="178" customFormat="1" ht="12" customHeight="1">
      <c r="A88" s="179">
        <v>2010</v>
      </c>
      <c r="B88" s="180" t="s">
        <v>202</v>
      </c>
      <c r="C88" s="180" t="s">
        <v>202</v>
      </c>
      <c r="D88" s="180" t="s">
        <v>202</v>
      </c>
      <c r="E88" s="180" t="s">
        <v>202</v>
      </c>
      <c r="F88" s="180">
        <v>338206</v>
      </c>
      <c r="G88" s="180" t="s">
        <v>202</v>
      </c>
      <c r="H88" s="180" t="s">
        <v>202</v>
      </c>
      <c r="I88" s="180" t="s">
        <v>202</v>
      </c>
      <c r="J88" s="182"/>
    </row>
    <row r="89" spans="1:10" s="178" customFormat="1" ht="12" customHeight="1">
      <c r="A89" s="179">
        <v>2013</v>
      </c>
      <c r="B89" s="180" t="s">
        <v>202</v>
      </c>
      <c r="C89" s="180" t="s">
        <v>202</v>
      </c>
      <c r="D89" s="180" t="s">
        <v>202</v>
      </c>
      <c r="E89" s="180" t="s">
        <v>202</v>
      </c>
      <c r="F89" s="180">
        <v>291700</v>
      </c>
      <c r="G89" s="180" t="s">
        <v>202</v>
      </c>
      <c r="H89" s="180" t="s">
        <v>202</v>
      </c>
      <c r="I89" s="180" t="s">
        <v>202</v>
      </c>
      <c r="J89" s="182"/>
    </row>
    <row r="90" spans="1:10" s="178" customFormat="1" ht="12" customHeight="1">
      <c r="A90" s="179">
        <v>2016</v>
      </c>
      <c r="B90" s="180">
        <v>215774</v>
      </c>
      <c r="C90" s="180" t="s">
        <v>202</v>
      </c>
      <c r="D90" s="180" t="s">
        <v>202</v>
      </c>
      <c r="E90" s="180" t="s">
        <v>202</v>
      </c>
      <c r="F90" s="180" t="s">
        <v>202</v>
      </c>
      <c r="G90" s="180" t="s">
        <v>202</v>
      </c>
      <c r="H90" s="180" t="s">
        <v>202</v>
      </c>
      <c r="I90" s="180" t="s">
        <v>202</v>
      </c>
      <c r="J90" s="182"/>
    </row>
    <row r="91" spans="1:10" s="161" customFormat="1" ht="12" customHeight="1">
      <c r="A91" s="179">
        <v>2020</v>
      </c>
      <c r="B91" s="180">
        <v>210793</v>
      </c>
      <c r="C91" s="180" t="s">
        <v>202</v>
      </c>
      <c r="D91" s="180" t="s">
        <v>202</v>
      </c>
      <c r="E91" s="180" t="s">
        <v>202</v>
      </c>
      <c r="F91" s="180">
        <v>310398</v>
      </c>
      <c r="G91" s="180" t="s">
        <v>202</v>
      </c>
      <c r="H91" s="180">
        <v>998</v>
      </c>
      <c r="I91" s="180" t="s">
        <v>202</v>
      </c>
      <c r="J91" s="181"/>
    </row>
    <row r="92" spans="1:10" s="161" customFormat="1" ht="12" customHeight="1">
      <c r="A92" s="179">
        <v>2023</v>
      </c>
      <c r="B92" s="180">
        <v>235000</v>
      </c>
      <c r="C92" s="180" t="s">
        <v>202</v>
      </c>
      <c r="D92" s="180" t="s">
        <v>202</v>
      </c>
      <c r="E92" s="180" t="s">
        <v>202</v>
      </c>
      <c r="F92" s="180">
        <v>310900</v>
      </c>
      <c r="G92" s="180">
        <v>100</v>
      </c>
      <c r="H92" s="180" t="s">
        <v>202</v>
      </c>
      <c r="I92" s="180" t="s">
        <v>202</v>
      </c>
      <c r="J92" s="181"/>
    </row>
    <row r="93" spans="1:10" s="178" customFormat="1" ht="12" customHeight="1">
      <c r="A93" s="177" t="s">
        <v>210</v>
      </c>
      <c r="B93" s="177"/>
      <c r="C93" s="177"/>
      <c r="D93" s="177"/>
      <c r="E93" s="177"/>
      <c r="F93" s="177"/>
      <c r="G93" s="177"/>
      <c r="H93" s="177"/>
      <c r="I93" s="177"/>
      <c r="J93" s="182"/>
    </row>
    <row r="94" spans="1:10" s="178" customFormat="1" ht="12" customHeight="1">
      <c r="A94" s="179">
        <v>2010</v>
      </c>
      <c r="B94" s="180" t="s">
        <v>202</v>
      </c>
      <c r="C94" s="180" t="s">
        <v>202</v>
      </c>
      <c r="D94" s="180" t="s">
        <v>202</v>
      </c>
      <c r="E94" s="180" t="s">
        <v>202</v>
      </c>
      <c r="F94" s="180">
        <v>56130</v>
      </c>
      <c r="G94" s="180" t="s">
        <v>202</v>
      </c>
      <c r="H94" s="180" t="s">
        <v>202</v>
      </c>
      <c r="I94" s="180" t="s">
        <v>202</v>
      </c>
      <c r="J94" s="182"/>
    </row>
    <row r="95" spans="1:10" s="178" customFormat="1" ht="12" customHeight="1">
      <c r="A95" s="179">
        <v>2013</v>
      </c>
      <c r="B95" s="180" t="s">
        <v>202</v>
      </c>
      <c r="C95" s="180" t="s">
        <v>202</v>
      </c>
      <c r="D95" s="180" t="s">
        <v>202</v>
      </c>
      <c r="E95" s="180" t="s">
        <v>202</v>
      </c>
      <c r="F95" s="180">
        <v>112100</v>
      </c>
      <c r="G95" s="180" t="s">
        <v>202</v>
      </c>
      <c r="H95" s="180" t="s">
        <v>202</v>
      </c>
      <c r="I95" s="180" t="s">
        <v>202</v>
      </c>
      <c r="J95" s="182"/>
    </row>
    <row r="96" spans="1:10" s="178" customFormat="1" ht="12" customHeight="1">
      <c r="A96" s="179">
        <v>2016</v>
      </c>
      <c r="B96" s="180">
        <v>77883</v>
      </c>
      <c r="C96" s="180">
        <v>7975</v>
      </c>
      <c r="D96" s="180">
        <v>85858</v>
      </c>
      <c r="E96" s="180">
        <v>31524</v>
      </c>
      <c r="F96" s="180">
        <v>117382</v>
      </c>
      <c r="G96" s="180">
        <v>800</v>
      </c>
      <c r="H96" s="180">
        <v>2354</v>
      </c>
      <c r="I96" s="180">
        <v>32</v>
      </c>
      <c r="J96" s="182"/>
    </row>
    <row r="97" spans="1:11" s="161" customFormat="1" ht="12" customHeight="1">
      <c r="A97" s="179">
        <v>2020</v>
      </c>
      <c r="B97" s="180">
        <v>118540</v>
      </c>
      <c r="C97" s="180">
        <v>7807</v>
      </c>
      <c r="D97" s="180">
        <v>126347</v>
      </c>
      <c r="E97" s="180">
        <v>41158</v>
      </c>
      <c r="F97" s="180">
        <v>167505</v>
      </c>
      <c r="G97" s="180" t="s">
        <v>202</v>
      </c>
      <c r="H97" s="180">
        <v>319</v>
      </c>
      <c r="I97" s="180" t="s">
        <v>202</v>
      </c>
      <c r="J97" s="181"/>
    </row>
    <row r="98" spans="1:11" s="161" customFormat="1" ht="12" customHeight="1">
      <c r="A98" s="179">
        <v>2023</v>
      </c>
      <c r="B98" s="180">
        <v>147200</v>
      </c>
      <c r="C98" s="180" t="s">
        <v>202</v>
      </c>
      <c r="D98" s="180" t="s">
        <v>202</v>
      </c>
      <c r="E98" s="180" t="s">
        <v>202</v>
      </c>
      <c r="F98" s="180">
        <v>256200</v>
      </c>
      <c r="G98" s="180">
        <v>1300</v>
      </c>
      <c r="H98" s="180">
        <v>2800</v>
      </c>
      <c r="I98" s="180" t="s">
        <v>202</v>
      </c>
      <c r="J98" s="181"/>
    </row>
    <row r="99" spans="1:11" s="178" customFormat="1" ht="12" customHeight="1">
      <c r="A99" s="177" t="s">
        <v>208</v>
      </c>
      <c r="B99" s="177"/>
      <c r="C99" s="177"/>
      <c r="D99" s="177"/>
      <c r="E99" s="177"/>
      <c r="F99" s="177"/>
      <c r="G99" s="177"/>
      <c r="H99" s="177"/>
      <c r="I99" s="177"/>
      <c r="J99" s="182"/>
    </row>
    <row r="100" spans="1:11" s="178" customFormat="1" ht="12" customHeight="1">
      <c r="A100" s="179">
        <v>2010</v>
      </c>
      <c r="B100" s="180" t="s">
        <v>202</v>
      </c>
      <c r="C100" s="180" t="s">
        <v>202</v>
      </c>
      <c r="D100" s="180" t="s">
        <v>202</v>
      </c>
      <c r="E100" s="180" t="s">
        <v>202</v>
      </c>
      <c r="F100" s="180">
        <v>101581</v>
      </c>
      <c r="G100" s="180" t="s">
        <v>202</v>
      </c>
      <c r="H100" s="180" t="s">
        <v>202</v>
      </c>
      <c r="I100" s="180" t="s">
        <v>202</v>
      </c>
      <c r="J100" s="182"/>
    </row>
    <row r="101" spans="1:11" s="178" customFormat="1" ht="12" customHeight="1">
      <c r="A101" s="179">
        <v>2013</v>
      </c>
      <c r="B101" s="180" t="s">
        <v>202</v>
      </c>
      <c r="C101" s="180" t="s">
        <v>202</v>
      </c>
      <c r="D101" s="180" t="s">
        <v>202</v>
      </c>
      <c r="E101" s="180" t="s">
        <v>202</v>
      </c>
      <c r="F101" s="180">
        <v>149400</v>
      </c>
      <c r="G101" s="180" t="s">
        <v>202</v>
      </c>
      <c r="H101" s="180" t="s">
        <v>202</v>
      </c>
      <c r="I101" s="180" t="s">
        <v>202</v>
      </c>
      <c r="J101" s="182"/>
    </row>
    <row r="102" spans="1:11" s="178" customFormat="1" ht="12" customHeight="1">
      <c r="A102" s="179">
        <v>2016</v>
      </c>
      <c r="B102" s="180">
        <v>105675</v>
      </c>
      <c r="C102" s="180" t="s">
        <v>202</v>
      </c>
      <c r="D102" s="180" t="s">
        <v>202</v>
      </c>
      <c r="E102" s="180" t="s">
        <v>202</v>
      </c>
      <c r="F102" s="180">
        <v>153355</v>
      </c>
      <c r="G102" s="180">
        <v>809</v>
      </c>
      <c r="H102" s="180">
        <v>1094</v>
      </c>
      <c r="I102" s="180" t="s">
        <v>202</v>
      </c>
      <c r="J102" s="182"/>
    </row>
    <row r="103" spans="1:11" s="161" customFormat="1" ht="12" customHeight="1">
      <c r="A103" s="179">
        <v>2020</v>
      </c>
      <c r="B103" s="180">
        <v>104148</v>
      </c>
      <c r="C103" s="180" t="s">
        <v>202</v>
      </c>
      <c r="D103" s="180" t="s">
        <v>202</v>
      </c>
      <c r="E103" s="180" t="s">
        <v>202</v>
      </c>
      <c r="F103" s="180">
        <v>190502</v>
      </c>
      <c r="G103" s="180" t="s">
        <v>202</v>
      </c>
      <c r="H103" s="180">
        <v>93</v>
      </c>
      <c r="I103" s="180" t="s">
        <v>202</v>
      </c>
      <c r="J103" s="181"/>
    </row>
    <row r="104" spans="1:11" s="161" customFormat="1" ht="12" customHeight="1">
      <c r="A104" s="179">
        <v>2023</v>
      </c>
      <c r="B104" s="180" t="s">
        <v>202</v>
      </c>
      <c r="C104" s="180" t="s">
        <v>202</v>
      </c>
      <c r="D104" s="180" t="s">
        <v>202</v>
      </c>
      <c r="E104" s="180" t="s">
        <v>202</v>
      </c>
      <c r="F104" s="180">
        <v>185600</v>
      </c>
      <c r="G104" s="180">
        <v>1500</v>
      </c>
      <c r="H104" s="180" t="s">
        <v>202</v>
      </c>
      <c r="I104" s="180" t="s">
        <v>202</v>
      </c>
      <c r="J104" s="181"/>
    </row>
    <row r="105" spans="1:11" s="178" customFormat="1" ht="12" customHeight="1">
      <c r="A105" s="177" t="s">
        <v>209</v>
      </c>
      <c r="B105" s="177"/>
      <c r="C105" s="177"/>
      <c r="D105" s="177"/>
      <c r="E105" s="177"/>
      <c r="F105" s="177"/>
      <c r="G105" s="177"/>
      <c r="H105" s="177"/>
      <c r="I105" s="177"/>
      <c r="J105" s="182"/>
    </row>
    <row r="106" spans="1:11" s="178" customFormat="1" ht="12" customHeight="1">
      <c r="A106" s="179">
        <v>2010</v>
      </c>
      <c r="B106" s="204" t="s">
        <v>202</v>
      </c>
      <c r="C106" s="204" t="s">
        <v>202</v>
      </c>
      <c r="D106" s="204" t="s">
        <v>202</v>
      </c>
      <c r="E106" s="204" t="s">
        <v>202</v>
      </c>
      <c r="F106" s="204">
        <v>3363988</v>
      </c>
      <c r="G106" s="204" t="s">
        <v>202</v>
      </c>
      <c r="H106" s="204" t="s">
        <v>202</v>
      </c>
      <c r="I106" s="204" t="s">
        <v>202</v>
      </c>
      <c r="J106" s="182"/>
    </row>
    <row r="107" spans="1:11" s="178" customFormat="1" ht="12" customHeight="1">
      <c r="A107" s="179">
        <v>2013</v>
      </c>
      <c r="B107" s="204" t="s">
        <v>202</v>
      </c>
      <c r="C107" s="204" t="s">
        <v>202</v>
      </c>
      <c r="D107" s="204" t="s">
        <v>202</v>
      </c>
      <c r="E107" s="204" t="s">
        <v>202</v>
      </c>
      <c r="F107" s="204">
        <v>4659300</v>
      </c>
      <c r="G107" s="204" t="s">
        <v>202</v>
      </c>
      <c r="H107" s="204" t="s">
        <v>202</v>
      </c>
      <c r="I107" s="204" t="s">
        <v>202</v>
      </c>
      <c r="J107" s="182"/>
    </row>
    <row r="108" spans="1:11" s="178" customFormat="1" ht="12" customHeight="1">
      <c r="A108" s="179">
        <v>2016</v>
      </c>
      <c r="B108" s="204">
        <v>4453630</v>
      </c>
      <c r="C108" s="204">
        <v>896712</v>
      </c>
      <c r="D108" s="204">
        <v>5350342</v>
      </c>
      <c r="E108" s="204">
        <v>1184745</v>
      </c>
      <c r="F108" s="204">
        <v>6535087</v>
      </c>
      <c r="G108" s="204">
        <v>23358</v>
      </c>
      <c r="H108" s="204">
        <v>17157</v>
      </c>
      <c r="I108" s="204">
        <v>201967</v>
      </c>
      <c r="J108" s="182"/>
    </row>
    <row r="109" spans="1:11" s="161" customFormat="1" ht="12" customHeight="1">
      <c r="A109" s="179">
        <v>2020</v>
      </c>
      <c r="B109" s="204">
        <v>5761932</v>
      </c>
      <c r="C109" s="204">
        <v>1227543</v>
      </c>
      <c r="D109" s="204">
        <v>6989475</v>
      </c>
      <c r="E109" s="204">
        <v>1307470</v>
      </c>
      <c r="F109" s="204">
        <v>8296945</v>
      </c>
      <c r="G109" s="204">
        <v>21875</v>
      </c>
      <c r="H109" s="204">
        <v>12665</v>
      </c>
      <c r="I109" s="204">
        <v>230591</v>
      </c>
      <c r="J109" s="181"/>
    </row>
    <row r="110" spans="1:11" s="161" customFormat="1" ht="12" customHeight="1">
      <c r="A110" s="179">
        <v>2023</v>
      </c>
      <c r="B110" s="204">
        <v>7345100</v>
      </c>
      <c r="C110" s="204">
        <v>1274700</v>
      </c>
      <c r="D110" s="204">
        <v>8619800</v>
      </c>
      <c r="E110" s="204">
        <v>1762400</v>
      </c>
      <c r="F110" s="204">
        <v>10382300</v>
      </c>
      <c r="G110" s="204" t="s">
        <v>202</v>
      </c>
      <c r="H110" s="204" t="s">
        <v>202</v>
      </c>
      <c r="I110" s="204">
        <v>318400</v>
      </c>
      <c r="J110" s="181"/>
    </row>
    <row r="111" spans="1:11" ht="8.25" customHeight="1">
      <c r="A111" s="184" t="s">
        <v>241</v>
      </c>
      <c r="K111" s="185"/>
    </row>
    <row r="112" spans="1:11" ht="9" customHeight="1">
      <c r="A112" s="186" t="s">
        <v>242</v>
      </c>
    </row>
    <row r="113" spans="1:8" ht="10.5" customHeight="1">
      <c r="A113" s="1698" t="s">
        <v>494</v>
      </c>
    </row>
    <row r="114" spans="1:8">
      <c r="A114" s="187"/>
      <c r="B114" s="185"/>
    </row>
    <row r="116" spans="1:8">
      <c r="G116" s="188"/>
      <c r="H116" s="188"/>
    </row>
  </sheetData>
  <hyperlinks>
    <hyperlink ref="A113" location="'Inhaltsverzeichnis '!A1" display="Zurück zum Inhaltsverzeichnis" xr:uid="{10A73C0D-A7D3-4AF4-8377-36436E35B1E4}"/>
  </hyperlinks>
  <pageMargins left="0.78740157480314965" right="0.59055118110236227" top="0.39370078740157483" bottom="0.19685039370078741" header="0.19685039370078741" footer="0.19685039370078741"/>
  <pageSetup paperSize="9" scale="64" orientation="portrait" horizontalDpi="300" verticalDpi="300" r:id="rId1"/>
  <headerFooter alignWithMargins="0">
    <oddFooter>&amp;L&amp;D / &amp;T&amp;R &amp;A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8355-A29F-4250-AA5A-B0DAD833BB1A}">
  <sheetPr>
    <tabColor rgb="FF00854A"/>
  </sheetPr>
  <dimension ref="A1:F110"/>
  <sheetViews>
    <sheetView showGridLines="0" zoomScale="140" zoomScaleNormal="140" workbookViewId="0">
      <pane ySplit="4" topLeftCell="A87" activePane="bottomLeft" state="frozen"/>
      <selection pane="bottomLeft"/>
    </sheetView>
  </sheetViews>
  <sheetFormatPr baseColWidth="10" defaultColWidth="7.5" defaultRowHeight="17.25"/>
  <cols>
    <col min="1" max="1" width="11.375" style="160" customWidth="1"/>
    <col min="2" max="4" width="16.5" style="160" customWidth="1"/>
    <col min="5" max="5" width="7.5" style="161"/>
    <col min="6" max="16384" width="7.5" style="160"/>
  </cols>
  <sheetData>
    <row r="1" spans="1:5" ht="16.5" customHeight="1">
      <c r="A1" s="164" t="s">
        <v>216</v>
      </c>
      <c r="B1" s="164"/>
      <c r="C1" s="164"/>
      <c r="D1" s="164"/>
    </row>
    <row r="2" spans="1:5" ht="14.25" customHeight="1">
      <c r="A2" s="189" t="s">
        <v>282</v>
      </c>
      <c r="B2" s="163"/>
      <c r="C2" s="163"/>
      <c r="D2" s="163"/>
    </row>
    <row r="3" spans="1:5" ht="14.25" customHeight="1">
      <c r="A3" s="190" t="s">
        <v>244</v>
      </c>
      <c r="B3" s="166"/>
      <c r="C3" s="166"/>
      <c r="D3" s="166"/>
    </row>
    <row r="4" spans="1:5" s="161" customFormat="1" ht="17.25" customHeight="1">
      <c r="A4" s="191" t="s">
        <v>219</v>
      </c>
      <c r="B4" s="192" t="s">
        <v>283</v>
      </c>
      <c r="C4" s="193" t="s">
        <v>284</v>
      </c>
      <c r="D4" s="193" t="s">
        <v>285</v>
      </c>
    </row>
    <row r="5" spans="1:5" s="178" customFormat="1" ht="10.5" customHeight="1">
      <c r="A5" s="177" t="s">
        <v>194</v>
      </c>
      <c r="B5" s="177"/>
      <c r="C5" s="177"/>
      <c r="D5" s="177"/>
    </row>
    <row r="6" spans="1:5" s="178" customFormat="1" ht="12" customHeight="1">
      <c r="A6" s="179">
        <v>2010</v>
      </c>
      <c r="B6" s="180">
        <v>6588</v>
      </c>
      <c r="C6" s="205" t="s">
        <v>195</v>
      </c>
      <c r="D6" s="205" t="s">
        <v>195</v>
      </c>
    </row>
    <row r="7" spans="1:5" s="178" customFormat="1" ht="12" customHeight="1">
      <c r="A7" s="179">
        <v>2013</v>
      </c>
      <c r="B7" s="180">
        <v>7200</v>
      </c>
      <c r="C7" s="205" t="s">
        <v>195</v>
      </c>
      <c r="D7" s="205" t="s">
        <v>195</v>
      </c>
    </row>
    <row r="8" spans="1:5" s="178" customFormat="1" ht="12" customHeight="1">
      <c r="A8" s="179">
        <v>2016</v>
      </c>
      <c r="B8" s="180">
        <v>8535</v>
      </c>
      <c r="C8" s="180">
        <v>5595</v>
      </c>
      <c r="D8" s="180">
        <v>2940</v>
      </c>
    </row>
    <row r="9" spans="1:5" s="161" customFormat="1" ht="12" customHeight="1">
      <c r="A9" s="179">
        <v>2020</v>
      </c>
      <c r="B9" s="180">
        <v>11002</v>
      </c>
      <c r="C9" s="180">
        <v>7425</v>
      </c>
      <c r="D9" s="180">
        <v>3577</v>
      </c>
      <c r="E9" s="181"/>
    </row>
    <row r="10" spans="1:5" s="161" customFormat="1" ht="12" customHeight="1">
      <c r="A10" s="179">
        <v>2023</v>
      </c>
      <c r="B10" s="180">
        <v>11000</v>
      </c>
      <c r="C10" s="180">
        <v>7000</v>
      </c>
      <c r="D10" s="205" t="s">
        <v>286</v>
      </c>
      <c r="E10" s="181"/>
    </row>
    <row r="11" spans="1:5" s="178" customFormat="1" ht="12" customHeight="1">
      <c r="A11" s="177" t="s">
        <v>196</v>
      </c>
      <c r="B11" s="177"/>
      <c r="C11" s="177"/>
      <c r="D11" s="177"/>
      <c r="E11" s="182"/>
    </row>
    <row r="12" spans="1:5" s="178" customFormat="1" ht="12" customHeight="1">
      <c r="A12" s="179">
        <v>2010</v>
      </c>
      <c r="B12" s="180">
        <v>26969</v>
      </c>
      <c r="C12" s="205" t="s">
        <v>195</v>
      </c>
      <c r="D12" s="205" t="s">
        <v>195</v>
      </c>
      <c r="E12" s="182"/>
    </row>
    <row r="13" spans="1:5" s="178" customFormat="1" ht="12" customHeight="1">
      <c r="A13" s="179">
        <v>2013</v>
      </c>
      <c r="B13" s="180">
        <v>18100</v>
      </c>
      <c r="C13" s="205" t="s">
        <v>195</v>
      </c>
      <c r="D13" s="205" t="s">
        <v>195</v>
      </c>
      <c r="E13" s="182"/>
    </row>
    <row r="14" spans="1:5" s="178" customFormat="1" ht="12" customHeight="1">
      <c r="A14" s="179">
        <v>2016</v>
      </c>
      <c r="B14" s="180">
        <v>18896</v>
      </c>
      <c r="C14" s="180">
        <v>13851</v>
      </c>
      <c r="D14" s="180">
        <v>5045</v>
      </c>
      <c r="E14" s="182"/>
    </row>
    <row r="15" spans="1:5" s="161" customFormat="1" ht="12" customHeight="1">
      <c r="A15" s="179">
        <v>2020</v>
      </c>
      <c r="B15" s="180">
        <v>19845</v>
      </c>
      <c r="C15" s="180">
        <v>14843</v>
      </c>
      <c r="D15" s="180">
        <v>5002</v>
      </c>
      <c r="E15" s="181"/>
    </row>
    <row r="16" spans="1:5" s="161" customFormat="1" ht="12" customHeight="1">
      <c r="A16" s="179">
        <v>2023</v>
      </c>
      <c r="B16" s="180">
        <v>20700</v>
      </c>
      <c r="C16" s="180">
        <v>16700</v>
      </c>
      <c r="D16" s="180">
        <v>4000</v>
      </c>
      <c r="E16" s="181"/>
    </row>
    <row r="17" spans="1:5" s="178" customFormat="1" ht="12" customHeight="1">
      <c r="A17" s="177" t="s">
        <v>238</v>
      </c>
      <c r="B17" s="177"/>
      <c r="C17" s="177"/>
      <c r="D17" s="177"/>
      <c r="E17" s="182"/>
    </row>
    <row r="18" spans="1:5" s="178" customFormat="1" ht="12" customHeight="1">
      <c r="A18" s="179">
        <v>2010</v>
      </c>
      <c r="B18" s="205" t="s">
        <v>195</v>
      </c>
      <c r="C18" s="205" t="s">
        <v>195</v>
      </c>
      <c r="D18" s="205" t="s">
        <v>195</v>
      </c>
      <c r="E18" s="182"/>
    </row>
    <row r="19" spans="1:5" s="178" customFormat="1" ht="12" customHeight="1">
      <c r="A19" s="179">
        <v>2013</v>
      </c>
      <c r="B19" s="205" t="s">
        <v>195</v>
      </c>
      <c r="C19" s="205" t="s">
        <v>195</v>
      </c>
      <c r="D19" s="205" t="s">
        <v>195</v>
      </c>
      <c r="E19" s="182"/>
    </row>
    <row r="20" spans="1:5" s="178" customFormat="1" ht="12" customHeight="1">
      <c r="A20" s="179">
        <v>2016</v>
      </c>
      <c r="B20" s="205" t="s">
        <v>195</v>
      </c>
      <c r="C20" s="205" t="s">
        <v>195</v>
      </c>
      <c r="D20" s="205" t="s">
        <v>195</v>
      </c>
      <c r="E20" s="182"/>
    </row>
    <row r="21" spans="1:5" s="161" customFormat="1" ht="12" customHeight="1">
      <c r="A21" s="179">
        <v>2020</v>
      </c>
      <c r="B21" s="205" t="s">
        <v>195</v>
      </c>
      <c r="C21" s="205" t="s">
        <v>195</v>
      </c>
      <c r="D21" s="205" t="s">
        <v>195</v>
      </c>
      <c r="E21" s="181"/>
    </row>
    <row r="22" spans="1:5" s="161" customFormat="1" ht="12" customHeight="1">
      <c r="A22" s="179">
        <v>2023</v>
      </c>
      <c r="B22" s="205" t="s">
        <v>195</v>
      </c>
      <c r="C22" s="205" t="s">
        <v>195</v>
      </c>
      <c r="D22" s="205" t="s">
        <v>195</v>
      </c>
      <c r="E22" s="181"/>
    </row>
    <row r="23" spans="1:5" s="178" customFormat="1" ht="12" customHeight="1">
      <c r="A23" s="177" t="s">
        <v>197</v>
      </c>
      <c r="B23" s="177"/>
      <c r="C23" s="177"/>
      <c r="D23" s="177"/>
      <c r="E23" s="182"/>
    </row>
    <row r="24" spans="1:5" s="178" customFormat="1" ht="12" customHeight="1">
      <c r="A24" s="179">
        <v>2010</v>
      </c>
      <c r="B24" s="180">
        <v>1450</v>
      </c>
      <c r="C24" s="205" t="s">
        <v>195</v>
      </c>
      <c r="D24" s="205" t="s">
        <v>195</v>
      </c>
      <c r="E24" s="182"/>
    </row>
    <row r="25" spans="1:5" s="178" customFormat="1" ht="12" customHeight="1">
      <c r="A25" s="179">
        <v>2013</v>
      </c>
      <c r="B25" s="180">
        <v>1200</v>
      </c>
      <c r="C25" s="205" t="s">
        <v>195</v>
      </c>
      <c r="D25" s="205" t="s">
        <v>195</v>
      </c>
      <c r="E25" s="182"/>
    </row>
    <row r="26" spans="1:5" s="178" customFormat="1" ht="12" customHeight="1">
      <c r="A26" s="179">
        <v>2016</v>
      </c>
      <c r="B26" s="180">
        <v>1349</v>
      </c>
      <c r="C26" s="180">
        <v>1010</v>
      </c>
      <c r="D26" s="180">
        <v>339</v>
      </c>
      <c r="E26" s="182"/>
    </row>
    <row r="27" spans="1:5" s="161" customFormat="1" ht="12" customHeight="1">
      <c r="A27" s="179">
        <v>2020</v>
      </c>
      <c r="B27" s="180">
        <v>1582</v>
      </c>
      <c r="C27" s="180">
        <v>969</v>
      </c>
      <c r="D27" s="180">
        <v>613</v>
      </c>
      <c r="E27" s="181"/>
    </row>
    <row r="28" spans="1:5" s="161" customFormat="1" ht="12" customHeight="1">
      <c r="A28" s="179">
        <v>2023</v>
      </c>
      <c r="B28" s="205" t="s">
        <v>195</v>
      </c>
      <c r="C28" s="205" t="s">
        <v>195</v>
      </c>
      <c r="D28" s="205" t="s">
        <v>195</v>
      </c>
      <c r="E28" s="181"/>
    </row>
    <row r="29" spans="1:5" s="178" customFormat="1" ht="12" customHeight="1">
      <c r="A29" s="177" t="s">
        <v>239</v>
      </c>
      <c r="B29" s="177"/>
      <c r="C29" s="177"/>
      <c r="D29" s="177"/>
      <c r="E29" s="182"/>
    </row>
    <row r="30" spans="1:5" s="178" customFormat="1" ht="12" customHeight="1">
      <c r="A30" s="179">
        <v>2010</v>
      </c>
      <c r="B30" s="205" t="s">
        <v>195</v>
      </c>
      <c r="C30" s="205" t="s">
        <v>195</v>
      </c>
      <c r="D30" s="205" t="s">
        <v>195</v>
      </c>
      <c r="E30" s="182"/>
    </row>
    <row r="31" spans="1:5" s="178" customFormat="1" ht="12" customHeight="1">
      <c r="A31" s="179">
        <v>2013</v>
      </c>
      <c r="B31" s="205" t="s">
        <v>195</v>
      </c>
      <c r="C31" s="205" t="s">
        <v>195</v>
      </c>
      <c r="D31" s="205" t="s">
        <v>195</v>
      </c>
      <c r="E31" s="182"/>
    </row>
    <row r="32" spans="1:5" s="178" customFormat="1" ht="12" customHeight="1">
      <c r="A32" s="179">
        <v>2016</v>
      </c>
      <c r="B32" s="180">
        <v>15</v>
      </c>
      <c r="C32" s="205" t="s">
        <v>195</v>
      </c>
      <c r="D32" s="205" t="s">
        <v>195</v>
      </c>
      <c r="E32" s="182"/>
    </row>
    <row r="33" spans="1:5" s="161" customFormat="1" ht="12" customHeight="1">
      <c r="A33" s="179">
        <v>2020</v>
      </c>
      <c r="B33" s="180">
        <v>12</v>
      </c>
      <c r="C33" s="205" t="s">
        <v>195</v>
      </c>
      <c r="D33" s="205" t="s">
        <v>195</v>
      </c>
      <c r="E33" s="181"/>
    </row>
    <row r="34" spans="1:5" s="161" customFormat="1" ht="12" customHeight="1">
      <c r="A34" s="179">
        <v>2023</v>
      </c>
      <c r="B34" s="205" t="s">
        <v>195</v>
      </c>
      <c r="C34" s="205" t="s">
        <v>195</v>
      </c>
      <c r="D34" s="205" t="s">
        <v>195</v>
      </c>
      <c r="E34" s="181"/>
    </row>
    <row r="35" spans="1:5" s="178" customFormat="1" ht="12" customHeight="1">
      <c r="A35" s="177" t="s">
        <v>240</v>
      </c>
      <c r="B35" s="177"/>
      <c r="C35" s="177"/>
      <c r="D35" s="177"/>
      <c r="E35" s="182"/>
    </row>
    <row r="36" spans="1:5" s="178" customFormat="1" ht="12" customHeight="1">
      <c r="A36" s="179">
        <v>2010</v>
      </c>
      <c r="B36" s="205" t="s">
        <v>195</v>
      </c>
      <c r="C36" s="205" t="s">
        <v>195</v>
      </c>
      <c r="D36" s="205" t="s">
        <v>195</v>
      </c>
      <c r="E36" s="182"/>
    </row>
    <row r="37" spans="1:5" s="178" customFormat="1" ht="12" customHeight="1">
      <c r="A37" s="179">
        <v>2013</v>
      </c>
      <c r="B37" s="205" t="s">
        <v>195</v>
      </c>
      <c r="C37" s="205" t="s">
        <v>195</v>
      </c>
      <c r="D37" s="205" t="s">
        <v>195</v>
      </c>
      <c r="E37" s="182"/>
    </row>
    <row r="38" spans="1:5" s="178" customFormat="1" ht="12" customHeight="1">
      <c r="A38" s="179">
        <v>2016</v>
      </c>
      <c r="B38" s="205" t="s">
        <v>195</v>
      </c>
      <c r="C38" s="205" t="s">
        <v>195</v>
      </c>
      <c r="D38" s="205" t="s">
        <v>195</v>
      </c>
      <c r="E38" s="182"/>
    </row>
    <row r="39" spans="1:5" s="161" customFormat="1" ht="12" customHeight="1">
      <c r="A39" s="179">
        <v>2020</v>
      </c>
      <c r="B39" s="205" t="s">
        <v>195</v>
      </c>
      <c r="C39" s="205" t="s">
        <v>195</v>
      </c>
      <c r="D39" s="205" t="s">
        <v>195</v>
      </c>
      <c r="E39" s="181"/>
    </row>
    <row r="40" spans="1:5" s="161" customFormat="1" ht="12" customHeight="1">
      <c r="A40" s="179">
        <v>2023</v>
      </c>
      <c r="B40" s="205" t="s">
        <v>195</v>
      </c>
      <c r="C40" s="205" t="s">
        <v>195</v>
      </c>
      <c r="D40" s="205" t="s">
        <v>195</v>
      </c>
      <c r="E40" s="181"/>
    </row>
    <row r="41" spans="1:5" s="178" customFormat="1" ht="12" customHeight="1">
      <c r="A41" s="177" t="s">
        <v>198</v>
      </c>
      <c r="B41" s="177"/>
      <c r="C41" s="177"/>
      <c r="D41" s="177"/>
      <c r="E41" s="182"/>
    </row>
    <row r="42" spans="1:5" s="178" customFormat="1" ht="12" customHeight="1">
      <c r="A42" s="179">
        <v>2010</v>
      </c>
      <c r="B42" s="180">
        <v>3038</v>
      </c>
      <c r="C42" s="205" t="s">
        <v>195</v>
      </c>
      <c r="D42" s="205" t="s">
        <v>195</v>
      </c>
      <c r="E42" s="182"/>
    </row>
    <row r="43" spans="1:5" s="178" customFormat="1" ht="12" customHeight="1">
      <c r="A43" s="179">
        <v>2013</v>
      </c>
      <c r="B43" s="180">
        <v>3200</v>
      </c>
      <c r="C43" s="205" t="s">
        <v>195</v>
      </c>
      <c r="D43" s="205" t="s">
        <v>195</v>
      </c>
      <c r="E43" s="182"/>
    </row>
    <row r="44" spans="1:5" s="178" customFormat="1" ht="12" customHeight="1">
      <c r="A44" s="179">
        <v>2016</v>
      </c>
      <c r="B44" s="180">
        <v>3389</v>
      </c>
      <c r="C44" s="180">
        <v>2049</v>
      </c>
      <c r="D44" s="180">
        <v>1340</v>
      </c>
      <c r="E44" s="182"/>
    </row>
    <row r="45" spans="1:5" s="161" customFormat="1" ht="12" customHeight="1">
      <c r="A45" s="179">
        <v>2020</v>
      </c>
      <c r="B45" s="180">
        <v>3903</v>
      </c>
      <c r="C45" s="180">
        <v>2640</v>
      </c>
      <c r="D45" s="180">
        <v>1263</v>
      </c>
      <c r="E45" s="181"/>
    </row>
    <row r="46" spans="1:5" s="161" customFormat="1" ht="12" customHeight="1">
      <c r="A46" s="179">
        <v>2023</v>
      </c>
      <c r="B46" s="205" t="s">
        <v>195</v>
      </c>
      <c r="C46" s="205" t="s">
        <v>195</v>
      </c>
      <c r="D46" s="205" t="s">
        <v>195</v>
      </c>
      <c r="E46" s="181"/>
    </row>
    <row r="47" spans="1:5" s="178" customFormat="1" ht="12" customHeight="1">
      <c r="A47" s="177" t="s">
        <v>199</v>
      </c>
      <c r="B47" s="177"/>
      <c r="C47" s="177"/>
      <c r="D47" s="177"/>
      <c r="E47" s="182"/>
    </row>
    <row r="48" spans="1:5" s="178" customFormat="1" ht="12" customHeight="1">
      <c r="A48" s="179">
        <v>2010</v>
      </c>
      <c r="B48" s="180">
        <v>552</v>
      </c>
      <c r="C48" s="205" t="s">
        <v>195</v>
      </c>
      <c r="D48" s="205" t="s">
        <v>195</v>
      </c>
      <c r="E48" s="182"/>
    </row>
    <row r="49" spans="1:5" s="178" customFormat="1" ht="12" customHeight="1">
      <c r="A49" s="179">
        <v>2013</v>
      </c>
      <c r="B49" s="180">
        <v>700</v>
      </c>
      <c r="C49" s="205" t="s">
        <v>195</v>
      </c>
      <c r="D49" s="205" t="s">
        <v>195</v>
      </c>
      <c r="E49" s="182"/>
    </row>
    <row r="50" spans="1:5" s="178" customFormat="1" ht="12" customHeight="1">
      <c r="A50" s="179">
        <v>2016</v>
      </c>
      <c r="B50" s="180">
        <v>776</v>
      </c>
      <c r="C50" s="180">
        <v>595</v>
      </c>
      <c r="D50" s="180">
        <v>181</v>
      </c>
      <c r="E50" s="182"/>
    </row>
    <row r="51" spans="1:5" s="161" customFormat="1" ht="12" customHeight="1">
      <c r="A51" s="179">
        <v>2020</v>
      </c>
      <c r="B51" s="180">
        <v>792</v>
      </c>
      <c r="C51" s="180">
        <v>492</v>
      </c>
      <c r="D51" s="180">
        <v>300</v>
      </c>
      <c r="E51" s="181"/>
    </row>
    <row r="52" spans="1:5" s="161" customFormat="1" ht="12" customHeight="1">
      <c r="A52" s="179">
        <v>2023</v>
      </c>
      <c r="B52" s="180">
        <v>600</v>
      </c>
      <c r="C52" s="180">
        <v>400</v>
      </c>
      <c r="D52" s="180">
        <v>200</v>
      </c>
      <c r="E52" s="181"/>
    </row>
    <row r="53" spans="1:5" s="178" customFormat="1" ht="12" customHeight="1">
      <c r="A53" s="177" t="s">
        <v>200</v>
      </c>
      <c r="B53" s="177"/>
      <c r="C53" s="177"/>
      <c r="D53" s="177"/>
      <c r="E53" s="182"/>
    </row>
    <row r="54" spans="1:5" s="178" customFormat="1" ht="12" customHeight="1">
      <c r="A54" s="179">
        <v>2010</v>
      </c>
      <c r="B54" s="180">
        <v>2313</v>
      </c>
      <c r="C54" s="205" t="s">
        <v>195</v>
      </c>
      <c r="D54" s="205" t="s">
        <v>195</v>
      </c>
      <c r="E54" s="182"/>
    </row>
    <row r="55" spans="1:5" s="178" customFormat="1" ht="12" customHeight="1">
      <c r="A55" s="179">
        <v>2013</v>
      </c>
      <c r="B55" s="180">
        <v>2000</v>
      </c>
      <c r="C55" s="205" t="s">
        <v>195</v>
      </c>
      <c r="D55" s="205" t="s">
        <v>195</v>
      </c>
      <c r="E55" s="182"/>
    </row>
    <row r="56" spans="1:5" s="178" customFormat="1" ht="12" customHeight="1">
      <c r="A56" s="179">
        <v>2016</v>
      </c>
      <c r="B56" s="180">
        <v>2067</v>
      </c>
      <c r="C56" s="180">
        <v>1085</v>
      </c>
      <c r="D56" s="180">
        <v>982</v>
      </c>
      <c r="E56" s="182"/>
    </row>
    <row r="57" spans="1:5" s="161" customFormat="1" ht="12" customHeight="1">
      <c r="A57" s="179">
        <v>2020</v>
      </c>
      <c r="B57" s="180">
        <v>2765</v>
      </c>
      <c r="C57" s="180">
        <v>1506</v>
      </c>
      <c r="D57" s="180">
        <v>1259</v>
      </c>
      <c r="E57" s="181"/>
    </row>
    <row r="58" spans="1:5" s="161" customFormat="1" ht="12" customHeight="1">
      <c r="A58" s="179">
        <v>2023</v>
      </c>
      <c r="B58" s="205" t="s">
        <v>195</v>
      </c>
      <c r="C58" s="205" t="s">
        <v>195</v>
      </c>
      <c r="D58" s="205" t="s">
        <v>195</v>
      </c>
      <c r="E58" s="181"/>
    </row>
    <row r="59" spans="1:5" s="178" customFormat="1" ht="12" customHeight="1">
      <c r="A59" s="177" t="s">
        <v>201</v>
      </c>
      <c r="B59" s="177"/>
      <c r="C59" s="177"/>
      <c r="D59" s="177"/>
      <c r="E59" s="182"/>
    </row>
    <row r="60" spans="1:5" s="178" customFormat="1" ht="12" customHeight="1">
      <c r="A60" s="179">
        <v>2010</v>
      </c>
      <c r="B60" s="180">
        <v>1793</v>
      </c>
      <c r="C60" s="205" t="s">
        <v>195</v>
      </c>
      <c r="D60" s="205" t="s">
        <v>195</v>
      </c>
      <c r="E60" s="182"/>
    </row>
    <row r="61" spans="1:5" s="178" customFormat="1" ht="12" customHeight="1">
      <c r="A61" s="179">
        <v>2013</v>
      </c>
      <c r="B61" s="180">
        <v>2700</v>
      </c>
      <c r="C61" s="205" t="s">
        <v>195</v>
      </c>
      <c r="D61" s="205" t="s">
        <v>195</v>
      </c>
      <c r="E61" s="182"/>
    </row>
    <row r="62" spans="1:5" s="178" customFormat="1" ht="12" customHeight="1">
      <c r="A62" s="179">
        <v>2016</v>
      </c>
      <c r="B62" s="180">
        <v>4178</v>
      </c>
      <c r="C62" s="180">
        <v>3227</v>
      </c>
      <c r="D62" s="180">
        <v>951</v>
      </c>
      <c r="E62" s="182"/>
    </row>
    <row r="63" spans="1:5" s="161" customFormat="1" ht="12" customHeight="1">
      <c r="A63" s="179">
        <v>2020</v>
      </c>
      <c r="B63" s="180">
        <v>5666</v>
      </c>
      <c r="C63" s="180">
        <v>4685</v>
      </c>
      <c r="D63" s="180">
        <v>981</v>
      </c>
      <c r="E63" s="181"/>
    </row>
    <row r="64" spans="1:5" s="161" customFormat="1" ht="12" customHeight="1">
      <c r="A64" s="179">
        <v>2023</v>
      </c>
      <c r="B64" s="180">
        <v>7300</v>
      </c>
      <c r="C64" s="180">
        <v>6100</v>
      </c>
      <c r="D64" s="180">
        <v>1200</v>
      </c>
      <c r="E64" s="181"/>
    </row>
    <row r="65" spans="1:5" s="178" customFormat="1" ht="12" customHeight="1">
      <c r="A65" s="177" t="s">
        <v>203</v>
      </c>
      <c r="B65" s="177"/>
      <c r="C65" s="177"/>
      <c r="D65" s="177"/>
      <c r="E65" s="182"/>
    </row>
    <row r="66" spans="1:5" s="178" customFormat="1" ht="12" customHeight="1">
      <c r="A66" s="179">
        <v>2010</v>
      </c>
      <c r="B66" s="180">
        <v>1576</v>
      </c>
      <c r="C66" s="205" t="s">
        <v>195</v>
      </c>
      <c r="D66" s="205" t="s">
        <v>195</v>
      </c>
      <c r="E66" s="182"/>
    </row>
    <row r="67" spans="1:5" s="178" customFormat="1" ht="12" customHeight="1">
      <c r="A67" s="179">
        <v>2013</v>
      </c>
      <c r="B67" s="205" t="s">
        <v>195</v>
      </c>
      <c r="C67" s="205" t="s">
        <v>195</v>
      </c>
      <c r="D67" s="205" t="s">
        <v>195</v>
      </c>
      <c r="E67" s="182"/>
    </row>
    <row r="68" spans="1:5" s="178" customFormat="1" ht="12" customHeight="1">
      <c r="A68" s="179">
        <v>2016</v>
      </c>
      <c r="B68" s="180">
        <v>1932</v>
      </c>
      <c r="C68" s="180">
        <v>1147</v>
      </c>
      <c r="D68" s="205" t="s">
        <v>195</v>
      </c>
      <c r="E68" s="182"/>
    </row>
    <row r="69" spans="1:5" s="161" customFormat="1" ht="12" customHeight="1">
      <c r="A69" s="179">
        <v>2020</v>
      </c>
      <c r="B69" s="180">
        <v>1427</v>
      </c>
      <c r="C69" s="180">
        <v>900</v>
      </c>
      <c r="D69" s="180">
        <v>527</v>
      </c>
      <c r="E69" s="181"/>
    </row>
    <row r="70" spans="1:5" s="161" customFormat="1" ht="12" customHeight="1">
      <c r="A70" s="179">
        <v>2023</v>
      </c>
      <c r="B70" s="205" t="s">
        <v>195</v>
      </c>
      <c r="C70" s="205" t="s">
        <v>195</v>
      </c>
      <c r="D70" s="205" t="s">
        <v>195</v>
      </c>
      <c r="E70" s="181"/>
    </row>
    <row r="71" spans="1:5" s="178" customFormat="1" ht="12" customHeight="1">
      <c r="A71" s="177" t="s">
        <v>204</v>
      </c>
      <c r="B71" s="177"/>
      <c r="C71" s="177"/>
      <c r="D71" s="177"/>
      <c r="E71" s="182"/>
    </row>
    <row r="72" spans="1:5" s="178" customFormat="1" ht="12" customHeight="1">
      <c r="A72" s="179">
        <v>2010</v>
      </c>
      <c r="B72" s="180">
        <v>560</v>
      </c>
      <c r="C72" s="205" t="s">
        <v>195</v>
      </c>
      <c r="D72" s="205" t="s">
        <v>195</v>
      </c>
      <c r="E72" s="182"/>
    </row>
    <row r="73" spans="1:5" s="178" customFormat="1" ht="12" customHeight="1">
      <c r="A73" s="179">
        <v>2013</v>
      </c>
      <c r="B73" s="180">
        <v>400</v>
      </c>
      <c r="C73" s="205" t="s">
        <v>195</v>
      </c>
      <c r="D73" s="205" t="s">
        <v>195</v>
      </c>
      <c r="E73" s="182"/>
    </row>
    <row r="74" spans="1:5" s="178" customFormat="1" ht="12" customHeight="1">
      <c r="A74" s="179">
        <v>2016</v>
      </c>
      <c r="B74" s="180">
        <v>262</v>
      </c>
      <c r="C74" s="180">
        <v>222</v>
      </c>
      <c r="D74" s="180">
        <v>40</v>
      </c>
      <c r="E74" s="182"/>
    </row>
    <row r="75" spans="1:5" s="161" customFormat="1" ht="12" customHeight="1">
      <c r="A75" s="179">
        <v>2020</v>
      </c>
      <c r="B75" s="180">
        <v>311</v>
      </c>
      <c r="C75" s="180">
        <v>225</v>
      </c>
      <c r="D75" s="180">
        <v>86</v>
      </c>
      <c r="E75" s="181"/>
    </row>
    <row r="76" spans="1:5" s="161" customFormat="1" ht="12" customHeight="1">
      <c r="A76" s="179">
        <v>2023</v>
      </c>
      <c r="B76" s="180">
        <v>400</v>
      </c>
      <c r="C76" s="180">
        <v>300</v>
      </c>
      <c r="D76" s="180">
        <v>100</v>
      </c>
      <c r="E76" s="181"/>
    </row>
    <row r="77" spans="1:5" s="178" customFormat="1" ht="12" customHeight="1">
      <c r="A77" s="177" t="s">
        <v>205</v>
      </c>
      <c r="B77" s="177"/>
      <c r="C77" s="177"/>
      <c r="D77" s="177"/>
      <c r="E77" s="182"/>
    </row>
    <row r="78" spans="1:5" s="178" customFormat="1" ht="12" customHeight="1">
      <c r="A78" s="179">
        <v>2010</v>
      </c>
      <c r="B78" s="180">
        <v>932</v>
      </c>
      <c r="C78" s="205" t="s">
        <v>195</v>
      </c>
      <c r="D78" s="205" t="s">
        <v>195</v>
      </c>
      <c r="E78" s="182"/>
    </row>
    <row r="79" spans="1:5" s="178" customFormat="1" ht="12" customHeight="1">
      <c r="A79" s="179">
        <v>2013</v>
      </c>
      <c r="B79" s="180">
        <v>1000</v>
      </c>
      <c r="C79" s="205" t="s">
        <v>195</v>
      </c>
      <c r="D79" s="205" t="s">
        <v>195</v>
      </c>
      <c r="E79" s="182"/>
    </row>
    <row r="80" spans="1:5" s="178" customFormat="1" ht="12" customHeight="1">
      <c r="A80" s="179">
        <v>2016</v>
      </c>
      <c r="B80" s="180">
        <v>1073</v>
      </c>
      <c r="C80" s="180">
        <v>645</v>
      </c>
      <c r="D80" s="180">
        <v>428</v>
      </c>
      <c r="E80" s="182"/>
    </row>
    <row r="81" spans="1:5" s="161" customFormat="1" ht="12" customHeight="1">
      <c r="A81" s="179">
        <v>2020</v>
      </c>
      <c r="B81" s="180">
        <v>905</v>
      </c>
      <c r="C81" s="180">
        <v>590</v>
      </c>
      <c r="D81" s="180">
        <v>315</v>
      </c>
      <c r="E81" s="181"/>
    </row>
    <row r="82" spans="1:5" s="161" customFormat="1" ht="12" customHeight="1">
      <c r="A82" s="179">
        <v>2023</v>
      </c>
      <c r="B82" s="205" t="s">
        <v>195</v>
      </c>
      <c r="C82" s="205" t="s">
        <v>195</v>
      </c>
      <c r="D82" s="205" t="s">
        <v>195</v>
      </c>
      <c r="E82" s="181"/>
    </row>
    <row r="83" spans="1:5" s="178" customFormat="1" ht="12" customHeight="1">
      <c r="A83" s="177" t="s">
        <v>206</v>
      </c>
      <c r="B83" s="177"/>
      <c r="C83" s="177"/>
      <c r="D83" s="177"/>
      <c r="E83" s="182"/>
    </row>
    <row r="84" spans="1:5" s="178" customFormat="1" ht="12" customHeight="1">
      <c r="A84" s="179">
        <v>2010</v>
      </c>
      <c r="B84" s="180">
        <v>744</v>
      </c>
      <c r="C84" s="205" t="s">
        <v>195</v>
      </c>
      <c r="D84" s="205" t="s">
        <v>195</v>
      </c>
      <c r="E84" s="182"/>
    </row>
    <row r="85" spans="1:5" s="178" customFormat="1" ht="12" customHeight="1">
      <c r="A85" s="179">
        <v>2013</v>
      </c>
      <c r="B85" s="180">
        <v>900</v>
      </c>
      <c r="C85" s="205" t="s">
        <v>195</v>
      </c>
      <c r="D85" s="205" t="s">
        <v>195</v>
      </c>
      <c r="E85" s="182"/>
    </row>
    <row r="86" spans="1:5" s="178" customFormat="1" ht="12" customHeight="1">
      <c r="A86" s="179">
        <v>2016</v>
      </c>
      <c r="B86" s="180">
        <v>1188</v>
      </c>
      <c r="C86" s="180">
        <v>728</v>
      </c>
      <c r="D86" s="205" t="s">
        <v>195</v>
      </c>
      <c r="E86" s="182"/>
    </row>
    <row r="87" spans="1:5" s="161" customFormat="1" ht="12" customHeight="1">
      <c r="A87" s="179">
        <v>2020</v>
      </c>
      <c r="B87" s="180">
        <v>778</v>
      </c>
      <c r="C87" s="180">
        <v>425</v>
      </c>
      <c r="D87" s="180">
        <v>353</v>
      </c>
      <c r="E87" s="181"/>
    </row>
    <row r="88" spans="1:5" s="161" customFormat="1" ht="12" customHeight="1">
      <c r="A88" s="179">
        <v>2023</v>
      </c>
      <c r="B88" s="180">
        <v>600</v>
      </c>
      <c r="C88" s="180">
        <v>400</v>
      </c>
      <c r="D88" s="180">
        <v>200</v>
      </c>
      <c r="E88" s="181"/>
    </row>
    <row r="89" spans="1:5" s="178" customFormat="1" ht="12" customHeight="1">
      <c r="A89" s="177" t="s">
        <v>210</v>
      </c>
      <c r="B89" s="177"/>
      <c r="C89" s="177"/>
      <c r="D89" s="177"/>
      <c r="E89" s="182"/>
    </row>
    <row r="90" spans="1:5" s="178" customFormat="1" ht="12" customHeight="1">
      <c r="A90" s="179">
        <v>2010</v>
      </c>
      <c r="B90" s="180">
        <v>2820</v>
      </c>
      <c r="C90" s="205" t="s">
        <v>195</v>
      </c>
      <c r="D90" s="205" t="s">
        <v>195</v>
      </c>
      <c r="E90" s="182"/>
    </row>
    <row r="91" spans="1:5" s="178" customFormat="1" ht="12" customHeight="1">
      <c r="A91" s="179">
        <v>2013</v>
      </c>
      <c r="B91" s="180">
        <v>1800</v>
      </c>
      <c r="C91" s="205" t="s">
        <v>195</v>
      </c>
      <c r="D91" s="205" t="s">
        <v>195</v>
      </c>
      <c r="E91" s="182"/>
    </row>
    <row r="92" spans="1:5" s="178" customFormat="1" ht="12" customHeight="1">
      <c r="A92" s="179">
        <v>2016</v>
      </c>
      <c r="B92" s="180">
        <v>1604</v>
      </c>
      <c r="C92" s="180">
        <v>911</v>
      </c>
      <c r="D92" s="180">
        <v>693</v>
      </c>
      <c r="E92" s="182"/>
    </row>
    <row r="93" spans="1:5" s="161" customFormat="1" ht="12" customHeight="1">
      <c r="A93" s="179">
        <v>2020</v>
      </c>
      <c r="B93" s="180">
        <v>1030</v>
      </c>
      <c r="C93" s="180">
        <v>677</v>
      </c>
      <c r="D93" s="180">
        <v>353</v>
      </c>
      <c r="E93" s="181"/>
    </row>
    <row r="94" spans="1:5" s="161" customFormat="1" ht="12" customHeight="1">
      <c r="A94" s="179">
        <v>2023</v>
      </c>
      <c r="B94" s="205" t="s">
        <v>195</v>
      </c>
      <c r="C94" s="205" t="s">
        <v>195</v>
      </c>
      <c r="D94" s="205" t="s">
        <v>195</v>
      </c>
      <c r="E94" s="181"/>
    </row>
    <row r="95" spans="1:5" s="178" customFormat="1" ht="12" customHeight="1">
      <c r="A95" s="177" t="s">
        <v>208</v>
      </c>
      <c r="B95" s="177"/>
      <c r="C95" s="177"/>
      <c r="D95" s="177"/>
      <c r="E95" s="182"/>
    </row>
    <row r="96" spans="1:5" s="178" customFormat="1" ht="12" customHeight="1">
      <c r="A96" s="179">
        <v>2010</v>
      </c>
      <c r="B96" s="180">
        <v>746</v>
      </c>
      <c r="C96" s="205" t="s">
        <v>195</v>
      </c>
      <c r="D96" s="205" t="s">
        <v>195</v>
      </c>
      <c r="E96" s="182"/>
    </row>
    <row r="97" spans="1:6" s="178" customFormat="1" ht="12" customHeight="1">
      <c r="A97" s="179">
        <v>2013</v>
      </c>
      <c r="B97" s="180">
        <v>800</v>
      </c>
      <c r="C97" s="205" t="s">
        <v>195</v>
      </c>
      <c r="D97" s="205" t="s">
        <v>195</v>
      </c>
      <c r="E97" s="182"/>
    </row>
    <row r="98" spans="1:6" s="178" customFormat="1" ht="12" customHeight="1">
      <c r="A98" s="179">
        <v>2016</v>
      </c>
      <c r="B98" s="180">
        <v>863</v>
      </c>
      <c r="C98" s="180">
        <v>507</v>
      </c>
      <c r="D98" s="180">
        <v>356</v>
      </c>
      <c r="E98" s="182"/>
    </row>
    <row r="99" spans="1:6" s="161" customFormat="1" ht="12" customHeight="1">
      <c r="A99" s="179">
        <v>2020</v>
      </c>
      <c r="B99" s="180">
        <v>1329</v>
      </c>
      <c r="C99" s="180">
        <v>923</v>
      </c>
      <c r="D99" s="180">
        <v>406</v>
      </c>
      <c r="E99" s="181"/>
    </row>
    <row r="100" spans="1:6" s="161" customFormat="1" ht="12" customHeight="1">
      <c r="A100" s="179">
        <v>2023</v>
      </c>
      <c r="B100" s="180">
        <v>1500</v>
      </c>
      <c r="C100" s="180">
        <v>1100</v>
      </c>
      <c r="D100" s="180">
        <v>500</v>
      </c>
      <c r="E100" s="181"/>
    </row>
    <row r="101" spans="1:6" s="178" customFormat="1" ht="12" customHeight="1">
      <c r="A101" s="177" t="s">
        <v>209</v>
      </c>
      <c r="B101" s="177"/>
      <c r="C101" s="177"/>
      <c r="D101" s="177"/>
      <c r="E101" s="182"/>
    </row>
    <row r="102" spans="1:6" s="178" customFormat="1" ht="12" customHeight="1">
      <c r="A102" s="179">
        <v>2010</v>
      </c>
      <c r="B102" s="180">
        <v>50097</v>
      </c>
      <c r="C102" s="205" t="s">
        <v>195</v>
      </c>
      <c r="D102" s="205" t="s">
        <v>195</v>
      </c>
      <c r="E102" s="182"/>
    </row>
    <row r="103" spans="1:6" s="178" customFormat="1" ht="12" customHeight="1">
      <c r="A103" s="179">
        <v>2013</v>
      </c>
      <c r="B103" s="180">
        <v>42200</v>
      </c>
      <c r="C103" s="205" t="s">
        <v>195</v>
      </c>
      <c r="D103" s="205" t="s">
        <v>195</v>
      </c>
      <c r="E103" s="182"/>
    </row>
    <row r="104" spans="1:6" s="178" customFormat="1" ht="12" customHeight="1">
      <c r="A104" s="179">
        <v>2016</v>
      </c>
      <c r="B104" s="180">
        <v>46143</v>
      </c>
      <c r="C104" s="180">
        <v>31582</v>
      </c>
      <c r="D104" s="180">
        <v>14561</v>
      </c>
      <c r="E104" s="182"/>
    </row>
    <row r="105" spans="1:6" s="161" customFormat="1" ht="12" customHeight="1">
      <c r="A105" s="179">
        <v>2020</v>
      </c>
      <c r="B105" s="180">
        <v>51358</v>
      </c>
      <c r="C105" s="180">
        <v>36313</v>
      </c>
      <c r="D105" s="180">
        <v>15045</v>
      </c>
      <c r="E105" s="181"/>
    </row>
    <row r="106" spans="1:6" s="161" customFormat="1" ht="12" customHeight="1">
      <c r="A106" s="179">
        <v>2023</v>
      </c>
      <c r="B106" s="180">
        <v>54800</v>
      </c>
      <c r="C106" s="180">
        <v>39800</v>
      </c>
      <c r="D106" s="180">
        <v>15000</v>
      </c>
      <c r="E106" s="181"/>
    </row>
    <row r="107" spans="1:6" s="195" customFormat="1" ht="8.25" customHeight="1">
      <c r="A107" s="186" t="s">
        <v>287</v>
      </c>
      <c r="B107" s="194"/>
      <c r="C107" s="194"/>
      <c r="D107" s="194"/>
      <c r="F107" s="196"/>
    </row>
    <row r="108" spans="1:6" s="195" customFormat="1" ht="9" customHeight="1">
      <c r="A108" s="186" t="s">
        <v>288</v>
      </c>
    </row>
    <row r="109" spans="1:6" ht="10.5" customHeight="1">
      <c r="A109" s="1698" t="s">
        <v>494</v>
      </c>
    </row>
    <row r="110" spans="1:6">
      <c r="A110" s="187"/>
      <c r="B110" s="185"/>
    </row>
  </sheetData>
  <hyperlinks>
    <hyperlink ref="A109" location="'Inhaltsverzeichnis '!A1" display="Zurück zum Inhaltsverzeichnis" xr:uid="{DC578749-9815-4F34-87A2-4A3A2AF5D7DA}"/>
  </hyperlinks>
  <pageMargins left="0.78740157480314965" right="0.59055118110236227"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5A52-AEAA-4525-9238-AE8DC8C3CA9C}">
  <sheetPr>
    <tabColor rgb="FF00854A"/>
  </sheetPr>
  <dimension ref="A1:U89"/>
  <sheetViews>
    <sheetView showGridLines="0" zoomScale="130" zoomScaleNormal="130" workbookViewId="0">
      <pane ySplit="5" topLeftCell="A6" activePane="bottomLeft" state="frozen"/>
      <selection pane="bottomLeft"/>
    </sheetView>
  </sheetViews>
  <sheetFormatPr baseColWidth="10" defaultColWidth="10" defaultRowHeight="16.5"/>
  <cols>
    <col min="1" max="1" width="17.625" style="207" customWidth="1"/>
    <col min="2" max="7" width="13" style="207" customWidth="1"/>
    <col min="8" max="8" width="10.625" style="207" customWidth="1"/>
    <col min="9" max="16384" width="10" style="207"/>
  </cols>
  <sheetData>
    <row r="1" spans="1:21" ht="0.95" customHeight="1">
      <c r="A1" s="206" t="s">
        <v>289</v>
      </c>
    </row>
    <row r="2" spans="1:21" s="211" customFormat="1" ht="22.5" customHeight="1">
      <c r="A2" s="208" t="s">
        <v>290</v>
      </c>
      <c r="B2" s="209"/>
      <c r="C2" s="209"/>
      <c r="D2" s="209"/>
      <c r="E2" s="209"/>
      <c r="F2" s="210"/>
      <c r="G2" s="210"/>
    </row>
    <row r="3" spans="1:21" s="211" customFormat="1" ht="14.25" customHeight="1">
      <c r="A3" s="212" t="s">
        <v>291</v>
      </c>
      <c r="B3" s="209"/>
      <c r="C3" s="209"/>
      <c r="D3" s="209"/>
      <c r="E3" s="209"/>
      <c r="F3" s="210"/>
      <c r="G3" s="210"/>
    </row>
    <row r="4" spans="1:21" ht="59.25" customHeight="1">
      <c r="A4" s="213" t="s">
        <v>292</v>
      </c>
      <c r="B4" s="214" t="s">
        <v>293</v>
      </c>
      <c r="C4" s="215" t="s">
        <v>294</v>
      </c>
      <c r="D4" s="214" t="s">
        <v>293</v>
      </c>
      <c r="E4" s="215" t="s">
        <v>294</v>
      </c>
      <c r="F4" s="214" t="s">
        <v>293</v>
      </c>
      <c r="G4" s="215" t="s">
        <v>294</v>
      </c>
    </row>
    <row r="5" spans="1:21" ht="9.75" customHeight="1">
      <c r="A5" s="216"/>
      <c r="B5" s="217">
        <v>2016</v>
      </c>
      <c r="C5" s="218"/>
      <c r="D5" s="217">
        <v>2020</v>
      </c>
      <c r="E5" s="218"/>
      <c r="F5" s="217">
        <v>2023</v>
      </c>
      <c r="G5" s="218"/>
    </row>
    <row r="6" spans="1:21" ht="0.95" customHeight="1">
      <c r="A6" s="219" t="s">
        <v>292</v>
      </c>
      <c r="B6" s="220" t="s">
        <v>295</v>
      </c>
      <c r="C6" s="220" t="s">
        <v>296</v>
      </c>
      <c r="D6" s="220" t="s">
        <v>297</v>
      </c>
      <c r="E6" s="220" t="s">
        <v>298</v>
      </c>
      <c r="F6" s="220" t="s">
        <v>299</v>
      </c>
      <c r="G6" s="221" t="s">
        <v>300</v>
      </c>
    </row>
    <row r="7" spans="1:21" s="225" customFormat="1" ht="9.75" customHeight="1">
      <c r="A7" s="222" t="s">
        <v>301</v>
      </c>
      <c r="B7" s="223"/>
      <c r="C7" s="223"/>
      <c r="D7" s="223"/>
      <c r="E7" s="223"/>
      <c r="F7" s="224"/>
      <c r="G7" s="224"/>
    </row>
    <row r="8" spans="1:21" s="229" customFormat="1" ht="12" customHeight="1">
      <c r="A8" s="226" t="s">
        <v>302</v>
      </c>
      <c r="B8" s="227">
        <v>1102</v>
      </c>
      <c r="C8" s="228">
        <f>(B8/$B$14)*100</f>
        <v>10.529333078540034</v>
      </c>
      <c r="D8" s="227">
        <v>1554</v>
      </c>
      <c r="E8" s="228">
        <f>(D8/$D$14)*100</f>
        <v>11.951088210412982</v>
      </c>
      <c r="F8" s="227">
        <v>1900</v>
      </c>
      <c r="G8" s="228">
        <f t="shared" ref="G8:G14" si="0">(F8/$F$14)*100</f>
        <v>13.408609738884969</v>
      </c>
    </row>
    <row r="9" spans="1:21" s="229" customFormat="1" ht="12" customHeight="1">
      <c r="A9" s="230" t="s">
        <v>303</v>
      </c>
      <c r="B9" s="227">
        <v>1659</v>
      </c>
      <c r="C9" s="228">
        <f t="shared" ref="C9:C14" si="1">(B9/$B$14)*100</f>
        <v>15.851328110070707</v>
      </c>
      <c r="D9" s="227">
        <v>2112</v>
      </c>
      <c r="E9" s="228">
        <f t="shared" ref="E9:E14" si="2">(D9/$D$14)*100</f>
        <v>16.24240559870799</v>
      </c>
      <c r="F9" s="227">
        <v>2270</v>
      </c>
      <c r="G9" s="228">
        <f t="shared" si="0"/>
        <v>16.019760056457304</v>
      </c>
    </row>
    <row r="10" spans="1:21" s="229" customFormat="1" ht="12" customHeight="1">
      <c r="A10" s="226" t="s">
        <v>304</v>
      </c>
      <c r="B10" s="227">
        <v>3351</v>
      </c>
      <c r="C10" s="228">
        <f t="shared" si="1"/>
        <v>32.017962927575006</v>
      </c>
      <c r="D10" s="227">
        <v>3978</v>
      </c>
      <c r="E10" s="228">
        <f t="shared" si="2"/>
        <v>30.592940090748289</v>
      </c>
      <c r="F10" s="227">
        <v>4170</v>
      </c>
      <c r="G10" s="228">
        <f t="shared" si="0"/>
        <v>29.428369795342274</v>
      </c>
    </row>
    <row r="11" spans="1:21" s="229" customFormat="1" ht="12" customHeight="1">
      <c r="A11" s="226" t="s">
        <v>305</v>
      </c>
      <c r="B11" s="227">
        <v>2467</v>
      </c>
      <c r="C11" s="228">
        <f t="shared" si="1"/>
        <v>23.571565067838716</v>
      </c>
      <c r="D11" s="227">
        <v>2929</v>
      </c>
      <c r="E11" s="228">
        <f t="shared" si="2"/>
        <v>22.52557102207183</v>
      </c>
      <c r="F11" s="227">
        <v>3060</v>
      </c>
      <c r="G11" s="228">
        <f t="shared" si="0"/>
        <v>21.594918842625265</v>
      </c>
    </row>
    <row r="12" spans="1:21" s="229" customFormat="1" ht="12" customHeight="1">
      <c r="A12" s="226" t="s">
        <v>306</v>
      </c>
      <c r="B12" s="227">
        <v>1388</v>
      </c>
      <c r="C12" s="228">
        <f t="shared" si="1"/>
        <v>13.261991209631185</v>
      </c>
      <c r="D12" s="227">
        <v>1783</v>
      </c>
      <c r="E12" s="228">
        <f t="shared" si="2"/>
        <v>13.7122202568638</v>
      </c>
      <c r="F12" s="227">
        <v>2020</v>
      </c>
      <c r="G12" s="228">
        <f t="shared" si="0"/>
        <v>14.255469301340861</v>
      </c>
    </row>
    <row r="13" spans="1:21" s="229" customFormat="1" ht="12" customHeight="1">
      <c r="A13" s="226" t="s">
        <v>307</v>
      </c>
      <c r="B13" s="227">
        <v>499</v>
      </c>
      <c r="C13" s="228">
        <f t="shared" si="1"/>
        <v>4.7678196063443536</v>
      </c>
      <c r="D13" s="227">
        <v>647</v>
      </c>
      <c r="E13" s="228">
        <f t="shared" si="2"/>
        <v>4.9757748211951087</v>
      </c>
      <c r="F13" s="227">
        <v>750</v>
      </c>
      <c r="G13" s="228">
        <f t="shared" si="0"/>
        <v>5.2928722653493301</v>
      </c>
    </row>
    <row r="14" spans="1:21" s="234" customFormat="1" ht="12" customHeight="1">
      <c r="A14" s="231" t="s">
        <v>190</v>
      </c>
      <c r="B14" s="232">
        <v>10466</v>
      </c>
      <c r="C14" s="233">
        <f t="shared" si="1"/>
        <v>100</v>
      </c>
      <c r="D14" s="232">
        <v>13003</v>
      </c>
      <c r="E14" s="233">
        <f t="shared" si="2"/>
        <v>100</v>
      </c>
      <c r="F14" s="232">
        <v>14170</v>
      </c>
      <c r="G14" s="233">
        <f t="shared" si="0"/>
        <v>100</v>
      </c>
      <c r="U14" s="229"/>
    </row>
    <row r="15" spans="1:21" s="225" customFormat="1" ht="12" customHeight="1">
      <c r="A15" s="235" t="s">
        <v>308</v>
      </c>
      <c r="B15" s="235"/>
      <c r="C15" s="224"/>
      <c r="D15" s="235"/>
      <c r="E15" s="224"/>
      <c r="F15" s="224"/>
      <c r="G15" s="224"/>
    </row>
    <row r="16" spans="1:21" s="229" customFormat="1" ht="12" customHeight="1">
      <c r="A16" s="226" t="s">
        <v>302</v>
      </c>
      <c r="B16" s="227">
        <v>6315</v>
      </c>
      <c r="C16" s="228">
        <f>(B16/$B$22)*100</f>
        <v>0.90168428627726471</v>
      </c>
      <c r="D16" s="227">
        <v>8749</v>
      </c>
      <c r="E16" s="228">
        <f t="shared" ref="E16:E22" si="3">(D16/$D$22)*100</f>
        <v>1.0158231081470197</v>
      </c>
      <c r="F16" s="227">
        <v>10200</v>
      </c>
      <c r="G16" s="228">
        <f>(F16/$F$22)*100</f>
        <v>1.0744759296323607</v>
      </c>
    </row>
    <row r="17" spans="1:21" s="229" customFormat="1" ht="12" customHeight="1">
      <c r="A17" s="230" t="s">
        <v>303</v>
      </c>
      <c r="B17" s="227">
        <v>23919</v>
      </c>
      <c r="C17" s="228">
        <f t="shared" ref="C17:C22" si="4">(B17/$B$22)*100</f>
        <v>3.415263094768946</v>
      </c>
      <c r="D17" s="227">
        <v>30251</v>
      </c>
      <c r="E17" s="228">
        <f t="shared" si="3"/>
        <v>3.5123631094474224</v>
      </c>
      <c r="F17" s="227">
        <v>33300</v>
      </c>
      <c r="G17" s="228">
        <f t="shared" ref="G17:G22" si="5">(F17/$F$22)*100</f>
        <v>3.5078478879174124</v>
      </c>
    </row>
    <row r="18" spans="1:21" s="229" customFormat="1" ht="12" customHeight="1">
      <c r="A18" s="226" t="s">
        <v>304</v>
      </c>
      <c r="B18" s="227">
        <v>108962</v>
      </c>
      <c r="C18" s="228">
        <f t="shared" si="4"/>
        <v>15.558087601162837</v>
      </c>
      <c r="D18" s="227">
        <v>130400</v>
      </c>
      <c r="E18" s="228">
        <f t="shared" si="3"/>
        <v>15.140396994213209</v>
      </c>
      <c r="F18" s="227">
        <v>134500</v>
      </c>
      <c r="G18" s="228">
        <f t="shared" si="5"/>
        <v>14.16833456230907</v>
      </c>
    </row>
    <row r="19" spans="1:21" s="229" customFormat="1" ht="12" customHeight="1">
      <c r="A19" s="226" t="s">
        <v>309</v>
      </c>
      <c r="B19" s="227">
        <v>174954</v>
      </c>
      <c r="C19" s="228">
        <f t="shared" si="4"/>
        <v>24.980724088891932</v>
      </c>
      <c r="D19" s="227">
        <v>207705</v>
      </c>
      <c r="E19" s="228">
        <f t="shared" si="3"/>
        <v>24.116074828857784</v>
      </c>
      <c r="F19" s="227">
        <v>216400</v>
      </c>
      <c r="G19" s="228">
        <f t="shared" si="5"/>
        <v>22.795744232592437</v>
      </c>
    </row>
    <row r="20" spans="1:21" s="229" customFormat="1" ht="12" customHeight="1">
      <c r="A20" s="226" t="s">
        <v>306</v>
      </c>
      <c r="B20" s="227">
        <v>190022</v>
      </c>
      <c r="C20" s="228">
        <f t="shared" si="4"/>
        <v>27.132201337605444</v>
      </c>
      <c r="D20" s="227">
        <v>242877</v>
      </c>
      <c r="E20" s="228">
        <f t="shared" si="3"/>
        <v>28.199802153094495</v>
      </c>
      <c r="F20" s="227">
        <v>275200</v>
      </c>
      <c r="G20" s="228">
        <f t="shared" si="5"/>
        <v>28.989781944590753</v>
      </c>
    </row>
    <row r="21" spans="1:21" s="229" customFormat="1" ht="12" customHeight="1">
      <c r="A21" s="226" t="s">
        <v>307</v>
      </c>
      <c r="B21" s="227">
        <v>196184</v>
      </c>
      <c r="C21" s="228">
        <f t="shared" si="4"/>
        <v>28.012039591293568</v>
      </c>
      <c r="D21" s="227">
        <v>241290</v>
      </c>
      <c r="E21" s="228">
        <f t="shared" si="3"/>
        <v>28.015539806240074</v>
      </c>
      <c r="F21" s="227">
        <v>279700</v>
      </c>
      <c r="G21" s="228">
        <f t="shared" si="5"/>
        <v>29.463815442957969</v>
      </c>
    </row>
    <row r="22" spans="1:21" s="234" customFormat="1" ht="12" customHeight="1">
      <c r="A22" s="231" t="s">
        <v>190</v>
      </c>
      <c r="B22" s="232">
        <v>700356</v>
      </c>
      <c r="C22" s="233">
        <f t="shared" si="4"/>
        <v>100</v>
      </c>
      <c r="D22" s="232">
        <v>861272</v>
      </c>
      <c r="E22" s="233">
        <f t="shared" si="3"/>
        <v>100</v>
      </c>
      <c r="F22" s="232">
        <v>949300</v>
      </c>
      <c r="G22" s="233">
        <f t="shared" si="5"/>
        <v>100</v>
      </c>
      <c r="U22" s="229"/>
    </row>
    <row r="23" spans="1:21" s="236" customFormat="1" ht="12" customHeight="1">
      <c r="A23" s="235" t="s">
        <v>310</v>
      </c>
      <c r="B23" s="235"/>
      <c r="C23" s="235"/>
      <c r="D23" s="235"/>
      <c r="E23" s="235"/>
      <c r="F23" s="224"/>
      <c r="G23" s="224"/>
    </row>
    <row r="24" spans="1:21" s="234" customFormat="1" ht="12" customHeight="1">
      <c r="A24" s="231" t="s">
        <v>190</v>
      </c>
      <c r="B24" s="237">
        <f>B22/B14</f>
        <v>66.917255876170458</v>
      </c>
      <c r="C24" s="238" t="s">
        <v>195</v>
      </c>
      <c r="D24" s="237">
        <f>D22/D14</f>
        <v>66.236406983003917</v>
      </c>
      <c r="E24" s="238" t="s">
        <v>195</v>
      </c>
      <c r="F24" s="237">
        <f>F22/F14</f>
        <v>66.993648553281574</v>
      </c>
      <c r="G24" s="238" t="s">
        <v>195</v>
      </c>
    </row>
    <row r="25" spans="1:21" ht="9" customHeight="1">
      <c r="A25" s="239" t="s">
        <v>311</v>
      </c>
    </row>
    <row r="26" spans="1:21" ht="9" customHeight="1">
      <c r="A26" s="240" t="s">
        <v>312</v>
      </c>
      <c r="E26" s="241"/>
    </row>
    <row r="27" spans="1:21" ht="9" customHeight="1">
      <c r="A27" s="242" t="s">
        <v>313</v>
      </c>
    </row>
    <row r="28" spans="1:21" ht="9" customHeight="1">
      <c r="A28" s="1698" t="s">
        <v>494</v>
      </c>
    </row>
    <row r="31" spans="1:21" hidden="1"/>
    <row r="32" spans="1:21" hidden="1"/>
    <row r="33" hidden="1"/>
    <row r="34" hidden="1"/>
    <row r="35" hidden="1"/>
    <row r="36" hidden="1"/>
    <row r="56" hidden="1"/>
    <row r="57" hidden="1"/>
    <row r="61" hidden="1"/>
    <row r="62" hidden="1"/>
    <row r="66" hidden="1"/>
    <row r="68" hidden="1"/>
    <row r="71" hidden="1"/>
    <row r="73" hidden="1"/>
    <row r="76" hidden="1"/>
    <row r="77" hidden="1"/>
    <row r="84" hidden="1"/>
    <row r="85" hidden="1"/>
    <row r="86" hidden="1"/>
    <row r="87" hidden="1"/>
    <row r="88" hidden="1"/>
    <row r="89" hidden="1"/>
  </sheetData>
  <hyperlinks>
    <hyperlink ref="A28" location="'Inhaltsverzeichnis '!A1" display="Zurück zum Inhaltsverzeichnis" xr:uid="{5CD3AC6D-227D-4E9D-B55C-309BA4E45BDD}"/>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165</v>
      </c>
    </row>
    <row r="2" spans="1:3" ht="33.75" customHeight="1">
      <c r="A2" s="99" t="s">
        <v>166</v>
      </c>
    </row>
    <row r="3" spans="1:3" ht="16.5" customHeight="1">
      <c r="A3" s="98" t="s">
        <v>168</v>
      </c>
    </row>
    <row r="4" spans="1:3" ht="16.5" customHeight="1">
      <c r="A4" s="92" t="s">
        <v>167</v>
      </c>
    </row>
    <row r="5" spans="1:3" ht="87.75" customHeight="1">
      <c r="A5" s="93" t="s">
        <v>169</v>
      </c>
    </row>
    <row r="6" spans="1:3" ht="22.5" customHeight="1">
      <c r="A6" s="94" t="s">
        <v>19</v>
      </c>
      <c r="C6" s="11"/>
    </row>
    <row r="7" spans="1:3" ht="24.75" customHeight="1">
      <c r="A7" s="95" t="s">
        <v>160</v>
      </c>
      <c r="C7" s="11"/>
    </row>
    <row r="8" spans="1:3" ht="26.25" customHeight="1">
      <c r="A8" s="7" t="s">
        <v>18</v>
      </c>
      <c r="C8" s="10"/>
    </row>
    <row r="9" spans="1:3" s="102" customFormat="1" ht="39.950000000000003" customHeight="1">
      <c r="A9" s="101" t="s">
        <v>17</v>
      </c>
      <c r="C9" s="103"/>
    </row>
    <row r="10" spans="1:3">
      <c r="A10" s="7" t="s">
        <v>16</v>
      </c>
      <c r="C10" s="9"/>
    </row>
    <row r="11" spans="1:3">
      <c r="A11" s="7" t="s">
        <v>15</v>
      </c>
      <c r="C11" s="9"/>
    </row>
    <row r="12" spans="1:3">
      <c r="A12" s="96" t="s">
        <v>161</v>
      </c>
      <c r="C12" s="9"/>
    </row>
    <row r="13" spans="1:3">
      <c r="A13" s="96" t="s">
        <v>162</v>
      </c>
      <c r="C13" s="9"/>
    </row>
    <row r="14" spans="1:3" ht="39.950000000000003" customHeight="1">
      <c r="A14" s="101" t="s">
        <v>171</v>
      </c>
      <c r="C14" s="9"/>
    </row>
    <row r="15" spans="1:3">
      <c r="A15" s="7" t="s">
        <v>10</v>
      </c>
      <c r="C15" s="9"/>
    </row>
    <row r="16" spans="1:3">
      <c r="A16" s="96" t="s">
        <v>163</v>
      </c>
      <c r="C16" s="9"/>
    </row>
    <row r="17" spans="1:3">
      <c r="A17" s="7" t="s">
        <v>15</v>
      </c>
      <c r="C17" s="9"/>
    </row>
    <row r="18" spans="1:3">
      <c r="A18" s="96" t="s">
        <v>162</v>
      </c>
      <c r="C18" s="9"/>
    </row>
    <row r="19" spans="1:3" s="7" customFormat="1" ht="39.950000000000003" customHeight="1">
      <c r="A19" s="101" t="s">
        <v>14</v>
      </c>
      <c r="C19" s="8"/>
    </row>
    <row r="20" spans="1:3">
      <c r="A20" s="7" t="s">
        <v>10</v>
      </c>
      <c r="C20" s="9"/>
    </row>
    <row r="21" spans="1:3">
      <c r="A21" s="7" t="s">
        <v>7</v>
      </c>
      <c r="C21" s="9"/>
    </row>
    <row r="22" spans="1:3">
      <c r="A22" s="96" t="s">
        <v>164</v>
      </c>
      <c r="C22" s="9"/>
    </row>
    <row r="23" spans="1:3" s="7" customFormat="1" ht="39.950000000000003" customHeight="1">
      <c r="A23" s="101" t="s">
        <v>13</v>
      </c>
      <c r="C23" s="8"/>
    </row>
    <row r="24" spans="1:3">
      <c r="A24" s="7" t="s">
        <v>5</v>
      </c>
      <c r="C24" s="10"/>
    </row>
    <row r="25" spans="1:3">
      <c r="A25" s="7" t="s">
        <v>7</v>
      </c>
      <c r="C25" s="10"/>
    </row>
    <row r="26" spans="1:3">
      <c r="A26" s="96" t="s">
        <v>164</v>
      </c>
      <c r="C26" s="10"/>
    </row>
    <row r="27" spans="1:3" s="7" customFormat="1" ht="39.950000000000003" customHeight="1">
      <c r="A27" s="101" t="s">
        <v>12</v>
      </c>
      <c r="C27" s="8"/>
    </row>
    <row r="28" spans="1:3" ht="16.5" customHeight="1">
      <c r="A28" s="7" t="s">
        <v>5</v>
      </c>
      <c r="C28" s="9"/>
    </row>
    <row r="29" spans="1:3" ht="16.5" customHeight="1">
      <c r="A29" s="7" t="s">
        <v>7</v>
      </c>
    </row>
    <row r="30" spans="1:3" s="7" customFormat="1" ht="16.5" customHeight="1">
      <c r="A30" s="96" t="s">
        <v>164</v>
      </c>
      <c r="C30" s="8"/>
    </row>
    <row r="31" spans="1:3" ht="39.950000000000003" customHeight="1">
      <c r="A31" s="101" t="s">
        <v>11</v>
      </c>
    </row>
    <row r="32" spans="1:3" ht="16.5" customHeight="1">
      <c r="A32" s="7" t="s">
        <v>10</v>
      </c>
    </row>
    <row r="33" spans="1:3" s="7" customFormat="1" ht="16.5" customHeight="1">
      <c r="A33" s="7" t="s">
        <v>7</v>
      </c>
      <c r="C33" s="8"/>
    </row>
    <row r="34" spans="1:3" s="7" customFormat="1" ht="16.5" customHeight="1">
      <c r="A34" s="96" t="s">
        <v>164</v>
      </c>
      <c r="C34" s="8"/>
    </row>
    <row r="35" spans="1:3" ht="39.950000000000003" customHeight="1">
      <c r="A35" s="101" t="s">
        <v>9</v>
      </c>
    </row>
    <row r="36" spans="1:3">
      <c r="A36" s="7" t="s">
        <v>8</v>
      </c>
    </row>
    <row r="37" spans="1:3" s="7" customFormat="1" ht="16.5" customHeight="1">
      <c r="A37" s="7" t="s">
        <v>7</v>
      </c>
      <c r="C37" s="8"/>
    </row>
    <row r="38" spans="1:3" s="7" customFormat="1" ht="16.5" customHeight="1">
      <c r="A38" s="96" t="s">
        <v>164</v>
      </c>
      <c r="C38" s="8"/>
    </row>
    <row r="39" spans="1:3" ht="39.950000000000003" customHeight="1">
      <c r="A39" s="101" t="s">
        <v>6</v>
      </c>
    </row>
    <row r="40" spans="1:3">
      <c r="A40" s="7" t="s">
        <v>5</v>
      </c>
    </row>
    <row r="41" spans="1:3" s="6" customFormat="1" ht="19.5" customHeight="1">
      <c r="A41" s="7" t="s">
        <v>4</v>
      </c>
    </row>
    <row r="42" spans="1:3">
      <c r="A42" s="100" t="s">
        <v>170</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5E8C3-DBB6-4451-93FB-3A367F20A94E}">
  <sheetPr>
    <tabColor rgb="FF00854A"/>
  </sheetPr>
  <dimension ref="A1:Q89"/>
  <sheetViews>
    <sheetView showGridLines="0" zoomScale="130" zoomScaleNormal="130" workbookViewId="0"/>
  </sheetViews>
  <sheetFormatPr baseColWidth="10" defaultColWidth="10" defaultRowHeight="16.5"/>
  <cols>
    <col min="1" max="1" width="17.625" style="207" customWidth="1"/>
    <col min="2" max="7" width="13" style="207" customWidth="1"/>
    <col min="8" max="16384" width="10" style="207"/>
  </cols>
  <sheetData>
    <row r="1" spans="1:17" ht="0.95" customHeight="1">
      <c r="A1" s="206" t="s">
        <v>289</v>
      </c>
    </row>
    <row r="2" spans="1:17" s="211" customFormat="1" ht="22.5" customHeight="1">
      <c r="A2" s="208" t="s">
        <v>314</v>
      </c>
      <c r="B2" s="209"/>
      <c r="C2" s="209"/>
      <c r="D2" s="209"/>
      <c r="E2" s="209"/>
      <c r="F2" s="210"/>
      <c r="G2" s="210"/>
    </row>
    <row r="3" spans="1:17" s="211" customFormat="1" ht="14.25" customHeight="1">
      <c r="A3" s="212" t="s">
        <v>315</v>
      </c>
      <c r="B3" s="209"/>
      <c r="C3" s="209"/>
      <c r="D3" s="209"/>
      <c r="E3" s="209"/>
      <c r="F3" s="210"/>
      <c r="G3" s="210"/>
    </row>
    <row r="4" spans="1:17" ht="59.25" customHeight="1">
      <c r="A4" s="213" t="s">
        <v>292</v>
      </c>
      <c r="B4" s="214" t="s">
        <v>293</v>
      </c>
      <c r="C4" s="215" t="s">
        <v>294</v>
      </c>
      <c r="D4" s="214" t="s">
        <v>293</v>
      </c>
      <c r="E4" s="215" t="s">
        <v>294</v>
      </c>
      <c r="F4" s="214" t="s">
        <v>293</v>
      </c>
      <c r="G4" s="215" t="s">
        <v>294</v>
      </c>
    </row>
    <row r="5" spans="1:17" ht="14.25" customHeight="1">
      <c r="A5" s="216"/>
      <c r="B5" s="217" t="s">
        <v>316</v>
      </c>
      <c r="C5" s="218"/>
      <c r="D5" s="217">
        <v>2020</v>
      </c>
      <c r="E5" s="218"/>
      <c r="F5" s="217">
        <v>2023</v>
      </c>
      <c r="G5" s="218"/>
    </row>
    <row r="6" spans="1:17" ht="0.95" customHeight="1">
      <c r="A6" s="244" t="s">
        <v>292</v>
      </c>
      <c r="B6" s="245" t="s">
        <v>295</v>
      </c>
      <c r="C6" s="245" t="s">
        <v>317</v>
      </c>
      <c r="D6" s="245" t="s">
        <v>297</v>
      </c>
      <c r="E6" s="245" t="s">
        <v>318</v>
      </c>
      <c r="F6" s="245" t="s">
        <v>299</v>
      </c>
      <c r="G6" s="245" t="s">
        <v>319</v>
      </c>
    </row>
    <row r="7" spans="1:17" s="225" customFormat="1" ht="14.25" customHeight="1">
      <c r="A7" s="222" t="s">
        <v>301</v>
      </c>
      <c r="B7" s="223"/>
      <c r="C7" s="223"/>
      <c r="D7" s="223"/>
      <c r="E7" s="223"/>
      <c r="F7" s="224"/>
      <c r="G7" s="246"/>
    </row>
    <row r="8" spans="1:17" s="229" customFormat="1" ht="12" customHeight="1">
      <c r="A8" s="226" t="s">
        <v>302</v>
      </c>
      <c r="B8" s="247">
        <v>459</v>
      </c>
      <c r="C8" s="228">
        <f>(Tabelle112[[#This Row],[Zahl 2016]]/$B$14)*100</f>
        <v>11.233480176211454</v>
      </c>
      <c r="D8" s="227">
        <v>506</v>
      </c>
      <c r="E8" s="228">
        <f>(Tabelle112[[#This Row],[Zahl 2020]]/$D$14)*100</f>
        <v>10.574712643678161</v>
      </c>
      <c r="F8" s="247">
        <v>520</v>
      </c>
      <c r="G8" s="228">
        <f>(Tabelle112[[#This Row],[Zahl 2023]]/$F$14)*100</f>
        <v>10.633946830265849</v>
      </c>
    </row>
    <row r="9" spans="1:17" s="229" customFormat="1" ht="12" customHeight="1">
      <c r="A9" s="230" t="s">
        <v>303</v>
      </c>
      <c r="B9" s="247">
        <v>621</v>
      </c>
      <c r="C9" s="228">
        <f>(Tabelle112[[#This Row],[Zahl 2016]]/$B$14)*100</f>
        <v>15.198237885462554</v>
      </c>
      <c r="D9" s="227">
        <v>635</v>
      </c>
      <c r="E9" s="228">
        <f>(Tabelle112[[#This Row],[Zahl 2020]]/$D$14)*100</f>
        <v>13.270637408568442</v>
      </c>
      <c r="F9" s="247">
        <v>680</v>
      </c>
      <c r="G9" s="228">
        <f>(Tabelle112[[#This Row],[Zahl 2023]]/$F$14)*100</f>
        <v>13.905930470347649</v>
      </c>
    </row>
    <row r="10" spans="1:17" s="229" customFormat="1" ht="12" customHeight="1">
      <c r="A10" s="226" t="s">
        <v>304</v>
      </c>
      <c r="B10" s="247">
        <v>1804</v>
      </c>
      <c r="C10" s="228">
        <f>(Tabelle112[[#This Row],[Zahl 2016]]/$B$14)*100</f>
        <v>44.150758688203624</v>
      </c>
      <c r="D10" s="227">
        <v>1955</v>
      </c>
      <c r="E10" s="228">
        <f>(Tabelle112[[#This Row],[Zahl 2020]]/$D$14)*100</f>
        <v>40.856844305120163</v>
      </c>
      <c r="F10" s="247">
        <v>1780</v>
      </c>
      <c r="G10" s="228">
        <f>(Tabelle112[[#This Row],[Zahl 2023]]/$F$14)*100</f>
        <v>36.400817995910025</v>
      </c>
    </row>
    <row r="11" spans="1:17" s="229" customFormat="1" ht="12" customHeight="1">
      <c r="A11" s="226" t="s">
        <v>305</v>
      </c>
      <c r="B11" s="247">
        <v>960</v>
      </c>
      <c r="C11" s="228">
        <f>(Tabelle112[[#This Row],[Zahl 2016]]/$B$14)*100</f>
        <v>23.494860499265783</v>
      </c>
      <c r="D11" s="227">
        <v>1319</v>
      </c>
      <c r="E11" s="228">
        <f>(Tabelle112[[#This Row],[Zahl 2020]]/$D$14)*100</f>
        <v>27.565308254963426</v>
      </c>
      <c r="F11" s="247">
        <v>1470</v>
      </c>
      <c r="G11" s="228">
        <f>(Tabelle112[[#This Row],[Zahl 2023]]/$F$14)*100</f>
        <v>30.061349693251532</v>
      </c>
    </row>
    <row r="12" spans="1:17" s="229" customFormat="1" ht="12" customHeight="1">
      <c r="A12" s="226" t="s">
        <v>306</v>
      </c>
      <c r="B12" s="247">
        <v>200</v>
      </c>
      <c r="C12" s="228">
        <f>(Tabelle112[[#This Row],[Zahl 2016]]/$B$14)*100</f>
        <v>4.8947626040137058</v>
      </c>
      <c r="D12" s="227">
        <v>313</v>
      </c>
      <c r="E12" s="228">
        <f>(Tabelle112[[#This Row],[Zahl 2020]]/$D$14)*100</f>
        <v>6.5412748171368857</v>
      </c>
      <c r="F12" s="247">
        <v>350</v>
      </c>
      <c r="G12" s="228">
        <f>(Tabelle112[[#This Row],[Zahl 2023]]/$F$14)*100</f>
        <v>7.1574642126789367</v>
      </c>
    </row>
    <row r="13" spans="1:17" s="229" customFormat="1" ht="12" customHeight="1">
      <c r="A13" s="226" t="s">
        <v>307</v>
      </c>
      <c r="B13" s="247">
        <v>42</v>
      </c>
      <c r="C13" s="228">
        <f>(Tabelle112[[#This Row],[Zahl 2016]]/$B$14)*100</f>
        <v>1.0279001468428781</v>
      </c>
      <c r="D13" s="227">
        <v>57</v>
      </c>
      <c r="E13" s="228">
        <f>(Tabelle112[[#This Row],[Zahl 2020]]/$D$14)*100</f>
        <v>1.1912225705329154</v>
      </c>
      <c r="F13" s="247">
        <v>80</v>
      </c>
      <c r="G13" s="228">
        <f>(Tabelle112[[#This Row],[Zahl 2023]]/$F$14)*100</f>
        <v>1.6359918200409</v>
      </c>
    </row>
    <row r="14" spans="1:17" s="234" customFormat="1" ht="12" customHeight="1">
      <c r="A14" s="231" t="s">
        <v>190</v>
      </c>
      <c r="B14" s="248">
        <v>4086</v>
      </c>
      <c r="C14" s="233">
        <f>(Tabelle112[[#This Row],[Zahl 2016]]/$B$14)*100</f>
        <v>100</v>
      </c>
      <c r="D14" s="232">
        <v>4785</v>
      </c>
      <c r="E14" s="233">
        <f>(Tabelle112[[#This Row],[Zahl 2020]]/$D$14)*100</f>
        <v>100</v>
      </c>
      <c r="F14" s="248">
        <v>4890</v>
      </c>
      <c r="G14" s="233">
        <f>(Tabelle112[[#This Row],[Zahl 2023]]/$F$14)*100</f>
        <v>100</v>
      </c>
      <c r="Q14" s="229"/>
    </row>
    <row r="15" spans="1:17" s="225" customFormat="1" ht="12" customHeight="1">
      <c r="A15" s="235" t="s">
        <v>320</v>
      </c>
      <c r="B15" s="235"/>
      <c r="C15" s="249"/>
      <c r="D15" s="235"/>
      <c r="E15" s="249"/>
      <c r="F15" s="224"/>
      <c r="G15" s="250"/>
    </row>
    <row r="16" spans="1:17" s="229" customFormat="1" ht="12" customHeight="1">
      <c r="A16" s="226" t="s">
        <v>302</v>
      </c>
      <c r="B16" s="247">
        <v>2240</v>
      </c>
      <c r="C16" s="228">
        <f>(Tabelle112[[#This Row],[Zahl 2016]]/$B$22)*100</f>
        <v>1.2757499302324256</v>
      </c>
      <c r="D16" s="247">
        <v>2167</v>
      </c>
      <c r="E16" s="228">
        <f>(Tabelle112[[#This Row],[Zahl 2020]]/$D$22)*100</f>
        <v>0.95629379887380628</v>
      </c>
      <c r="F16" s="247">
        <v>2300</v>
      </c>
      <c r="G16" s="228">
        <f>(Tabelle112[[#This Row],[Zahl 2023]]/$F$22)*100</f>
        <v>0.92966855295068718</v>
      </c>
    </row>
    <row r="17" spans="1:17" s="229" customFormat="1" ht="12" customHeight="1">
      <c r="A17" s="230" t="s">
        <v>303</v>
      </c>
      <c r="B17" s="247">
        <v>9276</v>
      </c>
      <c r="C17" s="228">
        <f>(Tabelle112[[#This Row],[Zahl 2016]]/$B$22)*100</f>
        <v>5.2829715860874913</v>
      </c>
      <c r="D17" s="247">
        <v>9375</v>
      </c>
      <c r="E17" s="228">
        <f>(Tabelle112[[#This Row],[Zahl 2020]]/$D$22)*100</f>
        <v>4.1371732184780496</v>
      </c>
      <c r="F17" s="247">
        <v>10200</v>
      </c>
      <c r="G17" s="228">
        <f>(Tabelle112[[#This Row],[Zahl 2023]]/$F$22)*100</f>
        <v>4.1228779304769603</v>
      </c>
    </row>
    <row r="18" spans="1:17" s="229" customFormat="1" ht="12" customHeight="1">
      <c r="A18" s="226" t="s">
        <v>304</v>
      </c>
      <c r="B18" s="247">
        <v>59831</v>
      </c>
      <c r="C18" s="228">
        <f>(Tabelle112[[#This Row],[Zahl 2016]]/$B$22)*100</f>
        <v>34.075622355239403</v>
      </c>
      <c r="D18" s="247">
        <v>65650</v>
      </c>
      <c r="E18" s="228">
        <f>(Tabelle112[[#This Row],[Zahl 2020]]/$D$22)*100</f>
        <v>28.971244991262289</v>
      </c>
      <c r="F18" s="247">
        <v>60700</v>
      </c>
      <c r="G18" s="228">
        <f>(Tabelle112[[#This Row],[Zahl 2023]]/$F$22)*100</f>
        <v>24.535165723524656</v>
      </c>
    </row>
    <row r="19" spans="1:17" s="229" customFormat="1" ht="12" customHeight="1">
      <c r="A19" s="226" t="s">
        <v>309</v>
      </c>
      <c r="B19" s="247">
        <v>64256</v>
      </c>
      <c r="C19" s="228">
        <f>(Tabelle112[[#This Row],[Zahl 2016]]/$B$22)*100</f>
        <v>36.595797998667294</v>
      </c>
      <c r="D19" s="247">
        <v>88739</v>
      </c>
      <c r="E19" s="228">
        <f>(Tabelle112[[#This Row],[Zahl 2020]]/$D$22)*100</f>
        <v>39.160385518349187</v>
      </c>
      <c r="F19" s="247">
        <v>99400</v>
      </c>
      <c r="G19" s="228">
        <f>(Tabelle112[[#This Row],[Zahl 2023]]/$F$22)*100</f>
        <v>40.177849636216656</v>
      </c>
    </row>
    <row r="20" spans="1:17" s="229" customFormat="1" ht="12" customHeight="1">
      <c r="A20" s="226" t="s">
        <v>306</v>
      </c>
      <c r="B20" s="247">
        <v>26364</v>
      </c>
      <c r="C20" s="228">
        <f>(Tabelle112[[#This Row],[Zahl 2016]]/$B$22)*100</f>
        <v>15.015121053860566</v>
      </c>
      <c r="D20" s="247">
        <v>40631</v>
      </c>
      <c r="E20" s="228">
        <f>(Tabelle112[[#This Row],[Zahl 2020]]/$D$22)*100</f>
        <v>17.930398404264707</v>
      </c>
      <c r="F20" s="247">
        <v>46700</v>
      </c>
      <c r="G20" s="228">
        <f>(Tabelle112[[#This Row],[Zahl 2023]]/$F$22)*100</f>
        <v>18.876313662085693</v>
      </c>
    </row>
    <row r="21" spans="1:17" s="229" customFormat="1" ht="12" customHeight="1">
      <c r="A21" s="226" t="s">
        <v>307</v>
      </c>
      <c r="B21" s="247">
        <v>13616</v>
      </c>
      <c r="C21" s="228">
        <f>(Tabelle112[[#This Row],[Zahl 2016]]/$B$22)*100</f>
        <v>7.7547370759128169</v>
      </c>
      <c r="D21" s="247">
        <v>20042</v>
      </c>
      <c r="E21" s="228">
        <f>(Tabelle112[[#This Row],[Zahl 2020]]/$D$22)*100</f>
        <v>8.8445040687719558</v>
      </c>
      <c r="F21" s="247">
        <v>28000</v>
      </c>
      <c r="G21" s="228">
        <f>(Tabelle112[[#This Row],[Zahl 2023]]/$F$22)*100</f>
        <v>11.317704122877931</v>
      </c>
    </row>
    <row r="22" spans="1:17" s="234" customFormat="1" ht="12" customHeight="1">
      <c r="A22" s="231" t="s">
        <v>190</v>
      </c>
      <c r="B22" s="248">
        <v>175583</v>
      </c>
      <c r="C22" s="233">
        <f>(Tabelle112[[#This Row],[Zahl 2016]]/$B$22)*100</f>
        <v>100</v>
      </c>
      <c r="D22" s="248">
        <v>226604</v>
      </c>
      <c r="E22" s="233">
        <f>(Tabelle112[[#This Row],[Zahl 2020]]/$D$22)*100</f>
        <v>100</v>
      </c>
      <c r="F22" s="248">
        <v>247400</v>
      </c>
      <c r="G22" s="233">
        <f>(Tabelle112[[#This Row],[Zahl 2023]]/$F$22)*100</f>
        <v>100</v>
      </c>
      <c r="I22" s="229"/>
      <c r="Q22" s="229"/>
    </row>
    <row r="23" spans="1:17" s="236" customFormat="1" ht="12" customHeight="1">
      <c r="A23" s="235" t="s">
        <v>321</v>
      </c>
      <c r="B23" s="235"/>
      <c r="C23" s="249"/>
      <c r="D23" s="235"/>
      <c r="E23" s="249"/>
      <c r="F23" s="235"/>
      <c r="G23" s="251"/>
    </row>
    <row r="24" spans="1:17" s="234" customFormat="1" ht="12" customHeight="1">
      <c r="A24" s="231" t="s">
        <v>190</v>
      </c>
      <c r="B24" s="247">
        <f>B22/B14</f>
        <v>42.971855115026919</v>
      </c>
      <c r="C24" s="228" t="s">
        <v>195</v>
      </c>
      <c r="D24" s="252">
        <f>D22/D14</f>
        <v>47.35715778474399</v>
      </c>
      <c r="E24" s="253" t="s">
        <v>195</v>
      </c>
      <c r="F24" s="247">
        <f>F22/F14</f>
        <v>50.59304703476483</v>
      </c>
      <c r="G24" s="228" t="s">
        <v>195</v>
      </c>
    </row>
    <row r="25" spans="1:17" ht="9" customHeight="1">
      <c r="A25" s="239" t="s">
        <v>322</v>
      </c>
    </row>
    <row r="26" spans="1:17" ht="9" customHeight="1">
      <c r="A26" s="239" t="s">
        <v>323</v>
      </c>
      <c r="E26" s="241"/>
    </row>
    <row r="27" spans="1:17" ht="9" customHeight="1">
      <c r="A27" s="239" t="s">
        <v>324</v>
      </c>
    </row>
    <row r="28" spans="1:17" ht="9" customHeight="1">
      <c r="A28" s="239" t="s">
        <v>325</v>
      </c>
    </row>
    <row r="29" spans="1:17">
      <c r="A29" s="1698" t="s">
        <v>494</v>
      </c>
    </row>
    <row r="30" spans="1:17">
      <c r="A30" s="239"/>
    </row>
    <row r="31" spans="1:17" hidden="1">
      <c r="A31" s="239"/>
    </row>
    <row r="32" spans="1:17" hidden="1">
      <c r="A32" s="239"/>
    </row>
    <row r="33" spans="1:1" hidden="1">
      <c r="A33" s="239"/>
    </row>
    <row r="34" spans="1:1" hidden="1">
      <c r="A34" s="239"/>
    </row>
    <row r="35" spans="1:1" hidden="1">
      <c r="A35" s="239"/>
    </row>
    <row r="36" spans="1:1" hidden="1">
      <c r="A36" s="239"/>
    </row>
    <row r="56" hidden="1"/>
    <row r="57" hidden="1"/>
    <row r="61" hidden="1"/>
    <row r="62" hidden="1"/>
    <row r="66" hidden="1"/>
    <row r="68" hidden="1"/>
    <row r="71" hidden="1"/>
    <row r="73" hidden="1"/>
    <row r="76" hidden="1"/>
    <row r="77" hidden="1"/>
    <row r="84" hidden="1"/>
    <row r="85" hidden="1"/>
    <row r="86" hidden="1"/>
    <row r="87" hidden="1"/>
    <row r="88" hidden="1"/>
    <row r="89" hidden="1"/>
  </sheetData>
  <hyperlinks>
    <hyperlink ref="A29" location="'Inhaltsverzeichnis '!A1" display="Zurück zum Inhaltsverzeichnis" xr:uid="{A4B004A4-8815-4FEA-84C0-28CFEEAC5710}"/>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05E2F-10F4-49CB-96D2-F7D864695563}">
  <sheetPr>
    <tabColor rgb="FF00854A"/>
  </sheetPr>
  <dimension ref="A1:Q89"/>
  <sheetViews>
    <sheetView showGridLines="0" zoomScale="115" zoomScaleNormal="115" workbookViewId="0"/>
  </sheetViews>
  <sheetFormatPr baseColWidth="10" defaultColWidth="10" defaultRowHeight="16.5"/>
  <cols>
    <col min="1" max="1" width="17.625" style="207" customWidth="1"/>
    <col min="2" max="7" width="13" style="207" customWidth="1"/>
    <col min="8" max="16384" width="10" style="207"/>
  </cols>
  <sheetData>
    <row r="1" spans="1:17" ht="0.95" customHeight="1">
      <c r="A1" s="206" t="s">
        <v>289</v>
      </c>
    </row>
    <row r="2" spans="1:17" s="211" customFormat="1" ht="22.5" customHeight="1">
      <c r="A2" s="208" t="s">
        <v>326</v>
      </c>
      <c r="B2" s="209"/>
      <c r="C2" s="209"/>
      <c r="D2" s="209"/>
      <c r="E2" s="209"/>
      <c r="F2" s="210"/>
      <c r="G2" s="210"/>
    </row>
    <row r="3" spans="1:17" s="211" customFormat="1" ht="14.25" customHeight="1">
      <c r="A3" s="212" t="s">
        <v>327</v>
      </c>
      <c r="B3" s="209"/>
      <c r="C3" s="209"/>
      <c r="D3" s="209"/>
      <c r="E3" s="209"/>
      <c r="F3" s="210"/>
      <c r="G3" s="210"/>
    </row>
    <row r="4" spans="1:17" ht="59.25" customHeight="1">
      <c r="A4" s="213" t="s">
        <v>328</v>
      </c>
      <c r="B4" s="214" t="s">
        <v>293</v>
      </c>
      <c r="C4" s="215" t="s">
        <v>294</v>
      </c>
      <c r="D4" s="214" t="s">
        <v>293</v>
      </c>
      <c r="E4" s="215" t="s">
        <v>294</v>
      </c>
      <c r="F4" s="214" t="s">
        <v>293</v>
      </c>
      <c r="G4" s="215" t="s">
        <v>294</v>
      </c>
    </row>
    <row r="5" spans="1:17" ht="14.25" customHeight="1">
      <c r="A5" s="216"/>
      <c r="B5" s="217">
        <v>2016</v>
      </c>
      <c r="C5" s="218"/>
      <c r="D5" s="217">
        <v>2020</v>
      </c>
      <c r="E5" s="218"/>
      <c r="F5" s="217">
        <v>2023</v>
      </c>
      <c r="G5" s="218"/>
    </row>
    <row r="6" spans="1:17" ht="0.95" customHeight="1">
      <c r="A6" s="244" t="s">
        <v>328</v>
      </c>
      <c r="B6" s="245" t="s">
        <v>295</v>
      </c>
      <c r="C6" s="245" t="s">
        <v>317</v>
      </c>
      <c r="D6" s="245" t="s">
        <v>297</v>
      </c>
      <c r="E6" s="245" t="s">
        <v>318</v>
      </c>
      <c r="F6" s="245" t="s">
        <v>299</v>
      </c>
      <c r="G6" s="245" t="s">
        <v>319</v>
      </c>
    </row>
    <row r="7" spans="1:17" s="225" customFormat="1" ht="14.25" customHeight="1">
      <c r="A7" s="222" t="s">
        <v>301</v>
      </c>
      <c r="B7" s="223"/>
      <c r="C7" s="223"/>
      <c r="D7" s="223"/>
      <c r="E7" s="223"/>
      <c r="F7" s="224"/>
      <c r="G7" s="246"/>
    </row>
    <row r="8" spans="1:17" s="229" customFormat="1" ht="12" customHeight="1">
      <c r="A8" s="226" t="s">
        <v>329</v>
      </c>
      <c r="B8" s="247">
        <v>1105</v>
      </c>
      <c r="C8" s="254">
        <v>72.841133816743579</v>
      </c>
      <c r="D8" s="247">
        <v>1107</v>
      </c>
      <c r="E8" s="254">
        <v>70.689655172413794</v>
      </c>
      <c r="F8" s="247">
        <v>1310</v>
      </c>
      <c r="G8" s="254">
        <v>73.595505617977537</v>
      </c>
    </row>
    <row r="9" spans="1:17" s="229" customFormat="1" ht="12" customHeight="1">
      <c r="A9" s="230" t="s">
        <v>330</v>
      </c>
      <c r="B9" s="247">
        <v>116</v>
      </c>
      <c r="C9" s="254">
        <v>7.6466710613052076</v>
      </c>
      <c r="D9" s="247">
        <v>121</v>
      </c>
      <c r="E9" s="254">
        <v>7.7266922094508308</v>
      </c>
      <c r="F9" s="247">
        <v>120</v>
      </c>
      <c r="G9" s="254">
        <v>6.7415730337078648</v>
      </c>
    </row>
    <row r="10" spans="1:17" s="229" customFormat="1" ht="12" customHeight="1">
      <c r="A10" s="226" t="s">
        <v>331</v>
      </c>
      <c r="B10" s="247">
        <v>178</v>
      </c>
      <c r="C10" s="254">
        <v>11.733684904416613</v>
      </c>
      <c r="D10" s="247">
        <v>195</v>
      </c>
      <c r="E10" s="254">
        <v>12.452107279693486</v>
      </c>
      <c r="F10" s="247">
        <v>180</v>
      </c>
      <c r="G10" s="254">
        <v>10.112359550561797</v>
      </c>
    </row>
    <row r="11" spans="1:17" s="229" customFormat="1" ht="12" customHeight="1">
      <c r="A11" s="226" t="s">
        <v>332</v>
      </c>
      <c r="B11" s="247">
        <v>74</v>
      </c>
      <c r="C11" s="254">
        <v>4.8780487804878048</v>
      </c>
      <c r="D11" s="247">
        <v>95</v>
      </c>
      <c r="E11" s="254">
        <v>6.0664112388250322</v>
      </c>
      <c r="F11" s="247">
        <v>110</v>
      </c>
      <c r="G11" s="254">
        <v>6.179775280898876</v>
      </c>
    </row>
    <row r="12" spans="1:17" s="229" customFormat="1" ht="12" customHeight="1">
      <c r="A12" s="226" t="s">
        <v>333</v>
      </c>
      <c r="B12" s="247">
        <v>30</v>
      </c>
      <c r="C12" s="254">
        <v>1.9775873434410021</v>
      </c>
      <c r="D12" s="247">
        <v>34</v>
      </c>
      <c r="E12" s="254">
        <v>2.1711366538952745</v>
      </c>
      <c r="F12" s="247">
        <v>50</v>
      </c>
      <c r="G12" s="254">
        <v>2.8089887640449436</v>
      </c>
    </row>
    <row r="13" spans="1:17" s="229" customFormat="1" ht="12" customHeight="1">
      <c r="A13" s="226" t="s">
        <v>334</v>
      </c>
      <c r="B13" s="247">
        <v>14</v>
      </c>
      <c r="C13" s="254">
        <v>0.92287409360580097</v>
      </c>
      <c r="D13" s="247">
        <v>14</v>
      </c>
      <c r="E13" s="254">
        <v>0.89399744572158357</v>
      </c>
      <c r="F13" s="247">
        <v>20</v>
      </c>
      <c r="G13" s="254">
        <v>1.1235955056179776</v>
      </c>
    </row>
    <row r="14" spans="1:17" s="234" customFormat="1" ht="12" customHeight="1">
      <c r="A14" s="231" t="s">
        <v>190</v>
      </c>
      <c r="B14" s="248">
        <v>1517</v>
      </c>
      <c r="C14" s="255">
        <v>100</v>
      </c>
      <c r="D14" s="248">
        <v>1566</v>
      </c>
      <c r="E14" s="255">
        <v>100</v>
      </c>
      <c r="F14" s="248">
        <v>1780</v>
      </c>
      <c r="G14" s="255">
        <v>100</v>
      </c>
      <c r="Q14" s="229"/>
    </row>
    <row r="15" spans="1:17" s="225" customFormat="1" ht="12" customHeight="1">
      <c r="A15" s="235" t="s">
        <v>335</v>
      </c>
      <c r="B15" s="235"/>
      <c r="C15" s="249"/>
      <c r="D15" s="235"/>
      <c r="E15" s="249"/>
      <c r="F15" s="224"/>
      <c r="G15" s="250"/>
    </row>
    <row r="16" spans="1:17" s="229" customFormat="1" ht="12" customHeight="1">
      <c r="A16" s="226" t="s">
        <v>329</v>
      </c>
      <c r="B16" s="247">
        <v>11083</v>
      </c>
      <c r="C16" s="254">
        <v>5.6504981085132204</v>
      </c>
      <c r="D16" s="247">
        <v>11225</v>
      </c>
      <c r="E16" s="254">
        <v>5.2834717940269709</v>
      </c>
      <c r="F16" s="247">
        <v>12400</v>
      </c>
      <c r="G16" s="254">
        <v>5.0778050778050776</v>
      </c>
    </row>
    <row r="17" spans="1:17" s="229" customFormat="1" ht="12" customHeight="1">
      <c r="A17" s="230" t="s">
        <v>330</v>
      </c>
      <c r="B17" s="247">
        <v>8122</v>
      </c>
      <c r="C17" s="254">
        <v>4.1408775275055829</v>
      </c>
      <c r="D17" s="247">
        <v>8431</v>
      </c>
      <c r="E17" s="254">
        <v>3.9683697724223954</v>
      </c>
      <c r="F17" s="247">
        <v>8400</v>
      </c>
      <c r="G17" s="254">
        <v>3.4398034398034398</v>
      </c>
    </row>
    <row r="18" spans="1:17" s="229" customFormat="1" ht="12" customHeight="1">
      <c r="A18" s="226" t="s">
        <v>331</v>
      </c>
      <c r="B18" s="247">
        <v>37753</v>
      </c>
      <c r="C18" s="254">
        <v>19.247789866525274</v>
      </c>
      <c r="D18" s="247">
        <v>42376</v>
      </c>
      <c r="E18" s="254">
        <v>19.945870890306182</v>
      </c>
      <c r="F18" s="247">
        <v>38200</v>
      </c>
      <c r="G18" s="254">
        <v>15.642915642915641</v>
      </c>
    </row>
    <row r="19" spans="1:17" s="229" customFormat="1" ht="12" customHeight="1">
      <c r="A19" s="226" t="s">
        <v>332</v>
      </c>
      <c r="B19" s="247">
        <v>43172</v>
      </c>
      <c r="C19" s="254">
        <v>22.010584168612535</v>
      </c>
      <c r="D19" s="247">
        <v>57795</v>
      </c>
      <c r="E19" s="254">
        <v>27.203407780471156</v>
      </c>
      <c r="F19" s="247">
        <v>69500</v>
      </c>
      <c r="G19" s="254">
        <v>28.46027846027846</v>
      </c>
    </row>
    <row r="20" spans="1:17" s="229" customFormat="1" ht="12" customHeight="1">
      <c r="A20" s="226" t="s">
        <v>333</v>
      </c>
      <c r="B20" s="247">
        <v>39390</v>
      </c>
      <c r="C20" s="254">
        <v>20.082389289392381</v>
      </c>
      <c r="D20" s="247">
        <v>45583</v>
      </c>
      <c r="E20" s="254">
        <v>21.455367018898119</v>
      </c>
      <c r="F20" s="247">
        <v>63300</v>
      </c>
      <c r="G20" s="254">
        <v>25.921375921375923</v>
      </c>
    </row>
    <row r="21" spans="1:17" s="229" customFormat="1" ht="12" customHeight="1">
      <c r="A21" s="226" t="s">
        <v>334</v>
      </c>
      <c r="B21" s="247">
        <v>56622</v>
      </c>
      <c r="C21" s="254">
        <v>28.867861039451011</v>
      </c>
      <c r="D21" s="247">
        <v>47045</v>
      </c>
      <c r="E21" s="254">
        <v>22.143512743875174</v>
      </c>
      <c r="F21" s="247">
        <v>52400</v>
      </c>
      <c r="G21" s="254">
        <v>21.457821457821456</v>
      </c>
    </row>
    <row r="22" spans="1:17" s="234" customFormat="1" ht="12" customHeight="1">
      <c r="A22" s="231" t="s">
        <v>190</v>
      </c>
      <c r="B22" s="248">
        <v>196142</v>
      </c>
      <c r="C22" s="255">
        <v>100</v>
      </c>
      <c r="D22" s="248">
        <v>212455</v>
      </c>
      <c r="E22" s="255">
        <v>100</v>
      </c>
      <c r="F22" s="248">
        <v>244200</v>
      </c>
      <c r="G22" s="255">
        <v>100</v>
      </c>
      <c r="Q22" s="229"/>
    </row>
    <row r="23" spans="1:17" s="236" customFormat="1" ht="12" customHeight="1">
      <c r="A23" s="235" t="s">
        <v>336</v>
      </c>
      <c r="B23" s="235"/>
      <c r="C23" s="249"/>
      <c r="D23" s="235"/>
      <c r="E23" s="249"/>
      <c r="F23" s="235"/>
      <c r="G23" s="251"/>
    </row>
    <row r="24" spans="1:17" s="234" customFormat="1" ht="12" customHeight="1">
      <c r="A24" s="231" t="s">
        <v>190</v>
      </c>
      <c r="B24" s="248">
        <v>129.29597890573501</v>
      </c>
      <c r="C24" s="255" t="s">
        <v>195</v>
      </c>
      <c r="D24" s="248">
        <v>135.66730523627075</v>
      </c>
      <c r="E24" s="256" t="s">
        <v>195</v>
      </c>
      <c r="F24" s="248">
        <v>137.19101123595505</v>
      </c>
      <c r="G24" s="255" t="s">
        <v>195</v>
      </c>
    </row>
    <row r="25" spans="1:17" ht="9" customHeight="1">
      <c r="A25" s="239" t="s">
        <v>322</v>
      </c>
    </row>
    <row r="26" spans="1:17" ht="9" customHeight="1">
      <c r="A26" s="239" t="s">
        <v>337</v>
      </c>
      <c r="E26" s="241"/>
    </row>
    <row r="27" spans="1:17" ht="18" customHeight="1">
      <c r="A27" s="1698" t="s">
        <v>494</v>
      </c>
    </row>
    <row r="28" spans="1:17" ht="9" customHeight="1"/>
    <row r="30" spans="1:17">
      <c r="A30" s="239"/>
    </row>
    <row r="31" spans="1:17" hidden="1">
      <c r="A31" s="239"/>
    </row>
    <row r="32" spans="1:17" hidden="1">
      <c r="A32" s="239"/>
    </row>
    <row r="33" spans="1:1" hidden="1">
      <c r="A33" s="239"/>
    </row>
    <row r="34" spans="1:1" hidden="1">
      <c r="A34" s="239"/>
    </row>
    <row r="35" spans="1:1" hidden="1">
      <c r="A35" s="239"/>
    </row>
    <row r="36" spans="1:1" hidden="1">
      <c r="A36" s="239"/>
    </row>
    <row r="56" hidden="1"/>
    <row r="57" hidden="1"/>
    <row r="61" hidden="1"/>
    <row r="62" hidden="1"/>
    <row r="66" hidden="1"/>
    <row r="68" hidden="1"/>
    <row r="71" hidden="1"/>
    <row r="73" hidden="1"/>
    <row r="76" hidden="1"/>
    <row r="77" hidden="1"/>
    <row r="84" hidden="1"/>
    <row r="85" hidden="1"/>
    <row r="86" hidden="1"/>
    <row r="87" hidden="1"/>
    <row r="88" hidden="1"/>
    <row r="89" hidden="1"/>
  </sheetData>
  <hyperlinks>
    <hyperlink ref="A27" location="'Inhaltsverzeichnis '!A1" display="Zurück zum Inhaltsverzeichnis" xr:uid="{969F4F11-6C73-44CA-ADE6-B98345D88CCD}"/>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24DE-0ED2-401B-8D53-129E8E116D6D}">
  <sheetPr>
    <tabColor rgb="FF00854A"/>
  </sheetPr>
  <dimension ref="A1:G85"/>
  <sheetViews>
    <sheetView showGridLines="0" zoomScale="130" zoomScaleNormal="130" workbookViewId="0"/>
  </sheetViews>
  <sheetFormatPr baseColWidth="10" defaultColWidth="10" defaultRowHeight="16.5"/>
  <cols>
    <col min="1" max="1" width="17.625" style="207" customWidth="1"/>
    <col min="2" max="7" width="13" style="207" customWidth="1"/>
    <col min="8" max="16384" width="10" style="207"/>
  </cols>
  <sheetData>
    <row r="1" spans="1:7" ht="0.95" customHeight="1">
      <c r="A1" s="206" t="s">
        <v>289</v>
      </c>
    </row>
    <row r="2" spans="1:7" s="211" customFormat="1" ht="22.5" customHeight="1">
      <c r="A2" s="208" t="s">
        <v>338</v>
      </c>
      <c r="B2" s="209"/>
      <c r="C2" s="209"/>
      <c r="D2" s="209"/>
      <c r="E2" s="209"/>
      <c r="F2" s="210"/>
      <c r="G2" s="210"/>
    </row>
    <row r="3" spans="1:7" s="211" customFormat="1" ht="14.25" customHeight="1">
      <c r="A3" s="212" t="s">
        <v>339</v>
      </c>
      <c r="B3" s="209"/>
      <c r="C3" s="209"/>
      <c r="D3" s="209"/>
      <c r="E3" s="209"/>
      <c r="F3" s="210"/>
      <c r="G3" s="210"/>
    </row>
    <row r="4" spans="1:7" ht="59.25" customHeight="1">
      <c r="A4" s="213" t="s">
        <v>340</v>
      </c>
      <c r="B4" s="214" t="s">
        <v>293</v>
      </c>
      <c r="C4" s="215" t="s">
        <v>294</v>
      </c>
      <c r="D4" s="214" t="s">
        <v>293</v>
      </c>
      <c r="E4" s="215" t="s">
        <v>294</v>
      </c>
      <c r="F4" s="214" t="s">
        <v>293</v>
      </c>
      <c r="G4" s="215" t="s">
        <v>294</v>
      </c>
    </row>
    <row r="5" spans="1:7" ht="14.25" customHeight="1">
      <c r="A5" s="216"/>
      <c r="B5" s="217">
        <v>2016</v>
      </c>
      <c r="C5" s="218"/>
      <c r="D5" s="217">
        <v>2020</v>
      </c>
      <c r="E5" s="218"/>
      <c r="F5" s="217">
        <v>2023</v>
      </c>
      <c r="G5" s="218"/>
    </row>
    <row r="6" spans="1:7" ht="0.95" customHeight="1">
      <c r="A6" s="244" t="s">
        <v>328</v>
      </c>
      <c r="B6" s="245" t="s">
        <v>295</v>
      </c>
      <c r="C6" s="245" t="s">
        <v>317</v>
      </c>
      <c r="D6" s="245" t="s">
        <v>297</v>
      </c>
      <c r="E6" s="245" t="s">
        <v>318</v>
      </c>
      <c r="F6" s="245" t="s">
        <v>299</v>
      </c>
      <c r="G6" s="245" t="s">
        <v>319</v>
      </c>
    </row>
    <row r="7" spans="1:7" s="225" customFormat="1" ht="14.25" customHeight="1">
      <c r="A7" s="222" t="s">
        <v>301</v>
      </c>
      <c r="B7" s="223"/>
      <c r="C7" s="223"/>
      <c r="D7" s="223"/>
      <c r="E7" s="223"/>
      <c r="F7" s="224"/>
      <c r="G7" s="246"/>
    </row>
    <row r="8" spans="1:7" s="229" customFormat="1" ht="12" customHeight="1">
      <c r="A8" s="226" t="s">
        <v>341</v>
      </c>
      <c r="B8" s="247">
        <v>1057</v>
      </c>
      <c r="C8" s="254">
        <v>46.625496250551393</v>
      </c>
      <c r="D8" s="247">
        <v>1339</v>
      </c>
      <c r="E8" s="254">
        <v>48.79737609329446</v>
      </c>
      <c r="F8" s="247">
        <v>1610</v>
      </c>
      <c r="G8" s="254">
        <v>52.614379084967325</v>
      </c>
    </row>
    <row r="9" spans="1:7" s="229" customFormat="1" ht="12" customHeight="1">
      <c r="A9" s="230" t="s">
        <v>342</v>
      </c>
      <c r="B9" s="247">
        <v>503</v>
      </c>
      <c r="C9" s="254">
        <v>22.187913542126157</v>
      </c>
      <c r="D9" s="247">
        <v>599</v>
      </c>
      <c r="E9" s="254">
        <v>21.829446064139944</v>
      </c>
      <c r="F9" s="247">
        <v>670</v>
      </c>
      <c r="G9" s="254">
        <v>21.895424836601308</v>
      </c>
    </row>
    <row r="10" spans="1:7" s="229" customFormat="1" ht="12" customHeight="1">
      <c r="A10" s="226" t="s">
        <v>343</v>
      </c>
      <c r="B10" s="247">
        <v>262</v>
      </c>
      <c r="C10" s="254">
        <v>11.557123952359948</v>
      </c>
      <c r="D10" s="247">
        <v>324</v>
      </c>
      <c r="E10" s="254">
        <v>11.807580174927114</v>
      </c>
      <c r="F10" s="247">
        <v>320</v>
      </c>
      <c r="G10" s="254">
        <v>10.457516339869281</v>
      </c>
    </row>
    <row r="11" spans="1:7" s="229" customFormat="1" ht="12" customHeight="1">
      <c r="A11" s="226" t="s">
        <v>344</v>
      </c>
      <c r="B11" s="247">
        <v>445</v>
      </c>
      <c r="C11" s="254">
        <v>19.629466254962505</v>
      </c>
      <c r="D11" s="247">
        <v>482</v>
      </c>
      <c r="E11" s="254">
        <v>17.565597667638482</v>
      </c>
      <c r="F11" s="247">
        <v>460</v>
      </c>
      <c r="G11" s="254">
        <v>15.032679738562091</v>
      </c>
    </row>
    <row r="12" spans="1:7" s="229" customFormat="1" ht="12" customHeight="1">
      <c r="A12" s="231" t="s">
        <v>190</v>
      </c>
      <c r="B12" s="248">
        <v>2267</v>
      </c>
      <c r="C12" s="255">
        <v>100</v>
      </c>
      <c r="D12" s="248">
        <v>2744</v>
      </c>
      <c r="E12" s="255">
        <v>100</v>
      </c>
      <c r="F12" s="248">
        <v>3060</v>
      </c>
      <c r="G12" s="255">
        <v>100</v>
      </c>
    </row>
    <row r="13" spans="1:7" s="225" customFormat="1" ht="12" customHeight="1">
      <c r="A13" s="235" t="s">
        <v>345</v>
      </c>
      <c r="B13" s="235"/>
      <c r="C13" s="249"/>
      <c r="D13" s="235"/>
      <c r="E13" s="249"/>
      <c r="F13" s="224"/>
      <c r="G13" s="250"/>
    </row>
    <row r="14" spans="1:7" s="229" customFormat="1" ht="12" customHeight="1">
      <c r="A14" s="226" t="s">
        <v>341</v>
      </c>
      <c r="B14" s="247">
        <v>8334</v>
      </c>
      <c r="C14" s="254">
        <v>3.6952955260940898</v>
      </c>
      <c r="D14" s="247">
        <v>9766</v>
      </c>
      <c r="E14" s="254">
        <v>4.0051510031332533</v>
      </c>
      <c r="F14" s="247">
        <v>12800</v>
      </c>
      <c r="G14" s="254">
        <v>4.9268668206312549</v>
      </c>
    </row>
    <row r="15" spans="1:7" s="229" customFormat="1" ht="12" customHeight="1">
      <c r="A15" s="230" t="s">
        <v>342</v>
      </c>
      <c r="B15" s="247">
        <v>15887</v>
      </c>
      <c r="C15" s="254">
        <v>7.0442956591140877</v>
      </c>
      <c r="D15" s="247">
        <v>18937</v>
      </c>
      <c r="E15" s="254">
        <v>7.7662855361800549</v>
      </c>
      <c r="F15" s="247">
        <v>21700</v>
      </c>
      <c r="G15" s="254">
        <v>8.3525789068514236</v>
      </c>
    </row>
    <row r="16" spans="1:7" s="229" customFormat="1" ht="12" customHeight="1">
      <c r="A16" s="226" t="s">
        <v>343</v>
      </c>
      <c r="B16" s="247">
        <v>18399</v>
      </c>
      <c r="C16" s="254">
        <v>8.1581164368376715</v>
      </c>
      <c r="D16" s="247">
        <v>22508</v>
      </c>
      <c r="E16" s="254">
        <v>9.2307944684131957</v>
      </c>
      <c r="F16" s="247">
        <v>21800</v>
      </c>
      <c r="G16" s="254">
        <v>8.3910700538876064</v>
      </c>
    </row>
    <row r="17" spans="1:7" s="229" customFormat="1" ht="12" customHeight="1">
      <c r="A17" s="226" t="s">
        <v>344</v>
      </c>
      <c r="B17" s="247">
        <v>182910</v>
      </c>
      <c r="C17" s="254">
        <v>81.102292377954157</v>
      </c>
      <c r="D17" s="247">
        <v>192625</v>
      </c>
      <c r="E17" s="254">
        <v>78.997768992273492</v>
      </c>
      <c r="F17" s="247">
        <v>203400</v>
      </c>
      <c r="G17" s="254">
        <v>78.290993071593533</v>
      </c>
    </row>
    <row r="18" spans="1:7" s="229" customFormat="1" ht="12" customHeight="1">
      <c r="A18" s="231" t="s">
        <v>190</v>
      </c>
      <c r="B18" s="248">
        <v>225530</v>
      </c>
      <c r="C18" s="255">
        <v>100</v>
      </c>
      <c r="D18" s="248">
        <v>243836</v>
      </c>
      <c r="E18" s="255">
        <v>100</v>
      </c>
      <c r="F18" s="248">
        <v>259800</v>
      </c>
      <c r="G18" s="255">
        <v>100</v>
      </c>
    </row>
    <row r="19" spans="1:7" s="236" customFormat="1" ht="12" customHeight="1">
      <c r="A19" s="235" t="s">
        <v>346</v>
      </c>
      <c r="B19" s="235"/>
      <c r="C19" s="249"/>
      <c r="D19" s="235"/>
      <c r="E19" s="249"/>
      <c r="F19" s="235"/>
      <c r="G19" s="251"/>
    </row>
    <row r="20" spans="1:7" s="234" customFormat="1" ht="12" customHeight="1">
      <c r="A20" s="231" t="s">
        <v>190</v>
      </c>
      <c r="B20" s="248">
        <v>99.483899426554913</v>
      </c>
      <c r="C20" s="255" t="s">
        <v>195</v>
      </c>
      <c r="D20" s="248">
        <v>88.861516034985428</v>
      </c>
      <c r="E20" s="256" t="s">
        <v>195</v>
      </c>
      <c r="F20" s="248">
        <v>84.901960784313729</v>
      </c>
      <c r="G20" s="255" t="s">
        <v>195</v>
      </c>
    </row>
    <row r="21" spans="1:7" ht="9" customHeight="1">
      <c r="A21" s="239" t="s">
        <v>322</v>
      </c>
    </row>
    <row r="22" spans="1:7" ht="9" customHeight="1">
      <c r="A22" s="239" t="s">
        <v>337</v>
      </c>
      <c r="E22" s="241"/>
    </row>
    <row r="23" spans="1:7" ht="15" customHeight="1">
      <c r="A23" s="1698" t="s">
        <v>494</v>
      </c>
    </row>
    <row r="24" spans="1:7" ht="9" customHeight="1"/>
    <row r="26" spans="1:7">
      <c r="A26" s="239"/>
    </row>
    <row r="27" spans="1:7" hidden="1">
      <c r="A27" s="239"/>
    </row>
    <row r="28" spans="1:7" hidden="1">
      <c r="A28" s="239"/>
    </row>
    <row r="29" spans="1:7" hidden="1">
      <c r="A29" s="239"/>
    </row>
    <row r="30" spans="1:7" hidden="1">
      <c r="A30" s="239"/>
    </row>
    <row r="31" spans="1:7" hidden="1">
      <c r="A31" s="239"/>
    </row>
    <row r="32" spans="1:7" hidden="1">
      <c r="A32" s="239"/>
    </row>
    <row r="52" hidden="1"/>
    <row r="53" hidden="1"/>
    <row r="57" hidden="1"/>
    <row r="58" hidden="1"/>
    <row r="62" hidden="1"/>
    <row r="64" hidden="1"/>
    <row r="67" hidden="1"/>
    <row r="69" hidden="1"/>
    <row r="72" hidden="1"/>
    <row r="73" hidden="1"/>
    <row r="80" hidden="1"/>
    <row r="81" hidden="1"/>
    <row r="82" hidden="1"/>
    <row r="83" hidden="1"/>
    <row r="84" hidden="1"/>
    <row r="85" hidden="1"/>
  </sheetData>
  <hyperlinks>
    <hyperlink ref="A23" location="'Inhaltsverzeichnis '!A1" display="Zurück zum Inhaltsverzeichnis" xr:uid="{BFA24FF7-3FC4-4762-A171-A0D30F0B3E6D}"/>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00CA-EAFF-4465-BB76-223CF9171760}">
  <sheetPr>
    <tabColor rgb="FF00854A"/>
  </sheetPr>
  <dimension ref="A1:G85"/>
  <sheetViews>
    <sheetView showGridLines="0" zoomScale="130" zoomScaleNormal="130" workbookViewId="0"/>
  </sheetViews>
  <sheetFormatPr baseColWidth="10" defaultColWidth="10" defaultRowHeight="16.5"/>
  <cols>
    <col min="1" max="1" width="17.625" style="207" customWidth="1"/>
    <col min="2" max="7" width="13" style="207" customWidth="1"/>
    <col min="8" max="16384" width="10" style="207"/>
  </cols>
  <sheetData>
    <row r="1" spans="1:7" ht="0.95" customHeight="1">
      <c r="A1" s="206" t="s">
        <v>289</v>
      </c>
    </row>
    <row r="2" spans="1:7" s="211" customFormat="1" ht="22.5" customHeight="1">
      <c r="A2" s="208" t="s">
        <v>347</v>
      </c>
      <c r="B2" s="209"/>
      <c r="C2" s="209"/>
      <c r="D2" s="209"/>
      <c r="E2" s="209"/>
      <c r="F2" s="210"/>
      <c r="G2" s="210"/>
    </row>
    <row r="3" spans="1:7" s="211" customFormat="1" ht="14.25" customHeight="1">
      <c r="A3" s="212" t="s">
        <v>348</v>
      </c>
      <c r="B3" s="209"/>
      <c r="C3" s="209"/>
      <c r="D3" s="209"/>
      <c r="E3" s="209"/>
      <c r="F3" s="210"/>
      <c r="G3" s="210"/>
    </row>
    <row r="4" spans="1:7" ht="59.25" customHeight="1">
      <c r="A4" s="213" t="s">
        <v>349</v>
      </c>
      <c r="B4" s="214" t="s">
        <v>293</v>
      </c>
      <c r="C4" s="215" t="s">
        <v>294</v>
      </c>
      <c r="D4" s="214" t="s">
        <v>293</v>
      </c>
      <c r="E4" s="215" t="s">
        <v>294</v>
      </c>
      <c r="F4" s="214" t="s">
        <v>293</v>
      </c>
      <c r="G4" s="215" t="s">
        <v>294</v>
      </c>
    </row>
    <row r="5" spans="1:7" ht="14.25" customHeight="1">
      <c r="A5" s="216"/>
      <c r="B5" s="217">
        <v>2016</v>
      </c>
      <c r="C5" s="218"/>
      <c r="D5" s="217">
        <v>2020</v>
      </c>
      <c r="E5" s="218"/>
      <c r="F5" s="217">
        <v>2023</v>
      </c>
      <c r="G5" s="218"/>
    </row>
    <row r="6" spans="1:7" ht="0.95" customHeight="1">
      <c r="A6" s="244" t="s">
        <v>328</v>
      </c>
      <c r="B6" s="245" t="s">
        <v>295</v>
      </c>
      <c r="C6" s="245" t="s">
        <v>317</v>
      </c>
      <c r="D6" s="245" t="s">
        <v>297</v>
      </c>
      <c r="E6" s="245" t="s">
        <v>318</v>
      </c>
      <c r="F6" s="245" t="s">
        <v>299</v>
      </c>
      <c r="G6" s="245" t="s">
        <v>319</v>
      </c>
    </row>
    <row r="7" spans="1:7" s="225" customFormat="1" ht="14.25" customHeight="1">
      <c r="A7" s="222" t="s">
        <v>301</v>
      </c>
      <c r="B7" s="223"/>
      <c r="C7" s="223"/>
      <c r="D7" s="223"/>
      <c r="E7" s="223"/>
      <c r="F7" s="224"/>
      <c r="G7" s="246"/>
    </row>
    <row r="8" spans="1:7" s="229" customFormat="1" ht="12" customHeight="1">
      <c r="A8" s="226" t="s">
        <v>341</v>
      </c>
      <c r="B8" s="247">
        <v>1140</v>
      </c>
      <c r="C8" s="254">
        <v>75.697211155378483</v>
      </c>
      <c r="D8" s="247">
        <v>1448</v>
      </c>
      <c r="E8" s="254">
        <v>78.143550998381002</v>
      </c>
      <c r="F8" s="247">
        <v>1570</v>
      </c>
      <c r="G8" s="254">
        <v>78.894472361809036</v>
      </c>
    </row>
    <row r="9" spans="1:7" s="229" customFormat="1" ht="12" customHeight="1">
      <c r="A9" s="230" t="s">
        <v>342</v>
      </c>
      <c r="B9" s="247">
        <v>146</v>
      </c>
      <c r="C9" s="254">
        <v>9.6945551128818064</v>
      </c>
      <c r="D9" s="247">
        <v>155</v>
      </c>
      <c r="E9" s="254">
        <v>8.3648138154344309</v>
      </c>
      <c r="F9" s="247">
        <v>150</v>
      </c>
      <c r="G9" s="254">
        <v>7.5376884422110546</v>
      </c>
    </row>
    <row r="10" spans="1:7" s="229" customFormat="1" ht="12" customHeight="1">
      <c r="A10" s="226" t="s">
        <v>343</v>
      </c>
      <c r="B10" s="247">
        <v>74</v>
      </c>
      <c r="C10" s="254">
        <v>4.9136786188579018</v>
      </c>
      <c r="D10" s="247">
        <v>88</v>
      </c>
      <c r="E10" s="254">
        <v>4.7490555855369667</v>
      </c>
      <c r="F10" s="247" t="s">
        <v>350</v>
      </c>
      <c r="G10" s="257" t="s">
        <v>195</v>
      </c>
    </row>
    <row r="11" spans="1:7" s="229" customFormat="1" ht="12" customHeight="1">
      <c r="A11" s="226" t="s">
        <v>344</v>
      </c>
      <c r="B11" s="247">
        <v>146</v>
      </c>
      <c r="C11" s="254">
        <v>9.6945551128818064</v>
      </c>
      <c r="D11" s="247">
        <v>162</v>
      </c>
      <c r="E11" s="254">
        <v>8.7425796006475984</v>
      </c>
      <c r="F11" s="247">
        <v>150</v>
      </c>
      <c r="G11" s="254">
        <v>7.5376884422110546</v>
      </c>
    </row>
    <row r="12" spans="1:7" s="229" customFormat="1" ht="12" customHeight="1">
      <c r="A12" s="231" t="s">
        <v>190</v>
      </c>
      <c r="B12" s="248">
        <v>1506</v>
      </c>
      <c r="C12" s="255">
        <v>100</v>
      </c>
      <c r="D12" s="248">
        <v>1853</v>
      </c>
      <c r="E12" s="255">
        <v>100</v>
      </c>
      <c r="F12" s="248">
        <v>1990</v>
      </c>
      <c r="G12" s="255">
        <v>100</v>
      </c>
    </row>
    <row r="13" spans="1:7" s="225" customFormat="1" ht="12" customHeight="1">
      <c r="A13" s="235" t="s">
        <v>351</v>
      </c>
      <c r="B13" s="235"/>
      <c r="C13" s="249"/>
      <c r="D13" s="235"/>
      <c r="E13" s="249"/>
      <c r="F13" s="224"/>
      <c r="G13" s="250"/>
    </row>
    <row r="14" spans="1:7" s="229" customFormat="1" ht="12" customHeight="1">
      <c r="A14" s="226" t="s">
        <v>341</v>
      </c>
      <c r="B14" s="247">
        <v>5439</v>
      </c>
      <c r="C14" s="254">
        <v>11.787270008451985</v>
      </c>
      <c r="D14" s="247">
        <v>6713</v>
      </c>
      <c r="E14" s="254">
        <v>13.070991861053779</v>
      </c>
      <c r="F14" s="247">
        <v>7100</v>
      </c>
      <c r="G14" s="254">
        <v>12.956204379562045</v>
      </c>
    </row>
    <row r="15" spans="1:7" s="229" customFormat="1" ht="12" customHeight="1">
      <c r="A15" s="230" t="s">
        <v>342</v>
      </c>
      <c r="B15" s="247">
        <v>4595</v>
      </c>
      <c r="C15" s="254">
        <v>9.9581735041067994</v>
      </c>
      <c r="D15" s="247">
        <v>4635</v>
      </c>
      <c r="E15" s="254">
        <v>9.0248841465789162</v>
      </c>
      <c r="F15" s="247">
        <v>4800</v>
      </c>
      <c r="G15" s="254">
        <v>8.7591240875912408</v>
      </c>
    </row>
    <row r="16" spans="1:7" s="229" customFormat="1" ht="12" customHeight="1">
      <c r="A16" s="226" t="s">
        <v>343</v>
      </c>
      <c r="B16" s="247">
        <v>5296</v>
      </c>
      <c r="C16" s="254">
        <v>11.477363847170752</v>
      </c>
      <c r="D16" s="247">
        <v>6160</v>
      </c>
      <c r="E16" s="254">
        <v>11.994236535690641</v>
      </c>
      <c r="F16" s="247" t="s">
        <v>350</v>
      </c>
      <c r="G16" s="257" t="s">
        <v>195</v>
      </c>
    </row>
    <row r="17" spans="1:7" s="229" customFormat="1" ht="12" customHeight="1">
      <c r="A17" s="226" t="s">
        <v>344</v>
      </c>
      <c r="B17" s="247">
        <v>30813</v>
      </c>
      <c r="C17" s="254">
        <v>66.777192640270471</v>
      </c>
      <c r="D17" s="247">
        <v>33850</v>
      </c>
      <c r="E17" s="254">
        <v>65.909887456676657</v>
      </c>
      <c r="F17" s="247">
        <v>34900</v>
      </c>
      <c r="G17" s="254">
        <v>63.686131386861312</v>
      </c>
    </row>
    <row r="18" spans="1:7" s="229" customFormat="1" ht="12" customHeight="1">
      <c r="A18" s="231" t="s">
        <v>190</v>
      </c>
      <c r="B18" s="248">
        <v>46143</v>
      </c>
      <c r="C18" s="255">
        <v>100</v>
      </c>
      <c r="D18" s="248">
        <v>51358</v>
      </c>
      <c r="E18" s="255">
        <v>100</v>
      </c>
      <c r="F18" s="248">
        <v>54800</v>
      </c>
      <c r="G18" s="255">
        <v>100</v>
      </c>
    </row>
    <row r="19" spans="1:7" s="236" customFormat="1" ht="12" customHeight="1">
      <c r="A19" s="235" t="s">
        <v>352</v>
      </c>
      <c r="B19" s="235"/>
      <c r="C19" s="249"/>
      <c r="D19" s="235"/>
      <c r="E19" s="249"/>
      <c r="F19" s="235"/>
      <c r="G19" s="251"/>
    </row>
    <row r="20" spans="1:7" s="234" customFormat="1" ht="12" customHeight="1">
      <c r="A20" s="231" t="s">
        <v>190</v>
      </c>
      <c r="B20" s="248">
        <v>30.639442231075698</v>
      </c>
      <c r="C20" s="255" t="s">
        <v>195</v>
      </c>
      <c r="D20" s="248">
        <v>27.716135995682677</v>
      </c>
      <c r="E20" s="256" t="s">
        <v>195</v>
      </c>
      <c r="F20" s="248">
        <v>27.537688442211056</v>
      </c>
      <c r="G20" s="255" t="s">
        <v>195</v>
      </c>
    </row>
    <row r="21" spans="1:7" ht="9" customHeight="1">
      <c r="A21" s="239" t="s">
        <v>322</v>
      </c>
    </row>
    <row r="22" spans="1:7" ht="9" customHeight="1">
      <c r="A22" s="239" t="s">
        <v>353</v>
      </c>
      <c r="E22" s="241"/>
    </row>
    <row r="23" spans="1:7" ht="20.25" customHeight="1">
      <c r="A23" s="1698" t="s">
        <v>494</v>
      </c>
    </row>
    <row r="24" spans="1:7" ht="9" customHeight="1"/>
    <row r="26" spans="1:7">
      <c r="A26" s="239"/>
    </row>
    <row r="27" spans="1:7" hidden="1">
      <c r="A27" s="239"/>
    </row>
    <row r="28" spans="1:7" hidden="1">
      <c r="A28" s="239"/>
    </row>
    <row r="29" spans="1:7" hidden="1">
      <c r="A29" s="239"/>
    </row>
    <row r="30" spans="1:7" hidden="1">
      <c r="A30" s="239"/>
    </row>
    <row r="31" spans="1:7" hidden="1">
      <c r="A31" s="239"/>
    </row>
    <row r="32" spans="1:7" hidden="1">
      <c r="A32" s="239"/>
    </row>
    <row r="52" hidden="1"/>
    <row r="53" hidden="1"/>
    <row r="57" hidden="1"/>
    <row r="58" hidden="1"/>
    <row r="62" hidden="1"/>
    <row r="64" hidden="1"/>
    <row r="67" hidden="1"/>
    <row r="69" hidden="1"/>
    <row r="72" hidden="1"/>
    <row r="73" hidden="1"/>
    <row r="80" hidden="1"/>
    <row r="81" hidden="1"/>
    <row r="82" hidden="1"/>
    <row r="83" hidden="1"/>
    <row r="84" hidden="1"/>
    <row r="85" hidden="1"/>
  </sheetData>
  <hyperlinks>
    <hyperlink ref="A23" location="'Inhaltsverzeichnis '!A1" display="Zurück zum Inhaltsverzeichnis" xr:uid="{9BBA99D4-9571-4FCB-B0AE-F5906DC3C843}"/>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2A15-2643-4B27-9E6B-FDB8FB4FC964}">
  <sheetPr transitionEvaluation="1">
    <tabColor rgb="FF00854A"/>
  </sheetPr>
  <dimension ref="A1:X33"/>
  <sheetViews>
    <sheetView showGridLines="0" zoomScaleNormal="100" workbookViewId="0"/>
  </sheetViews>
  <sheetFormatPr baseColWidth="10" defaultColWidth="8.625" defaultRowHeight="9.9499999999999993" customHeight="1"/>
  <cols>
    <col min="1" max="1" width="24.875" style="1549" customWidth="1"/>
    <col min="2" max="2" width="20.375" style="1549" customWidth="1"/>
    <col min="3" max="3" width="12.625" style="1549" customWidth="1"/>
    <col min="4" max="4" width="8.125" style="1549" customWidth="1"/>
    <col min="5" max="14" width="7.125" style="1549" customWidth="1"/>
    <col min="15" max="17" width="7.125" style="1533" customWidth="1"/>
    <col min="18" max="18" width="8.625" style="1533" customWidth="1"/>
    <col min="19" max="24" width="8.625" style="1533"/>
    <col min="25" max="16384" width="8.625" style="1549"/>
  </cols>
  <sheetData>
    <row r="1" spans="1:17" ht="21.75" customHeight="1">
      <c r="A1" s="1529" t="s">
        <v>1934</v>
      </c>
      <c r="B1" s="1530"/>
      <c r="C1" s="1531"/>
      <c r="D1" s="1531"/>
      <c r="E1" s="1531"/>
      <c r="F1" s="1531"/>
      <c r="G1" s="1531"/>
      <c r="H1" s="1531"/>
      <c r="I1" s="1531"/>
      <c r="J1" s="1531"/>
      <c r="K1" s="1531"/>
      <c r="L1" s="1531"/>
      <c r="M1" s="1531"/>
      <c r="N1" s="1531"/>
      <c r="O1" s="1532"/>
      <c r="P1" s="1532"/>
      <c r="Q1" s="1532"/>
    </row>
    <row r="2" spans="1:17" ht="16.5" customHeight="1">
      <c r="A2" s="1534" t="s">
        <v>1935</v>
      </c>
      <c r="B2" s="1530"/>
      <c r="C2" s="1531"/>
      <c r="D2" s="1531"/>
      <c r="E2" s="1531"/>
      <c r="F2" s="1531"/>
      <c r="G2" s="1531"/>
      <c r="H2" s="1531"/>
      <c r="I2" s="1531"/>
      <c r="J2" s="1531"/>
      <c r="K2" s="1531"/>
      <c r="L2" s="1531"/>
      <c r="M2" s="1531"/>
      <c r="N2" s="1531"/>
      <c r="O2" s="1532"/>
      <c r="P2" s="1532"/>
      <c r="Q2" s="1532"/>
    </row>
    <row r="3" spans="1:17" ht="16.5" customHeight="1">
      <c r="A3" s="1534" t="s">
        <v>209</v>
      </c>
      <c r="B3" s="1530"/>
      <c r="C3" s="1531"/>
      <c r="D3" s="1531"/>
      <c r="E3" s="1531"/>
      <c r="F3" s="1531"/>
      <c r="G3" s="1531"/>
      <c r="H3" s="1531"/>
      <c r="I3" s="1531"/>
      <c r="J3" s="1531"/>
      <c r="K3" s="1531"/>
      <c r="L3" s="1531"/>
      <c r="M3" s="1531"/>
      <c r="N3" s="1531"/>
      <c r="O3" s="1532"/>
      <c r="P3" s="1532"/>
      <c r="Q3" s="1532"/>
    </row>
    <row r="4" spans="1:17" ht="16.5" customHeight="1">
      <c r="A4" s="1534" t="s">
        <v>1936</v>
      </c>
      <c r="B4" s="1531"/>
      <c r="C4" s="1531"/>
      <c r="D4" s="1531"/>
      <c r="E4" s="1531"/>
      <c r="F4" s="1531"/>
      <c r="G4" s="1531"/>
      <c r="H4" s="1531"/>
      <c r="I4" s="1531"/>
      <c r="J4" s="1531"/>
      <c r="K4" s="1531"/>
      <c r="L4" s="1531"/>
      <c r="M4" s="1531"/>
      <c r="N4" s="1531"/>
      <c r="O4" s="1532"/>
      <c r="P4" s="1532"/>
      <c r="Q4" s="1532"/>
    </row>
    <row r="5" spans="1:17" ht="26.25" customHeight="1">
      <c r="A5" s="1476" t="s">
        <v>927</v>
      </c>
      <c r="B5" s="1535" t="s">
        <v>1937</v>
      </c>
      <c r="C5" s="1476" t="s">
        <v>1888</v>
      </c>
      <c r="D5" s="1476" t="s">
        <v>370</v>
      </c>
      <c r="E5" s="1476" t="s">
        <v>420</v>
      </c>
      <c r="F5" s="1479" t="s">
        <v>421</v>
      </c>
      <c r="G5" s="1476" t="s">
        <v>360</v>
      </c>
      <c r="H5" s="1476" t="s">
        <v>361</v>
      </c>
      <c r="I5" s="1476" t="s">
        <v>362</v>
      </c>
      <c r="J5" s="1476" t="s">
        <v>363</v>
      </c>
      <c r="K5" s="1476" t="s">
        <v>364</v>
      </c>
      <c r="L5" s="1476" t="s">
        <v>365</v>
      </c>
      <c r="M5" s="1476" t="s">
        <v>366</v>
      </c>
      <c r="N5" s="1476" t="s">
        <v>367</v>
      </c>
      <c r="O5" s="1476" t="s">
        <v>368</v>
      </c>
      <c r="P5" s="1476" t="s">
        <v>369</v>
      </c>
      <c r="Q5" s="1478" t="s">
        <v>1938</v>
      </c>
    </row>
    <row r="6" spans="1:17" ht="13.5" customHeight="1">
      <c r="A6" s="1481" t="s">
        <v>1939</v>
      </c>
      <c r="B6" s="1536"/>
      <c r="C6" s="1504" t="s">
        <v>1890</v>
      </c>
      <c r="D6" s="1537">
        <v>2024</v>
      </c>
      <c r="E6" s="1538">
        <v>32</v>
      </c>
      <c r="F6" s="1538">
        <v>33</v>
      </c>
      <c r="G6" s="1538">
        <v>37</v>
      </c>
      <c r="H6" s="1538">
        <v>41</v>
      </c>
      <c r="I6" s="1538">
        <v>40</v>
      </c>
      <c r="J6" s="1538">
        <v>40</v>
      </c>
      <c r="K6" s="1538">
        <v>40</v>
      </c>
      <c r="L6" s="1538">
        <v>37</v>
      </c>
      <c r="M6" s="1538">
        <v>34</v>
      </c>
      <c r="N6" s="1538">
        <v>31</v>
      </c>
      <c r="O6" s="1538">
        <v>30</v>
      </c>
      <c r="P6" s="1538">
        <v>29</v>
      </c>
      <c r="Q6" s="1538">
        <v>44</v>
      </c>
    </row>
    <row r="7" spans="1:17" ht="13.5" customHeight="1">
      <c r="A7" s="1486" t="s">
        <v>1940</v>
      </c>
      <c r="B7" s="1536"/>
      <c r="C7" s="1539" t="s">
        <v>1890</v>
      </c>
      <c r="D7" s="1537" t="s">
        <v>734</v>
      </c>
      <c r="E7" s="1540">
        <v>30</v>
      </c>
      <c r="F7" s="1540">
        <v>33</v>
      </c>
      <c r="G7" s="1540">
        <v>37</v>
      </c>
      <c r="H7" s="1540">
        <v>41</v>
      </c>
      <c r="I7" s="1540">
        <v>41</v>
      </c>
      <c r="J7" s="1540">
        <v>40</v>
      </c>
      <c r="K7" s="1540">
        <v>40</v>
      </c>
      <c r="L7" s="1540">
        <v>36</v>
      </c>
      <c r="M7" s="1540">
        <v>34</v>
      </c>
      <c r="N7" s="1540">
        <v>30</v>
      </c>
      <c r="O7" s="1540"/>
      <c r="P7" s="1540"/>
      <c r="Q7" s="1540"/>
    </row>
    <row r="8" spans="1:17" ht="13.5" customHeight="1">
      <c r="A8" s="1541" t="s">
        <v>1941</v>
      </c>
      <c r="B8" s="1542" t="s">
        <v>1942</v>
      </c>
      <c r="C8" s="1504" t="s">
        <v>1943</v>
      </c>
      <c r="D8" s="1537">
        <v>2024</v>
      </c>
      <c r="E8" s="1538">
        <v>5031.991</v>
      </c>
      <c r="F8" s="1538">
        <v>4901.5619999999999</v>
      </c>
      <c r="G8" s="1538">
        <v>5046.4589999999998</v>
      </c>
      <c r="H8" s="1538">
        <v>5614.1049999999996</v>
      </c>
      <c r="I8" s="1538">
        <v>7588.7389999999996</v>
      </c>
      <c r="J8" s="1538">
        <v>5479.7089999999998</v>
      </c>
      <c r="K8" s="1538">
        <v>3392.828</v>
      </c>
      <c r="L8" s="1538">
        <v>3895.2710000000002</v>
      </c>
      <c r="M8" s="1538">
        <v>6636.4059999999999</v>
      </c>
      <c r="N8" s="1538">
        <v>4978.8329999999996</v>
      </c>
      <c r="O8" s="1538">
        <v>1765.058</v>
      </c>
      <c r="P8" s="1538">
        <v>3521.0070000000001</v>
      </c>
      <c r="Q8" s="1538">
        <v>57851.968000000001</v>
      </c>
    </row>
    <row r="9" spans="1:17" ht="13.5" customHeight="1">
      <c r="A9" s="1543" t="s">
        <v>1944</v>
      </c>
      <c r="B9" s="1544" t="s">
        <v>1942</v>
      </c>
      <c r="C9" s="1539" t="s">
        <v>1943</v>
      </c>
      <c r="D9" s="1537" t="s">
        <v>734</v>
      </c>
      <c r="E9" s="1540">
        <v>6126.56</v>
      </c>
      <c r="F9" s="1540">
        <v>5727.3410000000003</v>
      </c>
      <c r="G9" s="1540">
        <v>4653.674</v>
      </c>
      <c r="H9" s="1540">
        <v>4513.0209999999997</v>
      </c>
      <c r="I9" s="1540">
        <v>6102.6790000000001</v>
      </c>
      <c r="J9" s="1540">
        <v>6265.5389999999998</v>
      </c>
      <c r="K9" s="1540">
        <v>4190.8919999999998</v>
      </c>
      <c r="L9" s="1540">
        <v>4416.82</v>
      </c>
      <c r="M9" s="1540">
        <v>6293.3760000000002</v>
      </c>
      <c r="N9" s="1540">
        <v>3883.23</v>
      </c>
      <c r="O9" s="1540"/>
      <c r="P9" s="1540"/>
      <c r="Q9" s="1540"/>
    </row>
    <row r="10" spans="1:17" ht="13.5" customHeight="1">
      <c r="A10" s="1543" t="s">
        <v>1944</v>
      </c>
      <c r="B10" s="1542" t="s">
        <v>1945</v>
      </c>
      <c r="C10" s="1504" t="s">
        <v>1943</v>
      </c>
      <c r="D10" s="1537">
        <v>2024</v>
      </c>
      <c r="E10" s="1538">
        <v>67004.061000000002</v>
      </c>
      <c r="F10" s="1538">
        <v>64639.175000000003</v>
      </c>
      <c r="G10" s="1538">
        <v>64084.455999999998</v>
      </c>
      <c r="H10" s="1538">
        <v>66340.411999999997</v>
      </c>
      <c r="I10" s="1538">
        <v>67482.941000000006</v>
      </c>
      <c r="J10" s="1538">
        <v>61518.228000000003</v>
      </c>
      <c r="K10" s="1538">
        <v>70272.673999999999</v>
      </c>
      <c r="L10" s="1538">
        <v>64571.036</v>
      </c>
      <c r="M10" s="1538">
        <v>63252.074999999997</v>
      </c>
      <c r="N10" s="1538">
        <v>64683.050999999999</v>
      </c>
      <c r="O10" s="1538">
        <v>57889.305</v>
      </c>
      <c r="P10" s="1538">
        <v>66413.070999999996</v>
      </c>
      <c r="Q10" s="1538">
        <v>778150.48499999999</v>
      </c>
    </row>
    <row r="11" spans="1:17" ht="13.5" customHeight="1">
      <c r="A11" s="1543" t="s">
        <v>1944</v>
      </c>
      <c r="B11" s="1544" t="s">
        <v>1945</v>
      </c>
      <c r="C11" s="1539" t="s">
        <v>1943</v>
      </c>
      <c r="D11" s="1537" t="s">
        <v>734</v>
      </c>
      <c r="E11" s="1540">
        <v>68544.77</v>
      </c>
      <c r="F11" s="1540">
        <v>60976.796999999999</v>
      </c>
      <c r="G11" s="1540">
        <v>64801.891000000003</v>
      </c>
      <c r="H11" s="1540">
        <v>65651.888999999996</v>
      </c>
      <c r="I11" s="1540">
        <v>67500.657999999996</v>
      </c>
      <c r="J11" s="1540">
        <v>65353.400999999998</v>
      </c>
      <c r="K11" s="1540">
        <v>66458.384000000005</v>
      </c>
      <c r="L11" s="1540">
        <v>62237.84</v>
      </c>
      <c r="M11" s="1540">
        <v>65819.501999999993</v>
      </c>
      <c r="N11" s="1540">
        <v>65402.593000000001</v>
      </c>
      <c r="O11" s="1540"/>
      <c r="P11" s="1540"/>
      <c r="Q11" s="1540"/>
    </row>
    <row r="12" spans="1:17" ht="13.5" customHeight="1">
      <c r="A12" s="1543" t="s">
        <v>1944</v>
      </c>
      <c r="B12" s="1542" t="s">
        <v>1946</v>
      </c>
      <c r="C12" s="1504" t="s">
        <v>1943</v>
      </c>
      <c r="D12" s="1537">
        <v>2024</v>
      </c>
      <c r="E12" s="1538" t="s">
        <v>202</v>
      </c>
      <c r="F12" s="1538" t="s">
        <v>202</v>
      </c>
      <c r="G12" s="1538" t="s">
        <v>202</v>
      </c>
      <c r="H12" s="1538" t="s">
        <v>202</v>
      </c>
      <c r="I12" s="1538" t="s">
        <v>202</v>
      </c>
      <c r="J12" s="1538" t="s">
        <v>202</v>
      </c>
      <c r="K12" s="1538" t="s">
        <v>202</v>
      </c>
      <c r="L12" s="1538" t="s">
        <v>202</v>
      </c>
      <c r="M12" s="1538" t="s">
        <v>202</v>
      </c>
      <c r="N12" s="1538" t="s">
        <v>202</v>
      </c>
      <c r="O12" s="1538" t="s">
        <v>202</v>
      </c>
      <c r="P12" s="1538" t="s">
        <v>202</v>
      </c>
      <c r="Q12" s="1538" t="s">
        <v>202</v>
      </c>
    </row>
    <row r="13" spans="1:17" ht="13.5" customHeight="1">
      <c r="A13" s="1543" t="s">
        <v>1944</v>
      </c>
      <c r="B13" s="1544" t="s">
        <v>1946</v>
      </c>
      <c r="C13" s="1539" t="s">
        <v>1943</v>
      </c>
      <c r="D13" s="1537" t="s">
        <v>734</v>
      </c>
      <c r="E13" s="1540" t="s">
        <v>202</v>
      </c>
      <c r="F13" s="1540" t="s">
        <v>202</v>
      </c>
      <c r="G13" s="1540" t="s">
        <v>202</v>
      </c>
      <c r="H13" s="1538" t="s">
        <v>202</v>
      </c>
      <c r="I13" s="1538" t="s">
        <v>202</v>
      </c>
      <c r="J13" s="1538" t="s">
        <v>202</v>
      </c>
      <c r="K13" s="1538" t="s">
        <v>202</v>
      </c>
      <c r="L13" s="1538" t="s">
        <v>202</v>
      </c>
      <c r="M13" s="1538" t="s">
        <v>202</v>
      </c>
      <c r="N13" s="1538" t="s">
        <v>202</v>
      </c>
      <c r="O13" s="1540"/>
      <c r="P13" s="1540"/>
      <c r="Q13" s="1540"/>
    </row>
    <row r="14" spans="1:17" ht="13.5" customHeight="1">
      <c r="A14" s="1543" t="s">
        <v>1944</v>
      </c>
      <c r="B14" s="1542" t="s">
        <v>1947</v>
      </c>
      <c r="C14" s="1504" t="s">
        <v>1943</v>
      </c>
      <c r="D14" s="1537">
        <v>2024</v>
      </c>
      <c r="E14" s="1538" t="s">
        <v>195</v>
      </c>
      <c r="F14" s="1538" t="s">
        <v>202</v>
      </c>
      <c r="G14" s="1538">
        <v>167.74299999999999</v>
      </c>
      <c r="H14" s="1538">
        <v>393.91800000000001</v>
      </c>
      <c r="I14" s="1538">
        <v>386.75299999999999</v>
      </c>
      <c r="J14" s="1538">
        <v>296.94299999999998</v>
      </c>
      <c r="K14" s="1538">
        <v>188.59</v>
      </c>
      <c r="L14" s="1538" t="s">
        <v>202</v>
      </c>
      <c r="M14" s="1538" t="s">
        <v>195</v>
      </c>
      <c r="N14" s="1538" t="s">
        <v>195</v>
      </c>
      <c r="O14" s="1538" t="s">
        <v>195</v>
      </c>
      <c r="P14" s="1538" t="s">
        <v>195</v>
      </c>
      <c r="Q14" s="1538">
        <v>1474.0509999999999</v>
      </c>
    </row>
    <row r="15" spans="1:17" ht="13.5" customHeight="1">
      <c r="A15" s="1543" t="s">
        <v>1944</v>
      </c>
      <c r="B15" s="1544" t="s">
        <v>1947</v>
      </c>
      <c r="C15" s="1539" t="s">
        <v>1943</v>
      </c>
      <c r="D15" s="1537" t="s">
        <v>734</v>
      </c>
      <c r="E15" s="1540" t="s">
        <v>195</v>
      </c>
      <c r="F15" s="1538" t="s">
        <v>202</v>
      </c>
      <c r="G15" s="1540">
        <v>216.32900000000001</v>
      </c>
      <c r="H15" s="1540">
        <v>344.005</v>
      </c>
      <c r="I15" s="1540">
        <v>366.88400000000001</v>
      </c>
      <c r="J15" s="1540">
        <v>308.70100000000002</v>
      </c>
      <c r="K15" s="1540">
        <v>154.44800000000001</v>
      </c>
      <c r="L15" s="1538" t="s">
        <v>202</v>
      </c>
      <c r="M15" s="1538" t="s">
        <v>195</v>
      </c>
      <c r="N15" s="1538" t="s">
        <v>195</v>
      </c>
      <c r="O15" s="1540"/>
      <c r="P15" s="1540"/>
      <c r="Q15" s="1540"/>
    </row>
    <row r="16" spans="1:17" ht="13.5" customHeight="1">
      <c r="A16" s="1543" t="s">
        <v>1944</v>
      </c>
      <c r="B16" s="1542" t="s">
        <v>1948</v>
      </c>
      <c r="C16" s="1504" t="s">
        <v>1943</v>
      </c>
      <c r="D16" s="1537">
        <v>2024</v>
      </c>
      <c r="E16" s="1540">
        <v>4986.3249999999998</v>
      </c>
      <c r="F16" s="1540">
        <v>4836.2460000000001</v>
      </c>
      <c r="G16" s="1540">
        <v>4242.0469999999996</v>
      </c>
      <c r="H16" s="1540">
        <v>4744.5770000000002</v>
      </c>
      <c r="I16" s="1540">
        <v>4778.1880000000001</v>
      </c>
      <c r="J16" s="1540">
        <v>4779.4430000000002</v>
      </c>
      <c r="K16" s="1540">
        <v>4584.2079999999996</v>
      </c>
      <c r="L16" s="1540">
        <v>4299.0950000000003</v>
      </c>
      <c r="M16" s="1540">
        <v>4534.875</v>
      </c>
      <c r="N16" s="1540">
        <v>4926.2439999999997</v>
      </c>
      <c r="O16" s="1540">
        <v>4070.7240000000002</v>
      </c>
      <c r="P16" s="1540">
        <v>5047.2690000000002</v>
      </c>
      <c r="Q16" s="1540">
        <v>55829.241000000002</v>
      </c>
    </row>
    <row r="17" spans="1:17" ht="13.5" customHeight="1">
      <c r="A17" s="1543" t="s">
        <v>1944</v>
      </c>
      <c r="B17" s="1544" t="s">
        <v>1948</v>
      </c>
      <c r="C17" s="1539" t="s">
        <v>1943</v>
      </c>
      <c r="D17" s="1537" t="s">
        <v>734</v>
      </c>
      <c r="E17" s="1540">
        <v>4647.2340000000004</v>
      </c>
      <c r="F17" s="1540">
        <v>4250.2139999999999</v>
      </c>
      <c r="G17" s="1540">
        <v>4514.8850000000002</v>
      </c>
      <c r="H17" s="1540">
        <v>4795.24</v>
      </c>
      <c r="I17" s="1540">
        <v>4518.78</v>
      </c>
      <c r="J17" s="1540">
        <v>4718.2529999999997</v>
      </c>
      <c r="K17" s="1540">
        <v>4760.93</v>
      </c>
      <c r="L17" s="1540">
        <v>4335.8140000000003</v>
      </c>
      <c r="M17" s="1540">
        <v>5218.7749999999996</v>
      </c>
      <c r="N17" s="1540">
        <v>4181.8969999999999</v>
      </c>
      <c r="O17" s="1540"/>
      <c r="P17" s="1540"/>
      <c r="Q17" s="1540"/>
    </row>
    <row r="18" spans="1:17" ht="13.5" customHeight="1">
      <c r="A18" s="1541" t="s">
        <v>1949</v>
      </c>
      <c r="B18" s="1542" t="s">
        <v>1942</v>
      </c>
      <c r="C18" s="1504" t="s">
        <v>1943</v>
      </c>
      <c r="D18" s="1537">
        <v>2024</v>
      </c>
      <c r="E18" s="1540">
        <v>1751.74</v>
      </c>
      <c r="F18" s="1540">
        <v>1841.134</v>
      </c>
      <c r="G18" s="1540">
        <v>1922.106</v>
      </c>
      <c r="H18" s="1540">
        <v>1863.723</v>
      </c>
      <c r="I18" s="1540">
        <v>2707.7620000000002</v>
      </c>
      <c r="J18" s="1540">
        <v>2163.297</v>
      </c>
      <c r="K18" s="1540">
        <v>1278.3309999999999</v>
      </c>
      <c r="L18" s="1540">
        <v>1365.289</v>
      </c>
      <c r="M18" s="1540">
        <v>2177.8180000000002</v>
      </c>
      <c r="N18" s="1540">
        <v>1925.318</v>
      </c>
      <c r="O18" s="1540">
        <v>1080.327</v>
      </c>
      <c r="P18" s="1540">
        <v>828.14599999999996</v>
      </c>
      <c r="Q18" s="1540">
        <v>20904.991000000002</v>
      </c>
    </row>
    <row r="19" spans="1:17" ht="13.5" customHeight="1">
      <c r="A19" s="1543" t="s">
        <v>1949</v>
      </c>
      <c r="B19" s="1544" t="s">
        <v>1942</v>
      </c>
      <c r="C19" s="1539" t="s">
        <v>1943</v>
      </c>
      <c r="D19" s="1537" t="s">
        <v>734</v>
      </c>
      <c r="E19" s="1540">
        <v>2278.5819999999999</v>
      </c>
      <c r="F19" s="1540">
        <v>2138.0680000000002</v>
      </c>
      <c r="G19" s="1540">
        <v>2045.288</v>
      </c>
      <c r="H19" s="1540">
        <v>1733.181</v>
      </c>
      <c r="I19" s="1540">
        <v>2084.393</v>
      </c>
      <c r="J19" s="1540">
        <v>2431.665</v>
      </c>
      <c r="K19" s="1540">
        <v>1523.2909999999999</v>
      </c>
      <c r="L19" s="1540">
        <v>1596.7470000000001</v>
      </c>
      <c r="M19" s="1540">
        <v>2085.366</v>
      </c>
      <c r="N19" s="1540">
        <v>1734.8789999999999</v>
      </c>
      <c r="O19" s="1540"/>
      <c r="P19" s="1540"/>
      <c r="Q19" s="1540"/>
    </row>
    <row r="20" spans="1:17" ht="13.5" customHeight="1">
      <c r="A20" s="1543" t="s">
        <v>1949</v>
      </c>
      <c r="B20" s="1542" t="s">
        <v>1950</v>
      </c>
      <c r="C20" s="1504" t="s">
        <v>1943</v>
      </c>
      <c r="D20" s="1537">
        <v>2024</v>
      </c>
      <c r="E20" s="1540">
        <v>58730.258000000002</v>
      </c>
      <c r="F20" s="1540">
        <v>52155.692000000003</v>
      </c>
      <c r="G20" s="1540">
        <v>57501.567999999999</v>
      </c>
      <c r="H20" s="1540">
        <v>56502.658000000003</v>
      </c>
      <c r="I20" s="1540">
        <v>56610.752</v>
      </c>
      <c r="J20" s="1540">
        <v>53136.707999999999</v>
      </c>
      <c r="K20" s="1540">
        <v>59765.699000000001</v>
      </c>
      <c r="L20" s="1540">
        <v>58567.809000000001</v>
      </c>
      <c r="M20" s="1540">
        <v>55329.351000000002</v>
      </c>
      <c r="N20" s="1540">
        <v>59117.675000000003</v>
      </c>
      <c r="O20" s="1540">
        <v>47868.595000000001</v>
      </c>
      <c r="P20" s="1540">
        <v>57195.184000000001</v>
      </c>
      <c r="Q20" s="1540">
        <v>672481.94900000002</v>
      </c>
    </row>
    <row r="21" spans="1:17" ht="13.5" customHeight="1">
      <c r="A21" s="1543" t="s">
        <v>1949</v>
      </c>
      <c r="B21" s="1544" t="s">
        <v>1951</v>
      </c>
      <c r="C21" s="1539" t="s">
        <v>1943</v>
      </c>
      <c r="D21" s="1537" t="s">
        <v>734</v>
      </c>
      <c r="E21" s="1540">
        <v>59289.73</v>
      </c>
      <c r="F21" s="1540">
        <v>53925.48</v>
      </c>
      <c r="G21" s="1540">
        <v>55491.902000000002</v>
      </c>
      <c r="H21" s="1540">
        <v>57200.875</v>
      </c>
      <c r="I21" s="1540">
        <v>59991.303999999996</v>
      </c>
      <c r="J21" s="1540">
        <v>57011.404999999999</v>
      </c>
      <c r="K21" s="1540">
        <v>58968.15</v>
      </c>
      <c r="L21" s="1540">
        <v>55915.908000000003</v>
      </c>
      <c r="M21" s="1540">
        <v>57915.527999999998</v>
      </c>
      <c r="N21" s="1540">
        <v>59996.455000000002</v>
      </c>
      <c r="O21" s="1540"/>
      <c r="P21" s="1540"/>
      <c r="Q21" s="1540"/>
    </row>
    <row r="22" spans="1:17" ht="13.5" customHeight="1">
      <c r="A22" s="1543" t="s">
        <v>1949</v>
      </c>
      <c r="B22" s="1542" t="s">
        <v>1946</v>
      </c>
      <c r="C22" s="1504" t="s">
        <v>1943</v>
      </c>
      <c r="D22" s="1537">
        <v>2024</v>
      </c>
      <c r="E22" s="1538" t="s">
        <v>202</v>
      </c>
      <c r="F22" s="1538" t="s">
        <v>202</v>
      </c>
      <c r="G22" s="1538" t="s">
        <v>202</v>
      </c>
      <c r="H22" s="1540" t="s">
        <v>202</v>
      </c>
      <c r="I22" s="1540" t="s">
        <v>202</v>
      </c>
      <c r="J22" s="1540" t="s">
        <v>202</v>
      </c>
      <c r="K22" s="1540" t="s">
        <v>202</v>
      </c>
      <c r="L22" s="1538" t="s">
        <v>202</v>
      </c>
      <c r="M22" s="1540" t="s">
        <v>202</v>
      </c>
      <c r="N22" s="1540" t="s">
        <v>202</v>
      </c>
      <c r="O22" s="1540" t="s">
        <v>202</v>
      </c>
      <c r="P22" s="1540" t="s">
        <v>202</v>
      </c>
      <c r="Q22" s="1540" t="s">
        <v>202</v>
      </c>
    </row>
    <row r="23" spans="1:17" ht="13.5" customHeight="1">
      <c r="A23" s="1543" t="s">
        <v>1949</v>
      </c>
      <c r="B23" s="1544" t="s">
        <v>1946</v>
      </c>
      <c r="C23" s="1539" t="s">
        <v>1943</v>
      </c>
      <c r="D23" s="1537" t="s">
        <v>734</v>
      </c>
      <c r="E23" s="1540" t="s">
        <v>202</v>
      </c>
      <c r="F23" s="1540" t="s">
        <v>202</v>
      </c>
      <c r="G23" s="1540" t="s">
        <v>202</v>
      </c>
      <c r="H23" s="1540" t="s">
        <v>202</v>
      </c>
      <c r="I23" s="1540" t="s">
        <v>202</v>
      </c>
      <c r="J23" s="1540" t="s">
        <v>202</v>
      </c>
      <c r="K23" s="1540" t="s">
        <v>202</v>
      </c>
      <c r="L23" s="1540" t="s">
        <v>202</v>
      </c>
      <c r="M23" s="1540" t="s">
        <v>202</v>
      </c>
      <c r="N23" s="1540" t="s">
        <v>202</v>
      </c>
      <c r="O23" s="1540"/>
      <c r="P23" s="1540"/>
      <c r="Q23" s="1540"/>
    </row>
    <row r="24" spans="1:17" ht="13.5" customHeight="1">
      <c r="A24" s="1543" t="s">
        <v>1949</v>
      </c>
      <c r="B24" s="1542" t="s">
        <v>1947</v>
      </c>
      <c r="C24" s="1504" t="s">
        <v>1943</v>
      </c>
      <c r="D24" s="1537">
        <v>2024</v>
      </c>
      <c r="E24" s="1538" t="s">
        <v>195</v>
      </c>
      <c r="F24" s="1538" t="s">
        <v>195</v>
      </c>
      <c r="G24" s="1538" t="s">
        <v>202</v>
      </c>
      <c r="H24" s="1540">
        <v>142.535</v>
      </c>
      <c r="I24" s="1540">
        <v>293.851</v>
      </c>
      <c r="J24" s="1540">
        <v>242.614</v>
      </c>
      <c r="K24" s="1540">
        <v>191.54300000000001</v>
      </c>
      <c r="L24" s="1540">
        <v>75.424999999999997</v>
      </c>
      <c r="M24" s="1540" t="s">
        <v>202</v>
      </c>
      <c r="N24" s="1540" t="s">
        <v>195</v>
      </c>
      <c r="O24" s="1540" t="s">
        <v>195</v>
      </c>
      <c r="P24" s="1540" t="s">
        <v>195</v>
      </c>
      <c r="Q24" s="1540">
        <v>963.63800000000003</v>
      </c>
    </row>
    <row r="25" spans="1:17" ht="13.5" customHeight="1">
      <c r="A25" s="1543" t="s">
        <v>1949</v>
      </c>
      <c r="B25" s="1544" t="s">
        <v>1947</v>
      </c>
      <c r="C25" s="1539" t="s">
        <v>1943</v>
      </c>
      <c r="D25" s="1537" t="s">
        <v>734</v>
      </c>
      <c r="E25" s="1540" t="s">
        <v>195</v>
      </c>
      <c r="F25" s="1538" t="s">
        <v>195</v>
      </c>
      <c r="G25" s="1538" t="s">
        <v>202</v>
      </c>
      <c r="H25" s="1540">
        <v>168.13399999999999</v>
      </c>
      <c r="I25" s="1540">
        <v>238.04300000000001</v>
      </c>
      <c r="J25" s="1540">
        <v>248.946</v>
      </c>
      <c r="K25" s="1540">
        <v>164.40100000000001</v>
      </c>
      <c r="L25" s="1540">
        <v>63.399000000000001</v>
      </c>
      <c r="M25" s="1540" t="s">
        <v>202</v>
      </c>
      <c r="N25" s="1540" t="s">
        <v>195</v>
      </c>
      <c r="O25" s="1540"/>
      <c r="P25" s="1540"/>
      <c r="Q25" s="1540"/>
    </row>
    <row r="26" spans="1:17" ht="13.5" customHeight="1">
      <c r="A26" s="1543" t="s">
        <v>1949</v>
      </c>
      <c r="B26" s="1542" t="s">
        <v>1948</v>
      </c>
      <c r="C26" s="1504" t="s">
        <v>1943</v>
      </c>
      <c r="D26" s="1537">
        <v>2024</v>
      </c>
      <c r="E26" s="1538">
        <v>4289.6710000000003</v>
      </c>
      <c r="F26" s="1538">
        <v>4076.134</v>
      </c>
      <c r="G26" s="1538">
        <v>3791.3339999999998</v>
      </c>
      <c r="H26" s="1538">
        <v>3901.7660000000001</v>
      </c>
      <c r="I26" s="1538">
        <v>3937.8240000000001</v>
      </c>
      <c r="J26" s="1538">
        <v>3610.33</v>
      </c>
      <c r="K26" s="1538">
        <v>4640.8450000000003</v>
      </c>
      <c r="L26" s="1538">
        <v>3927.7719999999999</v>
      </c>
      <c r="M26" s="1538">
        <v>3544.0720000000001</v>
      </c>
      <c r="N26" s="1538">
        <v>4195.2259999999997</v>
      </c>
      <c r="O26" s="1538">
        <v>3780.9830000000002</v>
      </c>
      <c r="P26" s="1538">
        <v>3683.4090000000001</v>
      </c>
      <c r="Q26" s="1538">
        <v>47379.366000000002</v>
      </c>
    </row>
    <row r="27" spans="1:17" ht="13.5" customHeight="1">
      <c r="A27" s="1543" t="s">
        <v>1949</v>
      </c>
      <c r="B27" s="1544" t="s">
        <v>1948</v>
      </c>
      <c r="C27" s="1539" t="s">
        <v>1943</v>
      </c>
      <c r="D27" s="1537" t="s">
        <v>734</v>
      </c>
      <c r="E27" s="1540">
        <v>4376.1959999999999</v>
      </c>
      <c r="F27" s="1540">
        <v>3521.0740000000001</v>
      </c>
      <c r="G27" s="1540">
        <v>3619.989</v>
      </c>
      <c r="H27" s="1540">
        <v>4262.62</v>
      </c>
      <c r="I27" s="1540">
        <v>3726.5390000000002</v>
      </c>
      <c r="J27" s="1540">
        <v>3780.326</v>
      </c>
      <c r="K27" s="1540">
        <v>4488.22</v>
      </c>
      <c r="L27" s="1540">
        <v>3413.4520000000002</v>
      </c>
      <c r="M27" s="1540">
        <v>4157.2299999999996</v>
      </c>
      <c r="N27" s="1540">
        <v>3995.7649999999999</v>
      </c>
      <c r="O27" s="1540"/>
      <c r="P27" s="1540"/>
      <c r="Q27" s="1540"/>
    </row>
    <row r="28" spans="1:17" s="1546" customFormat="1" ht="16.5">
      <c r="A28" s="1545" t="s">
        <v>1952</v>
      </c>
    </row>
    <row r="29" spans="1:17" s="1546" customFormat="1" ht="16.5">
      <c r="A29" s="1545" t="s">
        <v>1953</v>
      </c>
    </row>
    <row r="30" spans="1:17" s="1546" customFormat="1" ht="16.5">
      <c r="A30" s="1545" t="s">
        <v>1954</v>
      </c>
    </row>
    <row r="31" spans="1:17" s="1546" customFormat="1" ht="16.5">
      <c r="A31" s="1547" t="s">
        <v>1955</v>
      </c>
    </row>
    <row r="32" spans="1:17" s="1546" customFormat="1" ht="16.5">
      <c r="A32" s="1548" t="s">
        <v>1956</v>
      </c>
    </row>
    <row r="33" spans="1:1" ht="18" customHeight="1">
      <c r="A33" s="1698" t="s">
        <v>494</v>
      </c>
    </row>
  </sheetData>
  <hyperlinks>
    <hyperlink ref="A33" location="'Inhaltsverzeichnis '!A1" display="Zurück zum Inhaltsverzeichnis" xr:uid="{98B6D08F-F9F8-4563-A8A5-55280A7B9463}"/>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A8120-41B4-48AA-B5CD-D8EF36A5B03B}">
  <sheetPr>
    <tabColor rgb="FF00854A"/>
  </sheetPr>
  <dimension ref="A1:P39"/>
  <sheetViews>
    <sheetView showGridLines="0" zoomScale="140" zoomScaleNormal="140" zoomScaleSheetLayoutView="90" workbookViewId="0"/>
  </sheetViews>
  <sheetFormatPr baseColWidth="10" defaultRowHeight="15"/>
  <cols>
    <col min="1" max="1" width="40" style="301" customWidth="1"/>
    <col min="2" max="2" width="5" style="297" customWidth="1"/>
    <col min="3" max="14" width="5" style="298" customWidth="1"/>
    <col min="15" max="15" width="5.25" style="298" customWidth="1"/>
    <col min="16" max="16" width="3.5" style="260" customWidth="1"/>
    <col min="17" max="17" width="1.625" style="260" customWidth="1"/>
    <col min="18" max="18" width="0.875" style="260" customWidth="1"/>
    <col min="19" max="16384" width="11" style="260"/>
  </cols>
  <sheetData>
    <row r="1" spans="1:16" ht="14.25">
      <c r="A1" s="258" t="s">
        <v>354</v>
      </c>
      <c r="B1" s="258"/>
      <c r="C1" s="258"/>
      <c r="D1" s="259"/>
      <c r="E1" s="259"/>
      <c r="F1" s="258"/>
      <c r="G1" s="258"/>
      <c r="H1" s="258"/>
      <c r="I1" s="258"/>
      <c r="J1" s="258"/>
      <c r="K1" s="258"/>
      <c r="L1" s="258"/>
      <c r="M1" s="258"/>
      <c r="N1" s="258"/>
      <c r="O1" s="258"/>
    </row>
    <row r="2" spans="1:16" ht="14.25">
      <c r="A2" s="261" t="s">
        <v>355</v>
      </c>
      <c r="B2" s="261"/>
      <c r="C2" s="261"/>
      <c r="D2" s="259"/>
      <c r="E2" s="261"/>
      <c r="F2" s="261"/>
      <c r="G2" s="261"/>
      <c r="H2" s="261"/>
      <c r="I2" s="261"/>
      <c r="J2" s="261"/>
      <c r="K2" s="261"/>
      <c r="L2" s="261"/>
      <c r="M2" s="261"/>
      <c r="N2" s="261"/>
      <c r="O2" s="261"/>
    </row>
    <row r="3" spans="1:16" ht="12.75">
      <c r="A3" s="262" t="s">
        <v>356</v>
      </c>
      <c r="B3" s="261"/>
      <c r="C3" s="261"/>
      <c r="D3" s="261"/>
      <c r="E3" s="261"/>
      <c r="F3" s="261"/>
      <c r="G3" s="261"/>
      <c r="H3" s="261"/>
      <c r="I3" s="261"/>
      <c r="J3" s="261"/>
      <c r="K3" s="261"/>
      <c r="L3" s="261"/>
      <c r="M3" s="261"/>
      <c r="N3" s="261"/>
      <c r="O3" s="261"/>
    </row>
    <row r="4" spans="1:16" ht="12.75">
      <c r="A4" s="263" t="s">
        <v>357</v>
      </c>
      <c r="B4" s="264"/>
      <c r="C4" s="264"/>
      <c r="D4" s="264"/>
      <c r="E4" s="264"/>
      <c r="F4" s="264"/>
      <c r="G4" s="265"/>
      <c r="H4" s="264"/>
      <c r="I4" s="266"/>
      <c r="J4" s="267"/>
      <c r="K4" s="268"/>
      <c r="L4" s="266"/>
      <c r="M4" s="268"/>
      <c r="N4" s="268"/>
      <c r="O4" s="268"/>
      <c r="P4" s="269"/>
    </row>
    <row r="5" spans="1:16" ht="12.75">
      <c r="A5" s="270"/>
      <c r="B5" s="271" t="s">
        <v>358</v>
      </c>
      <c r="C5" s="271" t="s">
        <v>359</v>
      </c>
      <c r="D5" s="271" t="s">
        <v>360</v>
      </c>
      <c r="E5" s="271" t="s">
        <v>361</v>
      </c>
      <c r="F5" s="271" t="s">
        <v>362</v>
      </c>
      <c r="G5" s="271" t="s">
        <v>363</v>
      </c>
      <c r="H5" s="271" t="s">
        <v>364</v>
      </c>
      <c r="I5" s="271" t="s">
        <v>365</v>
      </c>
      <c r="J5" s="271" t="s">
        <v>366</v>
      </c>
      <c r="K5" s="271" t="s">
        <v>367</v>
      </c>
      <c r="L5" s="271" t="s">
        <v>368</v>
      </c>
      <c r="M5" s="272" t="s">
        <v>369</v>
      </c>
      <c r="N5" s="273" t="s">
        <v>370</v>
      </c>
      <c r="O5" s="272"/>
    </row>
    <row r="6" spans="1:16" ht="12.75">
      <c r="A6" s="274"/>
      <c r="B6" s="275">
        <v>2025</v>
      </c>
      <c r="C6" s="276"/>
      <c r="D6" s="276"/>
      <c r="E6" s="276"/>
      <c r="F6" s="276"/>
      <c r="G6" s="276"/>
      <c r="H6" s="276"/>
      <c r="I6" s="276"/>
      <c r="J6" s="276"/>
      <c r="K6" s="276"/>
      <c r="L6" s="276"/>
      <c r="M6" s="277"/>
      <c r="N6" s="278">
        <v>2025</v>
      </c>
      <c r="O6" s="279">
        <v>2024</v>
      </c>
    </row>
    <row r="7" spans="1:16" ht="15.75" customHeight="1">
      <c r="A7" s="280" t="s">
        <v>371</v>
      </c>
      <c r="B7" s="281">
        <v>341</v>
      </c>
      <c r="C7" s="281">
        <v>320</v>
      </c>
      <c r="D7" s="281">
        <v>224</v>
      </c>
      <c r="E7" s="282">
        <v>422</v>
      </c>
      <c r="F7" s="282">
        <v>198</v>
      </c>
      <c r="G7" s="282">
        <v>118</v>
      </c>
      <c r="H7" s="282">
        <v>79</v>
      </c>
      <c r="I7" s="282">
        <v>92</v>
      </c>
      <c r="J7" s="282">
        <v>53</v>
      </c>
      <c r="K7" s="282">
        <v>41</v>
      </c>
      <c r="L7" s="282">
        <v>60</v>
      </c>
      <c r="M7" s="283">
        <v>38</v>
      </c>
      <c r="N7" s="284">
        <f>SUM(B7:M7)</f>
        <v>1986</v>
      </c>
      <c r="O7" s="285">
        <v>967</v>
      </c>
    </row>
    <row r="8" spans="1:16" ht="15.75" customHeight="1">
      <c r="A8" s="280" t="s">
        <v>372</v>
      </c>
      <c r="B8" s="281" t="s">
        <v>195</v>
      </c>
      <c r="C8" s="281" t="s">
        <v>195</v>
      </c>
      <c r="D8" s="281" t="s">
        <v>195</v>
      </c>
      <c r="E8" s="282" t="s">
        <v>195</v>
      </c>
      <c r="F8" s="282" t="s">
        <v>195</v>
      </c>
      <c r="G8" s="282" t="s">
        <v>195</v>
      </c>
      <c r="H8" s="282" t="s">
        <v>195</v>
      </c>
      <c r="I8" s="282" t="s">
        <v>195</v>
      </c>
      <c r="J8" s="282" t="s">
        <v>195</v>
      </c>
      <c r="K8" s="282" t="s">
        <v>195</v>
      </c>
      <c r="L8" s="282" t="s">
        <v>195</v>
      </c>
      <c r="M8" s="283"/>
      <c r="N8" s="284"/>
      <c r="O8" s="286">
        <v>10</v>
      </c>
    </row>
    <row r="9" spans="1:16" ht="15.75" customHeight="1">
      <c r="A9" s="280" t="s">
        <v>373</v>
      </c>
      <c r="B9" s="281" t="s">
        <v>195</v>
      </c>
      <c r="C9" s="281">
        <v>1</v>
      </c>
      <c r="D9" s="281">
        <v>6</v>
      </c>
      <c r="E9" s="282">
        <v>36</v>
      </c>
      <c r="F9" s="282">
        <v>23</v>
      </c>
      <c r="G9" s="282">
        <v>18</v>
      </c>
      <c r="H9" s="282">
        <v>9</v>
      </c>
      <c r="I9" s="282">
        <v>4</v>
      </c>
      <c r="J9" s="282">
        <v>4</v>
      </c>
      <c r="K9" s="282">
        <v>7</v>
      </c>
      <c r="L9" s="282">
        <v>1</v>
      </c>
      <c r="M9" s="283"/>
      <c r="N9" s="284">
        <f>SUM(C9:M9)</f>
        <v>109</v>
      </c>
      <c r="O9" s="286">
        <v>104</v>
      </c>
    </row>
    <row r="10" spans="1:16" ht="15.75" customHeight="1">
      <c r="A10" s="280" t="s">
        <v>374</v>
      </c>
      <c r="B10" s="281" t="s">
        <v>195</v>
      </c>
      <c r="C10" s="281" t="s">
        <v>195</v>
      </c>
      <c r="D10" s="281" t="s">
        <v>195</v>
      </c>
      <c r="E10" s="282" t="s">
        <v>195</v>
      </c>
      <c r="F10" s="282" t="s">
        <v>195</v>
      </c>
      <c r="G10" s="282" t="s">
        <v>195</v>
      </c>
      <c r="H10" s="282" t="s">
        <v>195</v>
      </c>
      <c r="I10" s="282">
        <v>1</v>
      </c>
      <c r="J10" s="282" t="s">
        <v>195</v>
      </c>
      <c r="K10" s="282" t="s">
        <v>195</v>
      </c>
      <c r="L10" s="282" t="s">
        <v>195</v>
      </c>
      <c r="M10" s="283">
        <v>2</v>
      </c>
      <c r="N10" s="284">
        <f>SUM(I10:M10)</f>
        <v>3</v>
      </c>
      <c r="O10" s="286">
        <v>1</v>
      </c>
    </row>
    <row r="11" spans="1:16" ht="15.75" customHeight="1">
      <c r="A11" s="280" t="s">
        <v>375</v>
      </c>
      <c r="B11" s="281" t="s">
        <v>195</v>
      </c>
      <c r="C11" s="281" t="s">
        <v>195</v>
      </c>
      <c r="D11" s="281" t="s">
        <v>195</v>
      </c>
      <c r="E11" s="282" t="s">
        <v>195</v>
      </c>
      <c r="F11" s="282" t="s">
        <v>195</v>
      </c>
      <c r="G11" s="282" t="s">
        <v>195</v>
      </c>
      <c r="H11" s="282" t="s">
        <v>195</v>
      </c>
      <c r="I11" s="282" t="s">
        <v>195</v>
      </c>
      <c r="J11" s="282" t="s">
        <v>195</v>
      </c>
      <c r="K11" s="282" t="s">
        <v>195</v>
      </c>
      <c r="L11" s="282" t="s">
        <v>376</v>
      </c>
      <c r="M11" s="283" t="s">
        <v>377</v>
      </c>
      <c r="N11" s="284">
        <v>4</v>
      </c>
      <c r="O11" s="286"/>
    </row>
    <row r="12" spans="1:16" ht="15.75" customHeight="1">
      <c r="A12" s="287" t="s">
        <v>378</v>
      </c>
      <c r="B12" s="281">
        <v>908</v>
      </c>
      <c r="C12" s="281">
        <v>605</v>
      </c>
      <c r="D12" s="281">
        <v>345</v>
      </c>
      <c r="E12" s="282">
        <v>178</v>
      </c>
      <c r="F12" s="282">
        <v>82</v>
      </c>
      <c r="G12" s="282">
        <v>48</v>
      </c>
      <c r="H12" s="282">
        <v>57</v>
      </c>
      <c r="I12" s="282">
        <v>122</v>
      </c>
      <c r="J12" s="282">
        <v>413</v>
      </c>
      <c r="K12" s="282">
        <v>333</v>
      </c>
      <c r="L12" s="282">
        <v>194</v>
      </c>
      <c r="M12" s="283">
        <v>113</v>
      </c>
      <c r="N12" s="284">
        <f>SUM(B12:M12)</f>
        <v>3398</v>
      </c>
      <c r="O12" s="286">
        <v>15833</v>
      </c>
    </row>
    <row r="13" spans="1:16" ht="15.75" customHeight="1">
      <c r="A13" s="280" t="s">
        <v>379</v>
      </c>
      <c r="B13" s="281">
        <v>2</v>
      </c>
      <c r="C13" s="281">
        <v>2</v>
      </c>
      <c r="D13" s="281">
        <v>3</v>
      </c>
      <c r="E13" s="282">
        <v>1</v>
      </c>
      <c r="F13" s="282">
        <v>3</v>
      </c>
      <c r="G13" s="282">
        <v>1</v>
      </c>
      <c r="H13" s="282" t="s">
        <v>195</v>
      </c>
      <c r="I13" s="282" t="s">
        <v>195</v>
      </c>
      <c r="J13" s="282" t="s">
        <v>195</v>
      </c>
      <c r="K13" s="282">
        <v>1</v>
      </c>
      <c r="L13" s="282" t="s">
        <v>195</v>
      </c>
      <c r="M13" s="283"/>
      <c r="N13" s="284">
        <f>SUM(B13:M13)</f>
        <v>13</v>
      </c>
      <c r="O13" s="286">
        <v>44</v>
      </c>
    </row>
    <row r="14" spans="1:16" ht="15.75" customHeight="1">
      <c r="A14" s="280" t="s">
        <v>380</v>
      </c>
      <c r="B14" s="281">
        <v>3</v>
      </c>
      <c r="C14" s="281">
        <v>2</v>
      </c>
      <c r="D14" s="281" t="s">
        <v>195</v>
      </c>
      <c r="E14" s="282">
        <v>1</v>
      </c>
      <c r="F14" s="282">
        <v>2</v>
      </c>
      <c r="G14" s="282" t="s">
        <v>195</v>
      </c>
      <c r="H14" s="282" t="s">
        <v>195</v>
      </c>
      <c r="I14" s="282" t="s">
        <v>195</v>
      </c>
      <c r="J14" s="282" t="s">
        <v>195</v>
      </c>
      <c r="K14" s="282">
        <v>1</v>
      </c>
      <c r="L14" s="282" t="s">
        <v>195</v>
      </c>
      <c r="M14" s="283"/>
      <c r="N14" s="284">
        <f>SUM(B14:M14)</f>
        <v>9</v>
      </c>
      <c r="O14" s="286">
        <v>10</v>
      </c>
    </row>
    <row r="15" spans="1:16" ht="15.75" customHeight="1">
      <c r="A15" s="280" t="s">
        <v>381</v>
      </c>
      <c r="B15" s="281" t="s">
        <v>195</v>
      </c>
      <c r="C15" s="281" t="s">
        <v>195</v>
      </c>
      <c r="D15" s="281" t="s">
        <v>195</v>
      </c>
      <c r="E15" s="282" t="s">
        <v>195</v>
      </c>
      <c r="F15" s="282" t="s">
        <v>195</v>
      </c>
      <c r="G15" s="282" t="s">
        <v>195</v>
      </c>
      <c r="H15" s="282" t="s">
        <v>195</v>
      </c>
      <c r="I15" s="282" t="s">
        <v>195</v>
      </c>
      <c r="J15" s="282" t="s">
        <v>195</v>
      </c>
      <c r="K15" s="282" t="s">
        <v>195</v>
      </c>
      <c r="L15" s="282" t="s">
        <v>195</v>
      </c>
      <c r="M15" s="283"/>
      <c r="N15" s="288"/>
      <c r="O15" s="286">
        <v>4</v>
      </c>
    </row>
    <row r="16" spans="1:16" ht="15.75" customHeight="1">
      <c r="A16" s="280" t="s">
        <v>382</v>
      </c>
      <c r="B16" s="282" t="s">
        <v>383</v>
      </c>
      <c r="C16" s="281" t="s">
        <v>384</v>
      </c>
      <c r="D16" s="282" t="s">
        <v>385</v>
      </c>
      <c r="E16" s="282" t="s">
        <v>386</v>
      </c>
      <c r="F16" s="282" t="s">
        <v>387</v>
      </c>
      <c r="G16" s="282" t="s">
        <v>388</v>
      </c>
      <c r="H16" s="282" t="s">
        <v>195</v>
      </c>
      <c r="I16" s="282" t="s">
        <v>389</v>
      </c>
      <c r="J16" s="282" t="s">
        <v>390</v>
      </c>
      <c r="K16" s="282" t="s">
        <v>391</v>
      </c>
      <c r="L16" s="282" t="s">
        <v>392</v>
      </c>
      <c r="M16" s="283" t="s">
        <v>393</v>
      </c>
      <c r="N16" s="288">
        <v>2660</v>
      </c>
      <c r="O16" s="286" t="s">
        <v>394</v>
      </c>
    </row>
    <row r="17" spans="1:15" ht="15.75" customHeight="1">
      <c r="A17" s="280" t="s">
        <v>395</v>
      </c>
      <c r="B17" s="282" t="s">
        <v>195</v>
      </c>
      <c r="C17" s="281" t="s">
        <v>195</v>
      </c>
      <c r="D17" s="282" t="s">
        <v>195</v>
      </c>
      <c r="E17" s="282" t="s">
        <v>195</v>
      </c>
      <c r="F17" s="282" t="s">
        <v>195</v>
      </c>
      <c r="G17" s="282" t="s">
        <v>195</v>
      </c>
      <c r="H17" s="282">
        <v>1</v>
      </c>
      <c r="I17" s="282" t="s">
        <v>195</v>
      </c>
      <c r="J17" s="282" t="s">
        <v>195</v>
      </c>
      <c r="K17" s="282" t="s">
        <v>195</v>
      </c>
      <c r="L17" s="282" t="s">
        <v>195</v>
      </c>
      <c r="M17" s="283"/>
      <c r="N17" s="288"/>
      <c r="O17" s="286">
        <v>1</v>
      </c>
    </row>
    <row r="18" spans="1:15" ht="15.75" customHeight="1">
      <c r="A18" s="287" t="s">
        <v>396</v>
      </c>
      <c r="B18" s="281">
        <v>1</v>
      </c>
      <c r="C18" s="281" t="s">
        <v>195</v>
      </c>
      <c r="D18" s="281">
        <v>1</v>
      </c>
      <c r="E18" s="282" t="s">
        <v>195</v>
      </c>
      <c r="F18" s="282">
        <v>1</v>
      </c>
      <c r="G18" s="282">
        <v>1</v>
      </c>
      <c r="H18" s="282" t="s">
        <v>195</v>
      </c>
      <c r="I18" s="282">
        <v>1</v>
      </c>
      <c r="J18" s="282" t="s">
        <v>195</v>
      </c>
      <c r="K18" s="282">
        <v>1</v>
      </c>
      <c r="L18" s="282" t="s">
        <v>195</v>
      </c>
      <c r="M18" s="283">
        <v>1</v>
      </c>
      <c r="N18" s="284">
        <f>SUM(B18:M18)</f>
        <v>7</v>
      </c>
      <c r="O18" s="286">
        <v>14</v>
      </c>
    </row>
    <row r="19" spans="1:15" ht="15.75" customHeight="1">
      <c r="A19" s="280" t="s">
        <v>397</v>
      </c>
      <c r="B19" s="281" t="s">
        <v>195</v>
      </c>
      <c r="C19" s="281" t="s">
        <v>195</v>
      </c>
      <c r="D19" s="281" t="s">
        <v>195</v>
      </c>
      <c r="E19" s="282">
        <v>2</v>
      </c>
      <c r="F19" s="282" t="s">
        <v>195</v>
      </c>
      <c r="G19" s="282">
        <v>3</v>
      </c>
      <c r="H19" s="282">
        <v>6</v>
      </c>
      <c r="I19" s="282">
        <v>15</v>
      </c>
      <c r="J19" s="282">
        <v>13</v>
      </c>
      <c r="K19" s="282">
        <v>1</v>
      </c>
      <c r="L19" s="282">
        <v>1</v>
      </c>
      <c r="M19" s="283">
        <v>1</v>
      </c>
      <c r="N19" s="284">
        <f>SUM(E19:M19)</f>
        <v>42</v>
      </c>
      <c r="O19" s="286">
        <v>44</v>
      </c>
    </row>
    <row r="20" spans="1:15" ht="15.75" customHeight="1">
      <c r="A20" s="280" t="s">
        <v>398</v>
      </c>
      <c r="B20" s="281">
        <v>1</v>
      </c>
      <c r="C20" s="281" t="s">
        <v>195</v>
      </c>
      <c r="D20" s="281" t="s">
        <v>195</v>
      </c>
      <c r="E20" s="282" t="s">
        <v>195</v>
      </c>
      <c r="F20" s="282" t="s">
        <v>195</v>
      </c>
      <c r="G20" s="282" t="s">
        <v>195</v>
      </c>
      <c r="H20" s="282" t="s">
        <v>195</v>
      </c>
      <c r="I20" s="282" t="s">
        <v>195</v>
      </c>
      <c r="J20" s="282" t="s">
        <v>195</v>
      </c>
      <c r="K20" s="282" t="s">
        <v>195</v>
      </c>
      <c r="L20" s="282" t="s">
        <v>195</v>
      </c>
      <c r="M20" s="283"/>
      <c r="N20" s="284">
        <f>SUM(B20:M20)</f>
        <v>1</v>
      </c>
      <c r="O20" s="286" t="s">
        <v>195</v>
      </c>
    </row>
    <row r="21" spans="1:15" ht="15.75" customHeight="1">
      <c r="A21" s="280" t="s">
        <v>399</v>
      </c>
      <c r="B21" s="281" t="s">
        <v>195</v>
      </c>
      <c r="C21" s="281" t="s">
        <v>195</v>
      </c>
      <c r="D21" s="281" t="s">
        <v>195</v>
      </c>
      <c r="E21" s="282" t="s">
        <v>195</v>
      </c>
      <c r="F21" s="282" t="s">
        <v>195</v>
      </c>
      <c r="G21" s="282">
        <v>1</v>
      </c>
      <c r="H21" s="282">
        <v>1</v>
      </c>
      <c r="I21" s="282" t="s">
        <v>195</v>
      </c>
      <c r="J21" s="282" t="s">
        <v>195</v>
      </c>
      <c r="K21" s="282" t="s">
        <v>195</v>
      </c>
      <c r="L21" s="282" t="s">
        <v>195</v>
      </c>
      <c r="M21" s="283"/>
      <c r="N21" s="284">
        <f>SUM(B21:M21)</f>
        <v>2</v>
      </c>
      <c r="O21" s="286" t="s">
        <v>195</v>
      </c>
    </row>
    <row r="22" spans="1:15" ht="15.75" customHeight="1">
      <c r="A22" s="287" t="s">
        <v>400</v>
      </c>
      <c r="B22" s="281" t="s">
        <v>195</v>
      </c>
      <c r="C22" s="281" t="s">
        <v>195</v>
      </c>
      <c r="D22" s="281" t="s">
        <v>195</v>
      </c>
      <c r="E22" s="282" t="s">
        <v>195</v>
      </c>
      <c r="F22" s="282" t="s">
        <v>195</v>
      </c>
      <c r="G22" s="282" t="s">
        <v>195</v>
      </c>
      <c r="H22" s="282" t="s">
        <v>195</v>
      </c>
      <c r="I22" s="282" t="s">
        <v>195</v>
      </c>
      <c r="J22" s="282" t="s">
        <v>195</v>
      </c>
      <c r="K22" s="282">
        <v>1</v>
      </c>
      <c r="L22" s="282" t="s">
        <v>195</v>
      </c>
      <c r="M22" s="283"/>
      <c r="N22" s="284">
        <f>SUM(K22:M22)</f>
        <v>1</v>
      </c>
      <c r="O22" s="286" t="s">
        <v>195</v>
      </c>
    </row>
    <row r="23" spans="1:15" ht="15.75" customHeight="1">
      <c r="A23" s="287" t="s">
        <v>401</v>
      </c>
      <c r="B23" s="281">
        <v>4</v>
      </c>
      <c r="C23" s="281">
        <v>2</v>
      </c>
      <c r="D23" s="281">
        <v>5</v>
      </c>
      <c r="E23" s="282">
        <v>1</v>
      </c>
      <c r="F23" s="282">
        <v>4</v>
      </c>
      <c r="G23" s="282" t="s">
        <v>195</v>
      </c>
      <c r="H23" s="282">
        <v>1</v>
      </c>
      <c r="I23" s="282" t="s">
        <v>195</v>
      </c>
      <c r="J23" s="282">
        <v>2</v>
      </c>
      <c r="K23" s="282">
        <v>4</v>
      </c>
      <c r="L23" s="282">
        <v>5</v>
      </c>
      <c r="M23" s="283">
        <v>10</v>
      </c>
      <c r="N23" s="284">
        <f>SUM(B23:M23)</f>
        <v>38</v>
      </c>
      <c r="O23" s="286">
        <v>15</v>
      </c>
    </row>
    <row r="24" spans="1:15" ht="15.75" customHeight="1">
      <c r="A24" s="280" t="s">
        <v>402</v>
      </c>
      <c r="B24" s="281" t="s">
        <v>195</v>
      </c>
      <c r="C24" s="281">
        <v>1</v>
      </c>
      <c r="D24" s="281" t="s">
        <v>195</v>
      </c>
      <c r="E24" s="282" t="s">
        <v>195</v>
      </c>
      <c r="F24" s="282" t="s">
        <v>195</v>
      </c>
      <c r="G24" s="282" t="s">
        <v>195</v>
      </c>
      <c r="H24" s="282" t="s">
        <v>195</v>
      </c>
      <c r="I24" s="282">
        <v>1</v>
      </c>
      <c r="J24" s="282">
        <v>1</v>
      </c>
      <c r="K24" s="282" t="s">
        <v>195</v>
      </c>
      <c r="L24" s="282" t="s">
        <v>195</v>
      </c>
      <c r="M24" s="283"/>
      <c r="N24" s="284">
        <f>SUM(B24:M24)</f>
        <v>3</v>
      </c>
      <c r="O24" s="286">
        <v>2</v>
      </c>
    </row>
    <row r="25" spans="1:15" ht="15.75" customHeight="1">
      <c r="A25" s="280" t="s">
        <v>403</v>
      </c>
      <c r="B25" s="281">
        <v>7</v>
      </c>
      <c r="C25" s="281">
        <v>7</v>
      </c>
      <c r="D25" s="281">
        <v>7</v>
      </c>
      <c r="E25" s="282">
        <v>2</v>
      </c>
      <c r="F25" s="282">
        <v>5</v>
      </c>
      <c r="G25" s="282">
        <v>6</v>
      </c>
      <c r="H25" s="282">
        <v>6</v>
      </c>
      <c r="I25" s="282">
        <v>15</v>
      </c>
      <c r="J25" s="282">
        <v>12</v>
      </c>
      <c r="K25" s="282">
        <v>14</v>
      </c>
      <c r="L25" s="282">
        <v>13</v>
      </c>
      <c r="M25" s="283">
        <v>5</v>
      </c>
      <c r="N25" s="284">
        <f>SUM(B25:M25)</f>
        <v>99</v>
      </c>
      <c r="O25" s="286">
        <v>115</v>
      </c>
    </row>
    <row r="26" spans="1:15" ht="15.75" customHeight="1">
      <c r="A26" s="280" t="s">
        <v>404</v>
      </c>
      <c r="B26" s="281" t="s">
        <v>195</v>
      </c>
      <c r="C26" s="281" t="s">
        <v>195</v>
      </c>
      <c r="D26" s="281" t="s">
        <v>195</v>
      </c>
      <c r="E26" s="282" t="s">
        <v>195</v>
      </c>
      <c r="F26" s="282">
        <v>3</v>
      </c>
      <c r="G26" s="282">
        <v>3</v>
      </c>
      <c r="H26" s="282">
        <v>5</v>
      </c>
      <c r="I26" s="282">
        <v>6</v>
      </c>
      <c r="J26" s="282">
        <v>4</v>
      </c>
      <c r="K26" s="282" t="s">
        <v>195</v>
      </c>
      <c r="L26" s="282" t="s">
        <v>195</v>
      </c>
      <c r="M26" s="283"/>
      <c r="N26" s="284">
        <f>SUM(F26:M26)</f>
        <v>21</v>
      </c>
      <c r="O26" s="286">
        <v>14</v>
      </c>
    </row>
    <row r="27" spans="1:15" ht="15.75" customHeight="1">
      <c r="A27" s="280" t="s">
        <v>405</v>
      </c>
      <c r="B27" s="281">
        <v>1</v>
      </c>
      <c r="C27" s="281" t="s">
        <v>195</v>
      </c>
      <c r="D27" s="281" t="s">
        <v>195</v>
      </c>
      <c r="E27" s="282" t="s">
        <v>195</v>
      </c>
      <c r="F27" s="282" t="s">
        <v>195</v>
      </c>
      <c r="G27" s="282" t="s">
        <v>195</v>
      </c>
      <c r="H27" s="282" t="s">
        <v>195</v>
      </c>
      <c r="I27" s="282">
        <v>2</v>
      </c>
      <c r="J27" s="282" t="s">
        <v>195</v>
      </c>
      <c r="K27" s="282">
        <v>1</v>
      </c>
      <c r="L27" s="282" t="s">
        <v>195</v>
      </c>
      <c r="M27" s="283"/>
      <c r="N27" s="284">
        <f>SUM(B27:M27)</f>
        <v>4</v>
      </c>
      <c r="O27" s="286">
        <v>11</v>
      </c>
    </row>
    <row r="28" spans="1:15" ht="24" customHeight="1">
      <c r="A28" s="287" t="s">
        <v>406</v>
      </c>
      <c r="B28" s="281" t="s">
        <v>195</v>
      </c>
      <c r="C28" s="281" t="s">
        <v>195</v>
      </c>
      <c r="D28" s="281" t="s">
        <v>195</v>
      </c>
      <c r="E28" s="282">
        <v>2</v>
      </c>
      <c r="F28" s="282">
        <v>1</v>
      </c>
      <c r="G28" s="282" t="s">
        <v>195</v>
      </c>
      <c r="H28" s="282">
        <v>1</v>
      </c>
      <c r="I28" s="282" t="s">
        <v>195</v>
      </c>
      <c r="J28" s="282" t="s">
        <v>195</v>
      </c>
      <c r="K28" s="282">
        <v>2</v>
      </c>
      <c r="L28" s="282">
        <v>1</v>
      </c>
      <c r="M28" s="283"/>
      <c r="N28" s="284">
        <f>SUM(E28:M28)</f>
        <v>7</v>
      </c>
      <c r="O28" s="286">
        <v>9</v>
      </c>
    </row>
    <row r="29" spans="1:15" ht="16.5" customHeight="1">
      <c r="A29" s="287" t="s">
        <v>407</v>
      </c>
      <c r="B29" s="281">
        <v>1</v>
      </c>
      <c r="C29" s="281">
        <v>1</v>
      </c>
      <c r="D29" s="281" t="s">
        <v>195</v>
      </c>
      <c r="E29" s="282">
        <v>4</v>
      </c>
      <c r="F29" s="282" t="s">
        <v>195</v>
      </c>
      <c r="G29" s="282" t="s">
        <v>195</v>
      </c>
      <c r="H29" s="282" t="s">
        <v>195</v>
      </c>
      <c r="I29" s="282" t="s">
        <v>195</v>
      </c>
      <c r="J29" s="282" t="s">
        <v>195</v>
      </c>
      <c r="K29" s="282" t="s">
        <v>195</v>
      </c>
      <c r="L29" s="282" t="s">
        <v>195</v>
      </c>
      <c r="M29" s="283">
        <v>1</v>
      </c>
      <c r="N29" s="288">
        <f>SUM(B29:M29)</f>
        <v>7</v>
      </c>
      <c r="O29" s="286">
        <v>3</v>
      </c>
    </row>
    <row r="30" spans="1:15" ht="15.75" customHeight="1">
      <c r="A30" s="289" t="s">
        <v>408</v>
      </c>
      <c r="B30" s="290" t="s">
        <v>195</v>
      </c>
      <c r="C30" s="291" t="s">
        <v>195</v>
      </c>
      <c r="D30" s="292" t="s">
        <v>195</v>
      </c>
      <c r="E30" s="293" t="s">
        <v>195</v>
      </c>
      <c r="F30" s="293" t="s">
        <v>195</v>
      </c>
      <c r="G30" s="293" t="s">
        <v>195</v>
      </c>
      <c r="H30" s="293">
        <v>1</v>
      </c>
      <c r="I30" s="293">
        <v>11</v>
      </c>
      <c r="J30" s="293">
        <v>8</v>
      </c>
      <c r="K30" s="293" t="s">
        <v>195</v>
      </c>
      <c r="L30" s="293" t="s">
        <v>195</v>
      </c>
      <c r="M30" s="294"/>
      <c r="N30" s="295">
        <f>SUM(H30:M30)</f>
        <v>20</v>
      </c>
      <c r="O30" s="295">
        <v>256</v>
      </c>
    </row>
    <row r="31" spans="1:15" ht="9.9499999999999993" customHeight="1">
      <c r="A31" s="296" t="s">
        <v>409</v>
      </c>
      <c r="N31" s="299"/>
    </row>
    <row r="32" spans="1:15" ht="9.9499999999999993" customHeight="1">
      <c r="A32" s="296" t="s">
        <v>410</v>
      </c>
    </row>
    <row r="33" spans="1:1" ht="9.9499999999999993" customHeight="1">
      <c r="A33" s="296" t="s">
        <v>411</v>
      </c>
    </row>
    <row r="34" spans="1:1" s="300" customFormat="1" ht="9.9499999999999993" customHeight="1">
      <c r="A34" s="296" t="s">
        <v>412</v>
      </c>
    </row>
    <row r="35" spans="1:1" s="300" customFormat="1" ht="11.25">
      <c r="A35" s="300" t="s">
        <v>413</v>
      </c>
    </row>
    <row r="36" spans="1:1" ht="12.75" customHeight="1">
      <c r="A36" s="1698" t="s">
        <v>494</v>
      </c>
    </row>
    <row r="37" spans="1:1" ht="12" customHeight="1">
      <c r="A37" s="300"/>
    </row>
    <row r="38" spans="1:1" ht="12" customHeight="1">
      <c r="A38" s="300"/>
    </row>
    <row r="39" spans="1:1" ht="11.25" customHeight="1">
      <c r="A39" s="300"/>
    </row>
  </sheetData>
  <hyperlinks>
    <hyperlink ref="A36" location="'Inhaltsverzeichnis '!A1" display="Zurück zum Inhaltsverzeichnis" xr:uid="{187561AB-7F0B-4F9D-BBE4-E7A3C783C2C8}"/>
  </hyperlinks>
  <pageMargins left="0.78740157480314965" right="0.78740157480314965" top="0.98425196850393704" bottom="0.98425196850393704" header="0.51181102362204722" footer="0.51181102362204722"/>
  <pageSetup paperSize="9" scale="8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C3454-DA90-4565-B109-44EB7AE3CAAC}">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1702" t="s">
        <v>43</v>
      </c>
    </row>
    <row r="2" spans="1:1" ht="20.25">
      <c r="A2" s="1703" t="s">
        <v>42</v>
      </c>
    </row>
    <row r="3" spans="1:1" ht="106.5" customHeight="1">
      <c r="A3" s="1704" t="s">
        <v>2144</v>
      </c>
    </row>
    <row r="4" spans="1:1">
      <c r="A4" s="1697" t="s">
        <v>494</v>
      </c>
    </row>
  </sheetData>
  <hyperlinks>
    <hyperlink ref="A4" location="'Inhaltsverzeichnis '!A1" display="Zurück zum Inhaltsverzeichnis" xr:uid="{0EF53941-55C1-4231-8E0E-5FF3DC73EB8A}"/>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467C-FDC4-4431-B5FB-BEE86A448322}">
  <sheetPr>
    <tabColor rgb="FFF9E03A"/>
    <pageSetUpPr fitToPage="1"/>
  </sheetPr>
  <dimension ref="A1:AG46"/>
  <sheetViews>
    <sheetView showGridLines="0" showZeros="0" zoomScale="140" zoomScaleNormal="140" workbookViewId="0">
      <pane ySplit="7" topLeftCell="A8" activePane="bottomLeft" state="frozen"/>
      <selection pane="bottomLeft"/>
    </sheetView>
  </sheetViews>
  <sheetFormatPr baseColWidth="10" defaultRowHeight="12.75"/>
  <cols>
    <col min="1" max="1" width="9" style="304" customWidth="1"/>
    <col min="2" max="2" width="6.125" style="304" customWidth="1"/>
    <col min="3" max="10" width="6.375" style="304" customWidth="1"/>
    <col min="11" max="11" width="6.875" style="304" customWidth="1"/>
    <col min="12" max="12" width="6.625" style="304" customWidth="1"/>
    <col min="13" max="14" width="6.875" style="304" customWidth="1"/>
    <col min="15" max="16" width="8.125" style="304" customWidth="1"/>
    <col min="17" max="17" width="10" style="305" customWidth="1"/>
    <col min="18" max="19" width="5" style="305" customWidth="1"/>
    <col min="20" max="33" width="5" style="304" customWidth="1"/>
    <col min="34" max="16384" width="11" style="304"/>
  </cols>
  <sheetData>
    <row r="1" spans="1:33" s="1690" customFormat="1" ht="21.75" customHeight="1">
      <c r="A1" s="658" t="s">
        <v>414</v>
      </c>
      <c r="B1" s="303"/>
      <c r="C1" s="303"/>
      <c r="D1" s="303"/>
      <c r="E1" s="303"/>
      <c r="F1" s="303"/>
      <c r="G1" s="303"/>
      <c r="H1" s="303"/>
      <c r="I1" s="303"/>
      <c r="J1" s="303"/>
      <c r="K1" s="303"/>
      <c r="L1" s="303"/>
      <c r="M1" s="303"/>
      <c r="N1" s="303"/>
      <c r="O1" s="303"/>
      <c r="Q1" s="1691"/>
      <c r="R1" s="1691"/>
      <c r="S1" s="1691"/>
    </row>
    <row r="2" spans="1:33" s="307" customFormat="1" ht="11.25">
      <c r="A2" s="306" t="s">
        <v>415</v>
      </c>
      <c r="B2" s="306"/>
      <c r="C2" s="306"/>
      <c r="D2" s="306"/>
      <c r="E2" s="306"/>
      <c r="F2" s="306"/>
      <c r="G2" s="306"/>
      <c r="H2" s="306"/>
      <c r="I2" s="306"/>
      <c r="J2" s="306"/>
      <c r="K2" s="306"/>
      <c r="L2" s="306"/>
      <c r="M2" s="306"/>
      <c r="N2" s="306"/>
      <c r="O2" s="306"/>
      <c r="Q2" s="308"/>
      <c r="R2" s="308"/>
      <c r="S2" s="308"/>
    </row>
    <row r="3" spans="1:33" s="307" customFormat="1" ht="13.5" customHeight="1">
      <c r="B3" s="306" t="s">
        <v>209</v>
      </c>
      <c r="C3" s="306"/>
      <c r="D3" s="306"/>
      <c r="E3" s="306"/>
      <c r="F3" s="306"/>
      <c r="G3" s="306"/>
      <c r="H3" s="306"/>
      <c r="I3" s="306"/>
      <c r="J3" s="306"/>
      <c r="K3" s="306"/>
      <c r="L3" s="306"/>
      <c r="M3" s="306"/>
      <c r="N3" s="306"/>
      <c r="Q3" s="308"/>
      <c r="R3" s="308"/>
      <c r="S3" s="308"/>
    </row>
    <row r="4" spans="1:33" s="307" customFormat="1" ht="13.5" customHeight="1">
      <c r="A4" s="306" t="s">
        <v>416</v>
      </c>
      <c r="B4" s="306"/>
      <c r="C4" s="306"/>
      <c r="D4" s="306"/>
      <c r="E4" s="306"/>
      <c r="F4" s="306"/>
      <c r="G4" s="306"/>
      <c r="H4" s="306"/>
      <c r="I4" s="306"/>
      <c r="J4" s="306"/>
      <c r="K4" s="306"/>
      <c r="L4" s="306"/>
      <c r="M4" s="306"/>
      <c r="N4" s="306"/>
      <c r="O4" s="306"/>
      <c r="Q4" s="308"/>
      <c r="R4" s="308"/>
      <c r="S4" s="308"/>
    </row>
    <row r="5" spans="1:33" s="307" customFormat="1" ht="13.5" customHeight="1">
      <c r="B5" s="306" t="s">
        <v>417</v>
      </c>
      <c r="C5" s="306"/>
      <c r="D5" s="306"/>
      <c r="E5" s="306"/>
      <c r="F5" s="306"/>
      <c r="G5" s="306"/>
      <c r="H5" s="306"/>
      <c r="I5" s="306"/>
      <c r="J5" s="306"/>
      <c r="K5" s="306"/>
      <c r="L5" s="306"/>
      <c r="M5" s="306"/>
      <c r="N5" s="306"/>
      <c r="Q5" s="308"/>
      <c r="R5" s="308"/>
      <c r="S5" s="308"/>
    </row>
    <row r="6" spans="1:33" s="307" customFormat="1" ht="13.5" customHeight="1">
      <c r="A6" s="309" t="s">
        <v>418</v>
      </c>
      <c r="B6" s="309"/>
      <c r="C6" s="309"/>
      <c r="D6" s="309"/>
      <c r="E6" s="309"/>
      <c r="F6" s="309"/>
      <c r="G6" s="309"/>
      <c r="H6" s="309"/>
      <c r="I6" s="309"/>
      <c r="J6" s="309"/>
      <c r="K6" s="309"/>
      <c r="L6" s="309"/>
      <c r="M6" s="309"/>
      <c r="N6" s="309"/>
      <c r="O6" s="309"/>
      <c r="Q6" s="308"/>
      <c r="R6" s="308"/>
      <c r="S6" s="308"/>
    </row>
    <row r="7" spans="1:33" ht="30" customHeight="1">
      <c r="A7" s="310" t="s">
        <v>419</v>
      </c>
      <c r="B7" s="311" t="s">
        <v>364</v>
      </c>
      <c r="C7" s="312" t="s">
        <v>365</v>
      </c>
      <c r="D7" s="312" t="s">
        <v>366</v>
      </c>
      <c r="E7" s="312" t="s">
        <v>367</v>
      </c>
      <c r="F7" s="312" t="s">
        <v>368</v>
      </c>
      <c r="G7" s="312" t="s">
        <v>369</v>
      </c>
      <c r="H7" s="312" t="s">
        <v>420</v>
      </c>
      <c r="I7" s="312" t="s">
        <v>421</v>
      </c>
      <c r="J7" s="312" t="s">
        <v>360</v>
      </c>
      <c r="K7" s="313" t="s">
        <v>361</v>
      </c>
      <c r="L7" s="314" t="s">
        <v>362</v>
      </c>
      <c r="M7" s="311" t="s">
        <v>363</v>
      </c>
      <c r="N7" s="312" t="s">
        <v>422</v>
      </c>
      <c r="O7" s="315" t="s">
        <v>423</v>
      </c>
      <c r="Q7" s="308"/>
      <c r="T7" s="316"/>
    </row>
    <row r="8" spans="1:33" ht="11.25" customHeight="1">
      <c r="A8" s="317" t="s">
        <v>424</v>
      </c>
      <c r="B8" s="317"/>
      <c r="C8" s="317"/>
      <c r="D8" s="317"/>
      <c r="E8" s="317"/>
      <c r="F8" s="317"/>
      <c r="G8" s="317"/>
      <c r="H8" s="317"/>
      <c r="I8" s="317"/>
      <c r="J8" s="317"/>
      <c r="K8" s="317"/>
      <c r="L8" s="317"/>
      <c r="M8" s="317"/>
      <c r="N8" s="317"/>
      <c r="O8" s="317"/>
      <c r="T8" s="318"/>
      <c r="U8" s="318"/>
      <c r="V8" s="318"/>
      <c r="W8" s="318"/>
      <c r="X8" s="318"/>
      <c r="Y8" s="318"/>
      <c r="Z8" s="318"/>
      <c r="AA8" s="318"/>
      <c r="AB8" s="318"/>
      <c r="AC8" s="318"/>
      <c r="AD8" s="319"/>
      <c r="AE8" s="320"/>
      <c r="AF8" s="321"/>
      <c r="AG8" s="321"/>
    </row>
    <row r="9" spans="1:33" ht="11.25" customHeight="1">
      <c r="A9" s="322" t="s">
        <v>425</v>
      </c>
      <c r="B9" s="323">
        <v>2986.4369999999999</v>
      </c>
      <c r="C9" s="323">
        <v>2733.2719999999999</v>
      </c>
      <c r="D9" s="323">
        <v>886.73699999999997</v>
      </c>
      <c r="E9" s="323">
        <v>606.43799999999999</v>
      </c>
      <c r="F9" s="323">
        <v>724.28300000000002</v>
      </c>
      <c r="G9" s="323">
        <v>645.70299999999997</v>
      </c>
      <c r="H9" s="323">
        <v>677.42899999999997</v>
      </c>
      <c r="I9" s="323">
        <v>782.70699999999999</v>
      </c>
      <c r="J9" s="323">
        <v>853.36599999999999</v>
      </c>
      <c r="K9" s="323">
        <v>710.91200000000003</v>
      </c>
      <c r="L9" s="323">
        <v>712.10900000000004</v>
      </c>
      <c r="M9" s="323">
        <v>664.81</v>
      </c>
      <c r="N9" s="324">
        <v>285.29599999999999</v>
      </c>
      <c r="O9" s="325">
        <v>7212.884</v>
      </c>
      <c r="P9" s="326"/>
      <c r="T9" s="305"/>
      <c r="U9" s="305"/>
      <c r="V9" s="327"/>
      <c r="W9" s="327"/>
      <c r="X9" s="327"/>
      <c r="Y9" s="327"/>
      <c r="Z9" s="327"/>
      <c r="AA9" s="327"/>
      <c r="AB9" s="327"/>
      <c r="AC9" s="327"/>
      <c r="AD9" s="321"/>
      <c r="AE9" s="321"/>
      <c r="AF9" s="327"/>
      <c r="AG9" s="327"/>
    </row>
    <row r="10" spans="1:33" ht="11.25" customHeight="1">
      <c r="A10" s="322" t="s">
        <v>426</v>
      </c>
      <c r="B10" s="323">
        <v>2019.0450000000001</v>
      </c>
      <c r="C10" s="323">
        <v>4646.6980000000003</v>
      </c>
      <c r="D10" s="323">
        <v>1266.9549999999999</v>
      </c>
      <c r="E10" s="323">
        <v>729.70899999999995</v>
      </c>
      <c r="F10" s="323"/>
      <c r="G10" s="323"/>
      <c r="H10" s="323"/>
      <c r="I10" s="323"/>
      <c r="J10" s="323"/>
      <c r="K10" s="323"/>
      <c r="L10" s="323"/>
      <c r="M10" s="323"/>
      <c r="N10" s="323"/>
      <c r="O10" s="325">
        <v>8662.4070000000011</v>
      </c>
      <c r="P10" s="326"/>
      <c r="T10" s="318"/>
      <c r="U10" s="305"/>
      <c r="V10" s="318"/>
      <c r="W10" s="318"/>
      <c r="X10" s="318"/>
      <c r="Y10" s="318"/>
      <c r="Z10" s="318"/>
      <c r="AA10" s="318"/>
      <c r="AB10" s="318"/>
      <c r="AC10" s="318"/>
      <c r="AD10" s="319"/>
      <c r="AE10" s="320"/>
      <c r="AF10" s="328"/>
      <c r="AG10" s="321"/>
    </row>
    <row r="11" spans="1:33" ht="11.25" customHeight="1">
      <c r="A11" s="317" t="s">
        <v>427</v>
      </c>
      <c r="B11" s="329"/>
      <c r="C11" s="329"/>
      <c r="D11" s="329"/>
      <c r="E11" s="329"/>
      <c r="F11" s="329"/>
      <c r="G11" s="329"/>
      <c r="H11" s="329"/>
      <c r="I11" s="329"/>
      <c r="J11" s="329"/>
      <c r="K11" s="329"/>
      <c r="L11" s="329"/>
      <c r="M11" s="329"/>
      <c r="N11" s="330"/>
      <c r="O11" s="331"/>
      <c r="P11" s="319"/>
      <c r="T11" s="327"/>
      <c r="U11" s="305"/>
      <c r="V11" s="327"/>
      <c r="W11" s="327"/>
      <c r="X11" s="327"/>
      <c r="Y11" s="327"/>
      <c r="Z11" s="327"/>
      <c r="AA11" s="327"/>
      <c r="AB11" s="327"/>
      <c r="AC11" s="327"/>
      <c r="AD11" s="321"/>
      <c r="AE11" s="321"/>
      <c r="AF11" s="327"/>
      <c r="AG11" s="327"/>
    </row>
    <row r="12" spans="1:33" ht="11.25" customHeight="1">
      <c r="A12" s="322" t="s">
        <v>425</v>
      </c>
      <c r="B12" s="323">
        <v>107.626</v>
      </c>
      <c r="C12" s="323">
        <v>54.148000000000003</v>
      </c>
      <c r="D12" s="323">
        <v>20.812000000000001</v>
      </c>
      <c r="E12" s="323">
        <v>14.738</v>
      </c>
      <c r="F12" s="323">
        <v>15.973000000000001</v>
      </c>
      <c r="G12" s="323">
        <v>8.5980000000000008</v>
      </c>
      <c r="H12" s="323">
        <v>9.7509999999999994</v>
      </c>
      <c r="I12" s="323">
        <v>11.579000000000001</v>
      </c>
      <c r="J12" s="323">
        <v>14.625999999999999</v>
      </c>
      <c r="K12" s="323">
        <v>6.25</v>
      </c>
      <c r="L12" s="323">
        <v>3.9849999999999999</v>
      </c>
      <c r="M12" s="323">
        <v>5.0860000000000003</v>
      </c>
      <c r="N12" s="324">
        <v>0.26500000000000001</v>
      </c>
      <c r="O12" s="325">
        <v>197.32400000000001</v>
      </c>
      <c r="P12" s="319"/>
      <c r="T12" s="318"/>
      <c r="U12" s="305"/>
      <c r="V12" s="318"/>
      <c r="W12" s="318"/>
      <c r="X12" s="318"/>
      <c r="Y12" s="318"/>
      <c r="Z12" s="318"/>
      <c r="AA12" s="318"/>
      <c r="AB12" s="318"/>
      <c r="AC12" s="318"/>
      <c r="AD12" s="319"/>
      <c r="AE12" s="320"/>
      <c r="AF12" s="321"/>
      <c r="AG12" s="321"/>
    </row>
    <row r="13" spans="1:33" ht="11.25" customHeight="1">
      <c r="A13" s="322" t="s">
        <v>426</v>
      </c>
      <c r="B13" s="323">
        <v>119.295</v>
      </c>
      <c r="C13" s="323">
        <v>68.287000000000006</v>
      </c>
      <c r="D13" s="323">
        <v>20.236000000000001</v>
      </c>
      <c r="E13" s="323">
        <v>9.9130000000000003</v>
      </c>
      <c r="F13" s="323"/>
      <c r="G13" s="323"/>
      <c r="H13" s="323"/>
      <c r="I13" s="323"/>
      <c r="J13" s="323"/>
      <c r="K13" s="323"/>
      <c r="L13" s="323"/>
      <c r="M13" s="323"/>
      <c r="N13" s="323"/>
      <c r="O13" s="325">
        <v>217.73099999999999</v>
      </c>
      <c r="P13" s="319"/>
      <c r="T13" s="327"/>
      <c r="U13" s="305"/>
      <c r="V13" s="327"/>
      <c r="W13" s="327"/>
      <c r="X13" s="327"/>
      <c r="Y13" s="327"/>
      <c r="Z13" s="327"/>
      <c r="AA13" s="327"/>
      <c r="AB13" s="327"/>
      <c r="AC13" s="327"/>
      <c r="AD13" s="321"/>
      <c r="AE13" s="321"/>
      <c r="AF13" s="327"/>
      <c r="AG13" s="327"/>
    </row>
    <row r="14" spans="1:33" ht="11.25" customHeight="1">
      <c r="A14" s="317" t="s">
        <v>428</v>
      </c>
      <c r="B14" s="329"/>
      <c r="C14" s="329"/>
      <c r="D14" s="329"/>
      <c r="E14" s="329"/>
      <c r="F14" s="329"/>
      <c r="G14" s="329"/>
      <c r="H14" s="329"/>
      <c r="I14" s="329"/>
      <c r="J14" s="329"/>
      <c r="K14" s="329"/>
      <c r="L14" s="329"/>
      <c r="M14" s="329"/>
      <c r="N14" s="330"/>
      <c r="O14" s="331"/>
      <c r="T14" s="318"/>
      <c r="U14" s="318"/>
      <c r="V14" s="318"/>
      <c r="W14" s="318"/>
      <c r="X14" s="318"/>
      <c r="Y14" s="318"/>
      <c r="Z14" s="318"/>
      <c r="AA14" s="318"/>
      <c r="AB14" s="318"/>
      <c r="AC14" s="318"/>
      <c r="AD14" s="319"/>
      <c r="AE14" s="320"/>
      <c r="AF14" s="321"/>
      <c r="AG14" s="321"/>
    </row>
    <row r="15" spans="1:33" ht="11.25" customHeight="1">
      <c r="A15" s="322" t="s">
        <v>425</v>
      </c>
      <c r="B15" s="323">
        <v>429.81700000000001</v>
      </c>
      <c r="C15" s="323">
        <v>642.61199999999997</v>
      </c>
      <c r="D15" s="323">
        <v>89.846999999999994</v>
      </c>
      <c r="E15" s="323">
        <v>63.73</v>
      </c>
      <c r="F15" s="323">
        <v>58.991</v>
      </c>
      <c r="G15" s="323">
        <v>52.585000000000001</v>
      </c>
      <c r="H15" s="323">
        <v>57.23</v>
      </c>
      <c r="I15" s="323">
        <v>50.98</v>
      </c>
      <c r="J15" s="323">
        <v>56.186</v>
      </c>
      <c r="K15" s="323">
        <v>34.295999999999999</v>
      </c>
      <c r="L15" s="323">
        <v>37.040999999999997</v>
      </c>
      <c r="M15" s="323">
        <v>29.891999999999999</v>
      </c>
      <c r="N15" s="324">
        <v>53.896999999999998</v>
      </c>
      <c r="O15" s="325">
        <v>1226.0060000000001</v>
      </c>
      <c r="T15" s="318"/>
      <c r="U15" s="318"/>
      <c r="V15" s="318"/>
      <c r="W15" s="318"/>
      <c r="X15" s="318"/>
      <c r="Y15" s="318"/>
      <c r="Z15" s="318"/>
      <c r="AA15" s="318"/>
      <c r="AB15" s="318"/>
      <c r="AC15" s="318"/>
      <c r="AD15" s="321"/>
      <c r="AE15" s="320"/>
      <c r="AF15" s="321"/>
      <c r="AG15" s="321"/>
    </row>
    <row r="16" spans="1:33" ht="11.25" customHeight="1">
      <c r="A16" s="322" t="s">
        <v>426</v>
      </c>
      <c r="B16" s="323">
        <v>198.71199999999999</v>
      </c>
      <c r="C16" s="323">
        <v>944.11699999999996</v>
      </c>
      <c r="D16" s="323">
        <v>140.46799999999999</v>
      </c>
      <c r="E16" s="323">
        <v>57.606999999999999</v>
      </c>
      <c r="F16" s="323"/>
      <c r="G16" s="323"/>
      <c r="H16" s="323"/>
      <c r="I16" s="323"/>
      <c r="J16" s="323"/>
      <c r="K16" s="323"/>
      <c r="L16" s="323"/>
      <c r="M16" s="323"/>
      <c r="N16" s="323"/>
      <c r="O16" s="325">
        <v>1340.904</v>
      </c>
      <c r="T16" s="318"/>
      <c r="U16" s="318"/>
      <c r="V16" s="318"/>
      <c r="W16" s="318"/>
      <c r="X16" s="318"/>
      <c r="Y16" s="318"/>
      <c r="Z16" s="318"/>
      <c r="AA16" s="318"/>
      <c r="AB16" s="318"/>
      <c r="AC16" s="318"/>
      <c r="AD16" s="321"/>
      <c r="AE16" s="320"/>
      <c r="AF16" s="321"/>
      <c r="AG16" s="321"/>
    </row>
    <row r="17" spans="1:33" ht="11.25" customHeight="1">
      <c r="A17" s="317" t="s">
        <v>429</v>
      </c>
      <c r="B17" s="329"/>
      <c r="C17" s="329"/>
      <c r="D17" s="329"/>
      <c r="E17" s="329"/>
      <c r="F17" s="329"/>
      <c r="G17" s="329"/>
      <c r="H17" s="329"/>
      <c r="I17" s="329"/>
      <c r="J17" s="329"/>
      <c r="K17" s="329"/>
      <c r="L17" s="329"/>
      <c r="M17" s="329"/>
      <c r="N17" s="330"/>
      <c r="O17" s="332"/>
      <c r="T17" s="318"/>
      <c r="U17" s="318"/>
      <c r="V17" s="318"/>
      <c r="W17" s="318"/>
      <c r="X17" s="318"/>
      <c r="Y17" s="318"/>
      <c r="Z17" s="318"/>
      <c r="AA17" s="318"/>
      <c r="AB17" s="318"/>
      <c r="AC17" s="318"/>
      <c r="AD17" s="319"/>
      <c r="AE17" s="320"/>
      <c r="AF17" s="321"/>
      <c r="AG17" s="321"/>
    </row>
    <row r="18" spans="1:33" ht="11.25" customHeight="1">
      <c r="A18" s="322" t="s">
        <v>425</v>
      </c>
      <c r="B18" s="323">
        <v>567.70899999999995</v>
      </c>
      <c r="C18" s="323">
        <v>280.40699999999998</v>
      </c>
      <c r="D18" s="323">
        <v>118.471</v>
      </c>
      <c r="E18" s="323">
        <v>46.314999999999998</v>
      </c>
      <c r="F18" s="323">
        <v>41.917999999999999</v>
      </c>
      <c r="G18" s="323">
        <v>34.040999999999997</v>
      </c>
      <c r="H18" s="323">
        <v>39.527999999999999</v>
      </c>
      <c r="I18" s="323">
        <v>31.933</v>
      </c>
      <c r="J18" s="323">
        <v>35.917999999999999</v>
      </c>
      <c r="K18" s="323">
        <v>27.187000000000001</v>
      </c>
      <c r="L18" s="323">
        <v>29.681000000000001</v>
      </c>
      <c r="M18" s="323">
        <v>47.625999999999998</v>
      </c>
      <c r="N18" s="324">
        <v>60.71</v>
      </c>
      <c r="O18" s="325">
        <v>1012.902</v>
      </c>
      <c r="T18" s="327"/>
      <c r="U18" s="327"/>
      <c r="V18" s="327"/>
      <c r="W18" s="327"/>
      <c r="X18" s="327"/>
      <c r="Y18" s="327"/>
      <c r="Z18" s="327"/>
      <c r="AA18" s="327"/>
      <c r="AB18" s="327"/>
      <c r="AC18" s="327"/>
      <c r="AD18" s="321"/>
      <c r="AE18" s="321"/>
      <c r="AF18" s="327"/>
      <c r="AG18" s="327"/>
    </row>
    <row r="19" spans="1:33" ht="11.25" customHeight="1">
      <c r="A19" s="322" t="s">
        <v>426</v>
      </c>
      <c r="B19" s="323">
        <v>544.73199999999997</v>
      </c>
      <c r="C19" s="323">
        <v>284.76400000000001</v>
      </c>
      <c r="D19" s="323">
        <v>91.427000000000007</v>
      </c>
      <c r="E19" s="323">
        <v>29.469000000000001</v>
      </c>
      <c r="F19" s="323"/>
      <c r="G19" s="323"/>
      <c r="H19" s="323"/>
      <c r="I19" s="323"/>
      <c r="J19" s="323"/>
      <c r="K19" s="323"/>
      <c r="L19" s="323"/>
      <c r="M19" s="323"/>
      <c r="N19" s="323"/>
      <c r="O19" s="325">
        <v>950.39200000000005</v>
      </c>
      <c r="T19" s="318"/>
      <c r="U19" s="318"/>
      <c r="V19" s="318"/>
      <c r="W19" s="318"/>
      <c r="X19" s="318"/>
      <c r="Y19" s="318"/>
      <c r="Z19" s="318"/>
      <c r="AA19" s="318"/>
      <c r="AB19" s="318"/>
      <c r="AC19" s="318"/>
      <c r="AD19" s="319"/>
      <c r="AE19" s="320"/>
      <c r="AF19" s="321"/>
      <c r="AG19" s="321"/>
    </row>
    <row r="20" spans="1:33" ht="11.25" customHeight="1">
      <c r="A20" s="317" t="s">
        <v>430</v>
      </c>
      <c r="B20" s="329"/>
      <c r="C20" s="329"/>
      <c r="D20" s="329"/>
      <c r="E20" s="329"/>
      <c r="F20" s="329"/>
      <c r="G20" s="329"/>
      <c r="H20" s="329"/>
      <c r="I20" s="329"/>
      <c r="J20" s="329"/>
      <c r="K20" s="329"/>
      <c r="L20" s="329"/>
      <c r="M20" s="329"/>
      <c r="N20" s="330"/>
      <c r="O20" s="332"/>
      <c r="T20" s="327"/>
      <c r="U20" s="327"/>
      <c r="V20" s="327"/>
      <c r="W20" s="327"/>
      <c r="X20" s="327"/>
      <c r="Y20" s="327"/>
      <c r="Z20" s="327"/>
      <c r="AA20" s="327"/>
      <c r="AB20" s="327"/>
      <c r="AC20" s="327"/>
      <c r="AD20" s="321"/>
      <c r="AE20" s="321"/>
      <c r="AF20" s="327"/>
      <c r="AG20" s="327"/>
    </row>
    <row r="21" spans="1:33" ht="11.25" customHeight="1">
      <c r="A21" s="322" t="s">
        <v>425</v>
      </c>
      <c r="B21" s="323">
        <v>2608.998</v>
      </c>
      <c r="C21" s="323">
        <v>391.322</v>
      </c>
      <c r="D21" s="323">
        <v>164.11699999999999</v>
      </c>
      <c r="E21" s="323">
        <v>140.17400000000001</v>
      </c>
      <c r="F21" s="323">
        <v>179.22300000000001</v>
      </c>
      <c r="G21" s="323">
        <v>164.86600000000001</v>
      </c>
      <c r="H21" s="323">
        <v>292.27100000000002</v>
      </c>
      <c r="I21" s="323">
        <v>273.08999999999997</v>
      </c>
      <c r="J21" s="323">
        <v>208.72800000000001</v>
      </c>
      <c r="K21" s="323">
        <v>122.492</v>
      </c>
      <c r="L21" s="323">
        <v>101.21</v>
      </c>
      <c r="M21" s="323">
        <v>278.81099999999998</v>
      </c>
      <c r="N21" s="324">
        <v>91.685000000000002</v>
      </c>
      <c r="O21" s="325">
        <v>3304.6110000000003</v>
      </c>
      <c r="T21" s="318"/>
      <c r="U21" s="318"/>
      <c r="V21" s="318"/>
      <c r="W21" s="318"/>
      <c r="X21" s="318"/>
      <c r="Y21" s="318"/>
      <c r="Z21" s="318"/>
      <c r="AA21" s="318"/>
      <c r="AB21" s="318"/>
      <c r="AC21" s="318"/>
      <c r="AD21" s="319"/>
      <c r="AE21" s="320"/>
      <c r="AF21" s="328"/>
      <c r="AG21" s="321"/>
    </row>
    <row r="22" spans="1:33" ht="11.25" customHeight="1">
      <c r="A22" s="322" t="s">
        <v>426</v>
      </c>
      <c r="B22" s="323">
        <v>2928.4630000000002</v>
      </c>
      <c r="C22" s="323">
        <v>413.209</v>
      </c>
      <c r="D22" s="323">
        <v>234.691</v>
      </c>
      <c r="E22" s="323">
        <v>202.64699999999999</v>
      </c>
      <c r="F22" s="323"/>
      <c r="G22" s="323"/>
      <c r="H22" s="323"/>
      <c r="I22" s="323"/>
      <c r="J22" s="323"/>
      <c r="K22" s="323"/>
      <c r="L22" s="323"/>
      <c r="M22" s="323"/>
      <c r="N22" s="323"/>
      <c r="O22" s="325">
        <v>3779.0099999999998</v>
      </c>
      <c r="T22" s="327"/>
      <c r="U22" s="327"/>
      <c r="V22" s="327"/>
      <c r="W22" s="327"/>
      <c r="X22" s="327"/>
      <c r="Y22" s="327"/>
      <c r="Z22" s="327"/>
      <c r="AA22" s="327"/>
      <c r="AB22" s="327"/>
      <c r="AC22" s="327"/>
      <c r="AD22" s="321"/>
      <c r="AE22" s="321"/>
      <c r="AF22" s="321"/>
      <c r="AG22" s="321"/>
    </row>
    <row r="23" spans="1:33" ht="11.25" customHeight="1">
      <c r="A23" s="317" t="s">
        <v>431</v>
      </c>
      <c r="B23" s="329"/>
      <c r="C23" s="329"/>
      <c r="D23" s="329"/>
      <c r="E23" s="329"/>
      <c r="F23" s="329"/>
      <c r="G23" s="329"/>
      <c r="H23" s="329"/>
      <c r="I23" s="329"/>
      <c r="J23" s="329"/>
      <c r="K23" s="329"/>
      <c r="L23" s="329"/>
      <c r="M23" s="329"/>
      <c r="N23" s="330"/>
      <c r="O23" s="332"/>
      <c r="T23" s="333"/>
      <c r="U23" s="333"/>
      <c r="V23" s="333"/>
      <c r="W23" s="333"/>
      <c r="X23" s="333"/>
      <c r="Y23" s="333"/>
      <c r="Z23" s="333"/>
      <c r="AA23" s="333"/>
      <c r="AB23" s="333"/>
      <c r="AC23" s="333"/>
      <c r="AD23" s="334"/>
      <c r="AE23" s="335"/>
      <c r="AF23" s="336"/>
      <c r="AG23" s="336"/>
    </row>
    <row r="24" spans="1:33" ht="11.25" customHeight="1">
      <c r="A24" s="322" t="s">
        <v>425</v>
      </c>
      <c r="B24" s="323">
        <v>51.418999999999997</v>
      </c>
      <c r="C24" s="323">
        <v>137.108</v>
      </c>
      <c r="D24" s="323">
        <v>30.373000000000001</v>
      </c>
      <c r="E24" s="323">
        <v>13.528</v>
      </c>
      <c r="F24" s="323">
        <v>14.984999999999999</v>
      </c>
      <c r="G24" s="323">
        <v>10.895</v>
      </c>
      <c r="H24" s="323">
        <v>11.361000000000001</v>
      </c>
      <c r="I24" s="323">
        <v>14.542999999999999</v>
      </c>
      <c r="J24" s="323">
        <v>17.806999999999999</v>
      </c>
      <c r="K24" s="323">
        <v>13.885999999999999</v>
      </c>
      <c r="L24" s="323">
        <v>14.494</v>
      </c>
      <c r="M24" s="323">
        <v>12.772</v>
      </c>
      <c r="N24" s="324">
        <v>29.532</v>
      </c>
      <c r="O24" s="325">
        <v>232.42799999999997</v>
      </c>
    </row>
    <row r="25" spans="1:33" ht="11.25" customHeight="1">
      <c r="A25" s="322" t="s">
        <v>426</v>
      </c>
      <c r="B25" s="323">
        <v>76.929000000000002</v>
      </c>
      <c r="C25" s="323">
        <v>170.78200000000001</v>
      </c>
      <c r="D25" s="323">
        <v>45.143999999999998</v>
      </c>
      <c r="E25" s="323">
        <v>17.821000000000002</v>
      </c>
      <c r="F25" s="323"/>
      <c r="G25" s="323"/>
      <c r="H25" s="323"/>
      <c r="I25" s="323"/>
      <c r="J25" s="323"/>
      <c r="K25" s="323"/>
      <c r="L25" s="323"/>
      <c r="M25" s="323"/>
      <c r="N25" s="323"/>
      <c r="O25" s="325">
        <v>310.67600000000004</v>
      </c>
    </row>
    <row r="26" spans="1:33" ht="11.25" customHeight="1">
      <c r="A26" s="317" t="s">
        <v>432</v>
      </c>
      <c r="B26" s="329"/>
      <c r="C26" s="329"/>
      <c r="D26" s="329"/>
      <c r="E26" s="329"/>
      <c r="F26" s="329"/>
      <c r="G26" s="329"/>
      <c r="H26" s="329"/>
      <c r="I26" s="329"/>
      <c r="J26" s="329"/>
      <c r="K26" s="329"/>
      <c r="L26" s="329"/>
      <c r="M26" s="329"/>
      <c r="N26" s="330"/>
      <c r="O26" s="332"/>
    </row>
    <row r="27" spans="1:33" ht="11.25" customHeight="1">
      <c r="A27" s="322" t="s">
        <v>425</v>
      </c>
      <c r="B27" s="323">
        <v>30.181000000000001</v>
      </c>
      <c r="C27" s="323">
        <v>26.805</v>
      </c>
      <c r="D27" s="323">
        <v>130.17099999999999</v>
      </c>
      <c r="E27" s="323">
        <v>931.31</v>
      </c>
      <c r="F27" s="323">
        <v>531.72799999999995</v>
      </c>
      <c r="G27" s="323">
        <v>99.912000000000006</v>
      </c>
      <c r="H27" s="323">
        <v>59.466999999999999</v>
      </c>
      <c r="I27" s="323">
        <v>44.32</v>
      </c>
      <c r="J27" s="323">
        <v>53.82</v>
      </c>
      <c r="K27" s="323">
        <v>47.216000000000001</v>
      </c>
      <c r="L27" s="323">
        <v>52.847999999999999</v>
      </c>
      <c r="M27" s="323">
        <v>56.511000000000003</v>
      </c>
      <c r="N27" s="324">
        <v>79.381</v>
      </c>
      <c r="O27" s="325">
        <v>1118.4669999999999</v>
      </c>
    </row>
    <row r="28" spans="1:33" ht="11.25" customHeight="1">
      <c r="A28" s="322" t="s">
        <v>426</v>
      </c>
      <c r="B28" s="323">
        <v>43.088999999999999</v>
      </c>
      <c r="C28" s="323">
        <v>28.466000000000001</v>
      </c>
      <c r="D28" s="323">
        <v>104.358</v>
      </c>
      <c r="E28" s="323">
        <v>799.76199999999994</v>
      </c>
      <c r="F28" s="323"/>
      <c r="G28" s="323"/>
      <c r="H28" s="323"/>
      <c r="I28" s="323"/>
      <c r="J28" s="323"/>
      <c r="K28" s="323"/>
      <c r="L28" s="323"/>
      <c r="M28" s="323"/>
      <c r="N28" s="323"/>
      <c r="O28" s="325">
        <v>975.67499999999995</v>
      </c>
    </row>
    <row r="29" spans="1:33" ht="11.25" customHeight="1">
      <c r="A29" s="317" t="s">
        <v>433</v>
      </c>
      <c r="B29" s="329"/>
      <c r="C29" s="329"/>
      <c r="D29" s="329"/>
      <c r="E29" s="329"/>
      <c r="F29" s="329"/>
      <c r="G29" s="329"/>
      <c r="H29" s="329"/>
      <c r="I29" s="329"/>
      <c r="J29" s="329"/>
      <c r="K29" s="329"/>
      <c r="L29" s="329"/>
      <c r="M29" s="329"/>
      <c r="N29" s="330"/>
      <c r="O29" s="332"/>
    </row>
    <row r="30" spans="1:33" ht="11.25" customHeight="1">
      <c r="A30" s="322" t="s">
        <v>425</v>
      </c>
      <c r="B30" s="323">
        <v>177.529</v>
      </c>
      <c r="C30" s="323">
        <v>189.43799999999999</v>
      </c>
      <c r="D30" s="323">
        <v>29.988</v>
      </c>
      <c r="E30" s="323">
        <v>20.456</v>
      </c>
      <c r="F30" s="323">
        <v>18.562999999999999</v>
      </c>
      <c r="G30" s="323">
        <v>17.143000000000001</v>
      </c>
      <c r="H30" s="323">
        <v>17.483000000000001</v>
      </c>
      <c r="I30" s="323">
        <v>20.329999999999998</v>
      </c>
      <c r="J30" s="323">
        <v>14.643000000000001</v>
      </c>
      <c r="K30" s="323">
        <v>12.582000000000001</v>
      </c>
      <c r="L30" s="323">
        <v>13.673999999999999</v>
      </c>
      <c r="M30" s="323">
        <v>9.5449999999999999</v>
      </c>
      <c r="N30" s="324">
        <v>16.388000000000002</v>
      </c>
      <c r="O30" s="325">
        <v>417.411</v>
      </c>
    </row>
    <row r="31" spans="1:33" ht="11.25" customHeight="1">
      <c r="A31" s="322" t="s">
        <v>426</v>
      </c>
      <c r="B31" s="323">
        <v>140.191</v>
      </c>
      <c r="C31" s="323">
        <v>304.40800000000002</v>
      </c>
      <c r="D31" s="323">
        <v>45.912999999999997</v>
      </c>
      <c r="E31" s="323">
        <v>22.795000000000002</v>
      </c>
      <c r="F31" s="323"/>
      <c r="G31" s="323"/>
      <c r="H31" s="323"/>
      <c r="I31" s="323"/>
      <c r="J31" s="323"/>
      <c r="K31" s="323"/>
      <c r="L31" s="323"/>
      <c r="M31" s="323"/>
      <c r="N31" s="323"/>
      <c r="O31" s="325">
        <v>513.30700000000002</v>
      </c>
    </row>
    <row r="32" spans="1:33" ht="11.25" customHeight="1">
      <c r="A32" s="317" t="s">
        <v>434</v>
      </c>
      <c r="B32" s="329"/>
      <c r="C32" s="329"/>
      <c r="D32" s="329"/>
      <c r="E32" s="329"/>
      <c r="F32" s="329"/>
      <c r="G32" s="329"/>
      <c r="H32" s="329"/>
      <c r="I32" s="329"/>
      <c r="J32" s="329"/>
      <c r="K32" s="329"/>
      <c r="L32" s="329"/>
      <c r="M32" s="329"/>
      <c r="N32" s="330"/>
      <c r="O32" s="332"/>
    </row>
    <row r="33" spans="1:16" ht="11.25" customHeight="1">
      <c r="A33" s="322" t="s">
        <v>425</v>
      </c>
      <c r="B33" s="323">
        <v>6959.7159999999985</v>
      </c>
      <c r="C33" s="323">
        <v>4455.112000000001</v>
      </c>
      <c r="D33" s="323">
        <v>1470.5160000000001</v>
      </c>
      <c r="E33" s="323">
        <v>1836.6889999999999</v>
      </c>
      <c r="F33" s="323">
        <v>1585.6639999999998</v>
      </c>
      <c r="G33" s="323">
        <v>1033.7429999999999</v>
      </c>
      <c r="H33" s="323">
        <v>1164.5200000000002</v>
      </c>
      <c r="I33" s="323">
        <v>1229.4819999999997</v>
      </c>
      <c r="J33" s="323">
        <v>1255.0940000000001</v>
      </c>
      <c r="K33" s="323">
        <v>974.82100000000003</v>
      </c>
      <c r="L33" s="323">
        <v>965.04200000000003</v>
      </c>
      <c r="M33" s="323">
        <v>1105.0529999999999</v>
      </c>
      <c r="N33" s="324">
        <v>617.154</v>
      </c>
      <c r="O33" s="325">
        <v>14722.032999999999</v>
      </c>
      <c r="P33" s="307"/>
    </row>
    <row r="34" spans="1:16" ht="11.25" customHeight="1">
      <c r="A34" s="322" t="s">
        <v>426</v>
      </c>
      <c r="B34" s="323">
        <v>6070.4560000000001</v>
      </c>
      <c r="C34" s="323">
        <v>6860.7310000000016</v>
      </c>
      <c r="D34" s="323">
        <v>1949.192</v>
      </c>
      <c r="E34" s="323">
        <v>1869.723</v>
      </c>
      <c r="F34" s="323"/>
      <c r="G34" s="323"/>
      <c r="H34" s="323"/>
      <c r="I34" s="323"/>
      <c r="J34" s="323"/>
      <c r="K34" s="323"/>
      <c r="L34" s="323"/>
      <c r="M34" s="323"/>
      <c r="N34" s="323"/>
      <c r="O34" s="325">
        <v>16750.101999999999</v>
      </c>
      <c r="P34" s="337"/>
    </row>
    <row r="35" spans="1:16" ht="9" customHeight="1">
      <c r="A35" s="334" t="s">
        <v>435</v>
      </c>
    </row>
    <row r="36" spans="1:16" ht="9" customHeight="1">
      <c r="A36" s="319" t="s">
        <v>436</v>
      </c>
    </row>
    <row r="37" spans="1:16" ht="9" customHeight="1">
      <c r="A37" s="319" t="s">
        <v>437</v>
      </c>
      <c r="K37" s="319"/>
    </row>
    <row r="38" spans="1:16" ht="9" customHeight="1">
      <c r="A38" s="320" t="s">
        <v>438</v>
      </c>
    </row>
    <row r="39" spans="1:16">
      <c r="A39" s="1698" t="s">
        <v>494</v>
      </c>
      <c r="B39" s="338"/>
      <c r="C39" s="338"/>
      <c r="D39" s="338"/>
      <c r="E39" s="338"/>
      <c r="F39" s="338"/>
      <c r="G39" s="338"/>
      <c r="H39" s="338"/>
      <c r="I39" s="338"/>
      <c r="J39" s="338"/>
      <c r="K39" s="338"/>
      <c r="L39" s="338"/>
      <c r="M39" s="339">
        <v>0</v>
      </c>
      <c r="N39" s="339">
        <v>0</v>
      </c>
    </row>
    <row r="40" spans="1:16">
      <c r="A40" s="319"/>
    </row>
    <row r="41" spans="1:16">
      <c r="A41" s="319" t="s">
        <v>1</v>
      </c>
    </row>
    <row r="46" spans="1:16">
      <c r="A46" s="334"/>
    </row>
  </sheetData>
  <hyperlinks>
    <hyperlink ref="A39" location="'Inhaltsverzeichnis '!A1" display="Zurück zum Inhaltsverzeichnis" xr:uid="{D49FDB7F-1A58-4510-B4FE-BDBB7B4BC753}"/>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91F8-70FB-411E-8069-A32A3E9CEE71}">
  <sheetPr>
    <tabColor rgb="FFF9E03A"/>
  </sheetPr>
  <dimension ref="A1:AA3243"/>
  <sheetViews>
    <sheetView showGridLines="0" zoomScale="110" zoomScaleNormal="110" workbookViewId="0">
      <selection activeCell="B1" sqref="B1"/>
    </sheetView>
  </sheetViews>
  <sheetFormatPr baseColWidth="10" defaultRowHeight="12.75"/>
  <cols>
    <col min="1" max="2" width="11" style="260"/>
    <col min="3" max="3" width="5.375" style="260" customWidth="1"/>
    <col min="4" max="4" width="1.375" style="260" customWidth="1"/>
    <col min="5" max="5" width="5.375" style="260" customWidth="1"/>
    <col min="6" max="6" width="1.25" style="260" customWidth="1"/>
    <col min="7" max="7" width="5.375" style="260" customWidth="1"/>
    <col min="8" max="8" width="1.25" style="260" customWidth="1"/>
    <col min="9" max="9" width="5.375" style="260" customWidth="1"/>
    <col min="10" max="10" width="1.25" style="260" customWidth="1"/>
    <col min="11" max="11" width="5.375" style="260" customWidth="1"/>
    <col min="12" max="12" width="1.25" style="260" customWidth="1"/>
    <col min="13" max="13" width="5.375" style="260" customWidth="1"/>
    <col min="14" max="14" width="1.25" style="260" customWidth="1"/>
    <col min="15" max="15" width="5.125" style="260" customWidth="1"/>
    <col min="16" max="16" width="1.25" style="260" customWidth="1"/>
    <col min="17" max="17" width="5.375" style="260" customWidth="1"/>
    <col min="18" max="18" width="1.25" style="260" customWidth="1"/>
    <col min="19" max="19" width="5.375" style="260" customWidth="1"/>
    <col min="20" max="20" width="1.25" style="260" customWidth="1"/>
    <col min="21" max="21" width="5.375" style="260" customWidth="1"/>
    <col min="22" max="22" width="1.25" style="260" customWidth="1"/>
    <col min="23" max="23" width="11" style="260"/>
    <col min="24" max="24" width="9.75" style="260" customWidth="1"/>
    <col min="25" max="16384" width="11" style="260"/>
  </cols>
  <sheetData>
    <row r="1" spans="1:27" ht="15.75" customHeight="1">
      <c r="A1" s="160"/>
      <c r="B1" s="344" t="s">
        <v>439</v>
      </c>
      <c r="C1" s="345"/>
      <c r="D1" s="345"/>
      <c r="E1" s="345"/>
      <c r="F1" s="345"/>
      <c r="G1" s="345"/>
      <c r="H1" s="345"/>
      <c r="I1" s="345"/>
      <c r="J1" s="345"/>
      <c r="K1" s="345"/>
      <c r="L1" s="345"/>
      <c r="M1" s="345"/>
      <c r="N1" s="345"/>
      <c r="O1" s="345"/>
      <c r="P1" s="345"/>
      <c r="Q1" s="346" t="s">
        <v>440</v>
      </c>
      <c r="R1" s="346"/>
      <c r="S1" s="346"/>
      <c r="T1" s="345"/>
      <c r="U1" s="160"/>
      <c r="V1" s="160"/>
      <c r="W1" s="160"/>
      <c r="X1" s="160"/>
      <c r="Y1" s="160"/>
    </row>
    <row r="2" spans="1:27" ht="15.75" customHeight="1">
      <c r="A2" s="160"/>
      <c r="B2" s="344" t="s">
        <v>415</v>
      </c>
      <c r="C2" s="345"/>
      <c r="D2" s="345"/>
      <c r="E2" s="345"/>
      <c r="F2" s="345"/>
      <c r="G2" s="345"/>
      <c r="H2" s="345"/>
      <c r="I2" s="345"/>
      <c r="J2" s="345"/>
      <c r="K2" s="345"/>
      <c r="L2" s="345"/>
      <c r="M2" s="345"/>
      <c r="N2" s="345"/>
      <c r="O2" s="345"/>
      <c r="P2" s="345"/>
      <c r="Q2" s="346"/>
      <c r="R2" s="346"/>
      <c r="S2" s="346"/>
      <c r="T2" s="345"/>
      <c r="U2" s="160"/>
      <c r="V2" s="160"/>
      <c r="W2" s="160"/>
      <c r="X2" s="160"/>
      <c r="Y2" s="160"/>
    </row>
    <row r="3" spans="1:27" ht="15.75" customHeight="1">
      <c r="A3" s="160"/>
      <c r="B3" s="1725" t="s">
        <v>2145</v>
      </c>
      <c r="C3" s="345"/>
      <c r="D3" s="345"/>
      <c r="E3" s="345"/>
      <c r="F3" s="345"/>
      <c r="G3" s="345"/>
      <c r="H3" s="345"/>
      <c r="I3" s="345"/>
      <c r="J3" s="345"/>
      <c r="K3" s="345"/>
      <c r="L3" s="345"/>
      <c r="M3" s="345"/>
      <c r="N3" s="345"/>
      <c r="O3" s="345"/>
      <c r="P3" s="345"/>
      <c r="Q3" s="346"/>
      <c r="R3" s="346"/>
      <c r="S3" s="346"/>
      <c r="T3" s="345"/>
      <c r="U3" s="160"/>
      <c r="V3" s="160"/>
      <c r="W3" s="160"/>
      <c r="X3" s="160"/>
      <c r="Y3" s="160"/>
    </row>
    <row r="4" spans="1:27" ht="15.75" customHeight="1">
      <c r="A4" s="160"/>
      <c r="B4" s="163" t="s">
        <v>417</v>
      </c>
      <c r="C4" s="163"/>
      <c r="D4" s="163"/>
      <c r="E4" s="163"/>
      <c r="F4" s="163"/>
      <c r="G4" s="163"/>
      <c r="H4" s="163"/>
      <c r="I4" s="163"/>
      <c r="J4" s="163"/>
      <c r="K4" s="163"/>
      <c r="L4" s="163"/>
      <c r="M4" s="163"/>
      <c r="N4" s="163"/>
      <c r="O4" s="163"/>
      <c r="P4" s="163"/>
      <c r="Q4" s="163"/>
      <c r="R4" s="163"/>
      <c r="S4" s="163"/>
      <c r="T4" s="163"/>
      <c r="U4" s="163"/>
      <c r="V4" s="163"/>
      <c r="W4" s="160"/>
      <c r="X4" s="160"/>
      <c r="Y4" s="160"/>
    </row>
    <row r="5" spans="1:27" ht="3" customHeight="1">
      <c r="A5" s="160"/>
      <c r="B5" s="347"/>
      <c r="C5" s="347"/>
      <c r="D5" s="347"/>
      <c r="E5" s="347"/>
      <c r="F5" s="347"/>
      <c r="G5" s="347"/>
      <c r="H5" s="347"/>
      <c r="I5" s="347"/>
      <c r="J5" s="347"/>
      <c r="K5" s="347"/>
      <c r="L5" s="347"/>
      <c r="M5" s="347"/>
      <c r="N5" s="347"/>
      <c r="O5" s="347"/>
      <c r="P5" s="347"/>
      <c r="Q5" s="347"/>
      <c r="R5" s="347"/>
      <c r="S5" s="347"/>
      <c r="T5" s="347"/>
      <c r="U5" s="347"/>
      <c r="V5" s="347"/>
      <c r="W5" s="160"/>
      <c r="X5" s="160"/>
      <c r="Y5" s="160"/>
    </row>
    <row r="6" spans="1:27" ht="3" customHeight="1">
      <c r="A6" s="160"/>
      <c r="B6" s="348"/>
      <c r="C6" s="349"/>
      <c r="D6" s="349"/>
      <c r="E6" s="349"/>
      <c r="F6" s="349"/>
      <c r="G6" s="349"/>
      <c r="H6" s="349"/>
      <c r="I6" s="349"/>
      <c r="J6" s="349"/>
      <c r="K6" s="349"/>
      <c r="L6" s="349"/>
      <c r="M6" s="349"/>
      <c r="N6" s="349"/>
      <c r="O6" s="349"/>
      <c r="P6" s="349"/>
      <c r="Q6" s="349"/>
      <c r="R6" s="349"/>
      <c r="S6" s="349"/>
      <c r="T6" s="349"/>
      <c r="U6" s="349"/>
      <c r="V6" s="350"/>
      <c r="W6" s="160"/>
      <c r="X6" s="160"/>
      <c r="Y6" s="160"/>
    </row>
    <row r="7" spans="1:27" ht="12" customHeight="1">
      <c r="A7" s="160"/>
      <c r="B7" s="351" t="s">
        <v>441</v>
      </c>
      <c r="C7" s="345"/>
      <c r="D7" s="345"/>
      <c r="E7" s="345"/>
      <c r="F7" s="345"/>
      <c r="G7" s="345"/>
      <c r="H7" s="345"/>
      <c r="I7" s="345"/>
      <c r="J7" s="345"/>
      <c r="K7" s="345"/>
      <c r="L7" s="345"/>
      <c r="M7" s="345"/>
      <c r="N7" s="345"/>
      <c r="O7" s="345"/>
      <c r="P7" s="345"/>
      <c r="Q7" s="345"/>
      <c r="R7" s="345"/>
      <c r="S7" s="345"/>
      <c r="T7" s="345"/>
      <c r="U7" s="345"/>
      <c r="V7" s="352"/>
      <c r="W7" s="160"/>
      <c r="X7" s="160"/>
      <c r="Y7" s="160"/>
    </row>
    <row r="8" spans="1:27" ht="3" customHeight="1">
      <c r="A8" s="160"/>
      <c r="B8" s="353"/>
      <c r="C8" s="354"/>
      <c r="D8" s="354"/>
      <c r="E8" s="354"/>
      <c r="F8" s="354"/>
      <c r="G8" s="354"/>
      <c r="H8" s="354"/>
      <c r="I8" s="354"/>
      <c r="J8" s="354"/>
      <c r="K8" s="354"/>
      <c r="L8" s="354"/>
      <c r="M8" s="354"/>
      <c r="N8" s="354"/>
      <c r="O8" s="354"/>
      <c r="P8" s="354"/>
      <c r="Q8" s="354"/>
      <c r="R8" s="354"/>
      <c r="S8" s="354"/>
      <c r="T8" s="354"/>
      <c r="U8" s="354"/>
      <c r="V8" s="355"/>
      <c r="W8" s="160"/>
      <c r="X8" s="160"/>
      <c r="Y8" s="160"/>
    </row>
    <row r="9" spans="1:27" ht="12" customHeight="1">
      <c r="A9" s="160"/>
      <c r="B9" s="1738" t="s">
        <v>442</v>
      </c>
      <c r="C9" s="356" t="s">
        <v>424</v>
      </c>
      <c r="D9" s="356"/>
      <c r="E9" s="357"/>
      <c r="F9" s="358"/>
      <c r="G9" s="356" t="s">
        <v>443</v>
      </c>
      <c r="H9" s="356"/>
      <c r="I9" s="357"/>
      <c r="J9" s="358"/>
      <c r="K9" s="356" t="s">
        <v>428</v>
      </c>
      <c r="L9" s="356"/>
      <c r="M9" s="357"/>
      <c r="N9" s="358"/>
      <c r="O9" s="356" t="s">
        <v>444</v>
      </c>
      <c r="P9" s="356"/>
      <c r="Q9" s="357"/>
      <c r="R9" s="358"/>
      <c r="S9" s="356" t="s">
        <v>434</v>
      </c>
      <c r="T9" s="356"/>
      <c r="U9" s="356"/>
      <c r="V9" s="357"/>
      <c r="W9" s="160"/>
      <c r="X9" s="160"/>
      <c r="Y9" s="160"/>
    </row>
    <row r="10" spans="1:27" ht="12" customHeight="1">
      <c r="A10" s="160"/>
      <c r="B10" s="1739"/>
      <c r="C10" s="359" t="s">
        <v>425</v>
      </c>
      <c r="D10" s="360"/>
      <c r="E10" s="359" t="s">
        <v>426</v>
      </c>
      <c r="F10" s="361"/>
      <c r="G10" s="359" t="s">
        <v>425</v>
      </c>
      <c r="H10" s="360"/>
      <c r="I10" s="359" t="s">
        <v>426</v>
      </c>
      <c r="J10" s="362"/>
      <c r="K10" s="359" t="s">
        <v>425</v>
      </c>
      <c r="L10" s="360"/>
      <c r="M10" s="359" t="s">
        <v>426</v>
      </c>
      <c r="N10" s="362"/>
      <c r="O10" s="359" t="s">
        <v>425</v>
      </c>
      <c r="P10" s="360"/>
      <c r="Q10" s="359" t="s">
        <v>426</v>
      </c>
      <c r="R10" s="362"/>
      <c r="S10" s="359" t="s">
        <v>425</v>
      </c>
      <c r="T10" s="360"/>
      <c r="U10" s="359" t="s">
        <v>426</v>
      </c>
      <c r="V10" s="357"/>
      <c r="W10" s="160"/>
      <c r="X10" s="363" t="s">
        <v>445</v>
      </c>
      <c r="Y10" s="160"/>
    </row>
    <row r="11" spans="1:27" ht="3" customHeight="1">
      <c r="A11" s="160"/>
      <c r="B11" s="364"/>
      <c r="C11" s="347"/>
      <c r="D11" s="347"/>
      <c r="E11" s="347"/>
      <c r="F11" s="347"/>
      <c r="G11" s="347"/>
      <c r="H11" s="347"/>
      <c r="I11" s="347"/>
      <c r="J11" s="347"/>
      <c r="K11" s="347"/>
      <c r="L11" s="347"/>
      <c r="M11" s="347"/>
      <c r="N11" s="347"/>
      <c r="O11" s="347"/>
      <c r="P11" s="347"/>
      <c r="Q11" s="347"/>
      <c r="R11" s="347"/>
      <c r="S11" s="347"/>
      <c r="T11" s="347"/>
      <c r="U11" s="347"/>
      <c r="V11" s="365"/>
      <c r="W11" s="160"/>
      <c r="X11" s="160"/>
      <c r="Y11" s="160"/>
    </row>
    <row r="12" spans="1:27" ht="2.25" customHeight="1">
      <c r="A12" s="160"/>
      <c r="B12" s="366"/>
      <c r="C12" s="367"/>
      <c r="D12" s="367"/>
      <c r="E12" s="367"/>
      <c r="F12" s="367"/>
      <c r="G12" s="367"/>
      <c r="H12" s="367"/>
      <c r="I12" s="367"/>
      <c r="J12" s="367"/>
      <c r="K12" s="367"/>
      <c r="L12" s="367"/>
      <c r="M12" s="367"/>
      <c r="N12" s="367"/>
      <c r="O12" s="367"/>
      <c r="P12" s="367"/>
      <c r="Q12" s="367"/>
      <c r="R12" s="367"/>
      <c r="S12" s="367"/>
      <c r="T12" s="367"/>
      <c r="U12" s="367"/>
      <c r="V12" s="368"/>
      <c r="W12" s="160"/>
      <c r="X12" s="160"/>
      <c r="Y12" s="160"/>
      <c r="Z12" s="160"/>
      <c r="AA12" s="160"/>
    </row>
    <row r="13" spans="1:27" ht="3" customHeight="1">
      <c r="A13" s="160"/>
      <c r="B13" s="364"/>
      <c r="C13" s="347"/>
      <c r="D13" s="347"/>
      <c r="E13" s="347"/>
      <c r="F13" s="347"/>
      <c r="G13" s="347"/>
      <c r="H13" s="347"/>
      <c r="I13" s="369"/>
      <c r="J13" s="369"/>
      <c r="K13" s="369"/>
      <c r="L13" s="369"/>
      <c r="M13" s="369"/>
      <c r="N13" s="369"/>
      <c r="O13" s="369"/>
      <c r="P13" s="369"/>
      <c r="Q13" s="369"/>
      <c r="R13" s="369"/>
      <c r="S13" s="369"/>
      <c r="T13" s="369"/>
      <c r="U13" s="369"/>
      <c r="V13" s="365"/>
      <c r="W13" s="160"/>
      <c r="X13" s="160"/>
      <c r="Y13" s="160"/>
      <c r="Z13" s="160"/>
      <c r="AA13" s="160"/>
    </row>
    <row r="14" spans="1:27" ht="12.75" customHeight="1">
      <c r="A14" s="160"/>
      <c r="B14" s="370" t="s">
        <v>364</v>
      </c>
      <c r="C14" s="371">
        <v>3538.4827983999994</v>
      </c>
      <c r="D14" s="371"/>
      <c r="E14" s="371">
        <v>2093.5887524</v>
      </c>
      <c r="F14" s="371"/>
      <c r="G14" s="371">
        <v>90.271999999999991</v>
      </c>
      <c r="H14" s="371"/>
      <c r="I14" s="371">
        <v>215.10659999999999</v>
      </c>
      <c r="J14" s="371"/>
      <c r="K14" s="371">
        <v>646.79550000000006</v>
      </c>
      <c r="L14" s="371"/>
      <c r="M14" s="371">
        <v>251.87484999999998</v>
      </c>
      <c r="N14" s="371"/>
      <c r="O14" s="371">
        <v>3781.2339999999995</v>
      </c>
      <c r="P14" s="371"/>
      <c r="Q14" s="371">
        <v>3993.2220000000002</v>
      </c>
      <c r="R14" s="371"/>
      <c r="S14" s="371">
        <v>8056.784298399999</v>
      </c>
      <c r="T14" s="371"/>
      <c r="U14" s="371">
        <v>6553.7922024</v>
      </c>
      <c r="V14" s="372"/>
      <c r="W14" s="160"/>
      <c r="X14" s="160"/>
      <c r="Y14" s="160"/>
      <c r="Z14" s="160"/>
      <c r="AA14" s="160"/>
    </row>
    <row r="15" spans="1:27" ht="8.1" customHeight="1">
      <c r="A15" s="160"/>
      <c r="B15" s="370" t="s">
        <v>446</v>
      </c>
      <c r="C15" s="371">
        <v>5192.1358668000003</v>
      </c>
      <c r="D15" s="371"/>
      <c r="E15" s="371">
        <v>5209.5539167999996</v>
      </c>
      <c r="F15" s="371"/>
      <c r="G15" s="371">
        <v>198.96979999999999</v>
      </c>
      <c r="H15" s="371"/>
      <c r="I15" s="371">
        <v>239.45320000000004</v>
      </c>
      <c r="J15" s="371"/>
      <c r="K15" s="371">
        <v>1162.5809000000002</v>
      </c>
      <c r="L15" s="371"/>
      <c r="M15" s="371">
        <v>1091.9816499999999</v>
      </c>
      <c r="N15" s="371"/>
      <c r="O15" s="371">
        <v>3998.7979999999998</v>
      </c>
      <c r="P15" s="371"/>
      <c r="Q15" s="371">
        <v>4054.8470000000002</v>
      </c>
      <c r="R15" s="371"/>
      <c r="S15" s="371">
        <v>10552.4845668</v>
      </c>
      <c r="T15" s="371"/>
      <c r="U15" s="371">
        <v>10595.835766799999</v>
      </c>
      <c r="V15" s="372"/>
      <c r="W15" s="160"/>
      <c r="X15" s="160"/>
      <c r="Y15" s="160"/>
      <c r="Z15" s="160"/>
      <c r="AA15" s="160"/>
    </row>
    <row r="16" spans="1:27" ht="8.1" customHeight="1">
      <c r="A16" s="160"/>
      <c r="B16" s="370" t="s">
        <v>447</v>
      </c>
      <c r="C16" s="371">
        <v>5166.0679530000007</v>
      </c>
      <c r="D16" s="371"/>
      <c r="E16" s="371">
        <v>5519.9139061999995</v>
      </c>
      <c r="F16" s="371"/>
      <c r="G16" s="371">
        <v>175.8202</v>
      </c>
      <c r="H16" s="371"/>
      <c r="I16" s="371">
        <v>235.08319999999998</v>
      </c>
      <c r="J16" s="371"/>
      <c r="K16" s="371">
        <v>1093.3781999999999</v>
      </c>
      <c r="L16" s="371"/>
      <c r="M16" s="371">
        <v>1114.8559</v>
      </c>
      <c r="N16" s="371"/>
      <c r="O16" s="371">
        <v>3857.9110000000001</v>
      </c>
      <c r="P16" s="371"/>
      <c r="Q16" s="371">
        <v>3878.9369999999999</v>
      </c>
      <c r="R16" s="371"/>
      <c r="S16" s="371">
        <v>10293.177353000001</v>
      </c>
      <c r="T16" s="371"/>
      <c r="U16" s="371">
        <v>10748.790006199999</v>
      </c>
      <c r="V16" s="372"/>
      <c r="W16" s="160"/>
      <c r="X16" s="160"/>
      <c r="Y16" s="160"/>
      <c r="Z16" s="160"/>
      <c r="AA16" s="160"/>
    </row>
    <row r="17" spans="1:27" ht="3" customHeight="1">
      <c r="A17" s="160"/>
      <c r="B17" s="370"/>
      <c r="C17" s="371"/>
      <c r="D17" s="371"/>
      <c r="E17" s="371"/>
      <c r="F17" s="371"/>
      <c r="G17" s="371"/>
      <c r="H17" s="371"/>
      <c r="I17" s="371"/>
      <c r="J17" s="371"/>
      <c r="K17" s="371"/>
      <c r="L17" s="371"/>
      <c r="M17" s="371"/>
      <c r="N17" s="371"/>
      <c r="O17" s="371"/>
      <c r="P17" s="371"/>
      <c r="Q17" s="371"/>
      <c r="R17" s="371"/>
      <c r="S17" s="371"/>
      <c r="T17" s="371"/>
      <c r="U17" s="371"/>
      <c r="V17" s="372"/>
      <c r="W17" s="160"/>
      <c r="X17" s="160"/>
      <c r="Y17" s="160"/>
      <c r="Z17" s="160"/>
      <c r="AA17" s="160"/>
    </row>
    <row r="18" spans="1:27" ht="8.1" customHeight="1">
      <c r="A18" s="160"/>
      <c r="B18" s="370" t="s">
        <v>448</v>
      </c>
      <c r="C18" s="371">
        <v>4923.1433888000001</v>
      </c>
      <c r="D18" s="371"/>
      <c r="E18" s="371">
        <v>5246.9437497999998</v>
      </c>
      <c r="F18" s="371"/>
      <c r="G18" s="371">
        <v>179.18860000000001</v>
      </c>
      <c r="H18" s="371"/>
      <c r="I18" s="371">
        <v>237.69100000000003</v>
      </c>
      <c r="J18" s="371"/>
      <c r="K18" s="371">
        <v>1015.42765</v>
      </c>
      <c r="L18" s="371"/>
      <c r="M18" s="371">
        <v>1000.1693</v>
      </c>
      <c r="N18" s="371"/>
      <c r="O18" s="371">
        <v>4231.7619999999997</v>
      </c>
      <c r="P18" s="371"/>
      <c r="Q18" s="371">
        <v>4054.5070000000005</v>
      </c>
      <c r="R18" s="371"/>
      <c r="S18" s="371">
        <v>10349.521638800001</v>
      </c>
      <c r="T18" s="371"/>
      <c r="U18" s="371">
        <v>10539.311049799999</v>
      </c>
      <c r="V18" s="372"/>
      <c r="W18" s="160"/>
      <c r="X18" s="160"/>
      <c r="Y18" s="160"/>
      <c r="Z18" s="160"/>
      <c r="AA18" s="160"/>
    </row>
    <row r="19" spans="1:27" ht="8.1" customHeight="1">
      <c r="A19" s="160"/>
      <c r="B19" s="370" t="s">
        <v>449</v>
      </c>
      <c r="C19" s="371">
        <v>4601.3568476</v>
      </c>
      <c r="D19" s="371"/>
      <c r="E19" s="371"/>
      <c r="F19" s="371"/>
      <c r="G19" s="371">
        <v>165.64840000000001</v>
      </c>
      <c r="H19" s="371"/>
      <c r="I19" s="371"/>
      <c r="J19" s="371"/>
      <c r="K19" s="371">
        <v>933.71659999999997</v>
      </c>
      <c r="L19" s="371"/>
      <c r="M19" s="371"/>
      <c r="N19" s="371"/>
      <c r="O19" s="371">
        <v>4211.4059999999999</v>
      </c>
      <c r="P19" s="371"/>
      <c r="Q19" s="371"/>
      <c r="R19" s="371"/>
      <c r="S19" s="371">
        <v>9912.1278476000007</v>
      </c>
      <c r="T19" s="371"/>
      <c r="U19" s="371"/>
      <c r="V19" s="372"/>
      <c r="W19" s="160"/>
      <c r="X19" s="160"/>
      <c r="Y19" s="160"/>
      <c r="Z19" s="160"/>
      <c r="AA19" s="160"/>
    </row>
    <row r="20" spans="1:27" ht="8.1" customHeight="1">
      <c r="A20" s="160"/>
      <c r="B20" s="370" t="s">
        <v>450</v>
      </c>
      <c r="C20" s="371">
        <v>5306.4268700000002</v>
      </c>
      <c r="D20" s="371"/>
      <c r="E20" s="371"/>
      <c r="F20" s="371"/>
      <c r="G20" s="371">
        <v>204.16640000000001</v>
      </c>
      <c r="H20" s="371"/>
      <c r="I20" s="371"/>
      <c r="J20" s="371"/>
      <c r="K20" s="371">
        <v>932.70095000000003</v>
      </c>
      <c r="L20" s="371"/>
      <c r="M20" s="371"/>
      <c r="N20" s="371"/>
      <c r="O20" s="371">
        <v>4607.4269999999997</v>
      </c>
      <c r="P20" s="371"/>
      <c r="Q20" s="371"/>
      <c r="R20" s="371"/>
      <c r="S20" s="371">
        <v>11050.721219999999</v>
      </c>
      <c r="T20" s="371"/>
      <c r="U20" s="371"/>
      <c r="V20" s="372"/>
      <c r="W20" s="160"/>
      <c r="X20" s="160"/>
      <c r="Y20" s="160"/>
      <c r="Z20" s="160"/>
      <c r="AA20" s="160"/>
    </row>
    <row r="21" spans="1:27" ht="3" customHeight="1">
      <c r="A21" s="160"/>
      <c r="B21" s="370"/>
      <c r="C21" s="371"/>
      <c r="D21" s="371"/>
      <c r="E21" s="371"/>
      <c r="F21" s="371"/>
      <c r="G21" s="371"/>
      <c r="H21" s="371"/>
      <c r="I21" s="371"/>
      <c r="J21" s="371"/>
      <c r="K21" s="371"/>
      <c r="L21" s="371"/>
      <c r="M21" s="371"/>
      <c r="N21" s="371"/>
      <c r="O21" s="371"/>
      <c r="P21" s="371"/>
      <c r="Q21" s="371"/>
      <c r="R21" s="371"/>
      <c r="S21" s="371"/>
      <c r="T21" s="371"/>
      <c r="U21" s="371"/>
      <c r="V21" s="372"/>
      <c r="W21" s="160"/>
      <c r="X21" s="160"/>
      <c r="Y21" s="160"/>
      <c r="Z21" s="160"/>
      <c r="AA21" s="160"/>
    </row>
    <row r="22" spans="1:27" ht="8.1" customHeight="1">
      <c r="A22" s="160"/>
      <c r="B22" s="370" t="s">
        <v>451</v>
      </c>
      <c r="C22" s="371">
        <v>3834.0412223999997</v>
      </c>
      <c r="D22" s="371"/>
      <c r="E22" s="371"/>
      <c r="F22" s="371"/>
      <c r="G22" s="371">
        <v>146.04419999999999</v>
      </c>
      <c r="H22" s="371"/>
      <c r="I22" s="371"/>
      <c r="J22" s="371"/>
      <c r="K22" s="371">
        <v>728.04994999999997</v>
      </c>
      <c r="L22" s="371"/>
      <c r="M22" s="371"/>
      <c r="N22" s="371"/>
      <c r="O22" s="371">
        <v>3378.29</v>
      </c>
      <c r="P22" s="371"/>
      <c r="Q22" s="371"/>
      <c r="R22" s="371"/>
      <c r="S22" s="371">
        <v>8086.4253723999991</v>
      </c>
      <c r="T22" s="371"/>
      <c r="U22" s="371"/>
      <c r="V22" s="372"/>
      <c r="W22" s="160"/>
      <c r="X22" s="160"/>
      <c r="Y22" s="160"/>
      <c r="Z22" s="160"/>
      <c r="AA22" s="160"/>
    </row>
    <row r="23" spans="1:27" ht="8.1" customHeight="1">
      <c r="A23" s="160"/>
      <c r="B23" s="370" t="s">
        <v>452</v>
      </c>
      <c r="C23" s="371">
        <v>3577.8412424000003</v>
      </c>
      <c r="D23" s="371"/>
      <c r="E23" s="371"/>
      <c r="F23" s="371"/>
      <c r="G23" s="371">
        <v>126.01800000000001</v>
      </c>
      <c r="H23" s="371"/>
      <c r="I23" s="371"/>
      <c r="J23" s="371"/>
      <c r="K23" s="371">
        <v>650.50565000000006</v>
      </c>
      <c r="L23" s="371"/>
      <c r="M23" s="371"/>
      <c r="N23" s="371"/>
      <c r="O23" s="371">
        <v>3075.2829999999999</v>
      </c>
      <c r="P23" s="371"/>
      <c r="Q23" s="371"/>
      <c r="R23" s="371"/>
      <c r="S23" s="371">
        <v>7429.6478924000003</v>
      </c>
      <c r="T23" s="371"/>
      <c r="U23" s="371"/>
      <c r="V23" s="372"/>
      <c r="W23" s="160"/>
      <c r="X23" s="160"/>
      <c r="Y23" s="160"/>
      <c r="Z23" s="160"/>
      <c r="AA23" s="160"/>
    </row>
    <row r="24" spans="1:27" ht="8.1" customHeight="1">
      <c r="A24" s="160"/>
      <c r="B24" s="370" t="s">
        <v>360</v>
      </c>
      <c r="C24" s="371">
        <v>3129.644749</v>
      </c>
      <c r="D24" s="371"/>
      <c r="E24" s="371"/>
      <c r="F24" s="371"/>
      <c r="G24" s="371">
        <v>133.2946</v>
      </c>
      <c r="H24" s="371"/>
      <c r="I24" s="371"/>
      <c r="J24" s="371"/>
      <c r="K24" s="371">
        <v>532.27089999999998</v>
      </c>
      <c r="L24" s="371"/>
      <c r="M24" s="371"/>
      <c r="N24" s="371"/>
      <c r="O24" s="371">
        <v>2692.3310000000001</v>
      </c>
      <c r="P24" s="371"/>
      <c r="Q24" s="371"/>
      <c r="R24" s="371"/>
      <c r="S24" s="371">
        <v>6487.5412489999999</v>
      </c>
      <c r="T24" s="371"/>
      <c r="U24" s="371"/>
      <c r="V24" s="372"/>
      <c r="W24" s="188"/>
      <c r="X24" s="160"/>
      <c r="Y24" s="160"/>
      <c r="Z24" s="160"/>
      <c r="AA24" s="160"/>
    </row>
    <row r="25" spans="1:27" ht="3" customHeight="1">
      <c r="A25" s="160"/>
      <c r="B25" s="370"/>
      <c r="C25" s="371"/>
      <c r="D25" s="371"/>
      <c r="E25" s="371"/>
      <c r="F25" s="371"/>
      <c r="G25" s="371"/>
      <c r="H25" s="371"/>
      <c r="I25" s="371"/>
      <c r="J25" s="371"/>
      <c r="K25" s="371"/>
      <c r="L25" s="371"/>
      <c r="M25" s="371"/>
      <c r="N25" s="371"/>
      <c r="O25" s="371"/>
      <c r="P25" s="371"/>
      <c r="Q25" s="371"/>
      <c r="R25" s="371"/>
      <c r="S25" s="371"/>
      <c r="T25" s="371"/>
      <c r="U25" s="371"/>
      <c r="V25" s="372"/>
      <c r="W25" s="188"/>
      <c r="X25" s="160"/>
      <c r="Y25" s="160"/>
      <c r="Z25" s="160"/>
      <c r="AA25" s="160"/>
    </row>
    <row r="26" spans="1:27" ht="8.1" customHeight="1">
      <c r="A26" s="160"/>
      <c r="B26" s="370" t="s">
        <v>361</v>
      </c>
      <c r="C26" s="371">
        <v>2767.4442165999999</v>
      </c>
      <c r="D26" s="371"/>
      <c r="E26" s="371"/>
      <c r="F26" s="371"/>
      <c r="G26" s="371">
        <v>119.7534</v>
      </c>
      <c r="H26" s="371"/>
      <c r="I26" s="371"/>
      <c r="J26" s="371"/>
      <c r="K26" s="371">
        <v>422.17255</v>
      </c>
      <c r="L26" s="371"/>
      <c r="M26" s="371"/>
      <c r="N26" s="371"/>
      <c r="O26" s="371">
        <v>2206.4790000000003</v>
      </c>
      <c r="P26" s="371"/>
      <c r="Q26" s="371"/>
      <c r="R26" s="371"/>
      <c r="S26" s="371">
        <v>5515.8491666</v>
      </c>
      <c r="T26" s="371"/>
      <c r="U26" s="371"/>
      <c r="V26" s="372"/>
      <c r="W26" s="160"/>
      <c r="X26" s="160"/>
      <c r="Y26" s="160"/>
      <c r="Z26" s="160"/>
      <c r="AA26" s="160"/>
    </row>
    <row r="27" spans="1:27" ht="8.1" customHeight="1">
      <c r="A27" s="160"/>
      <c r="B27" s="370" t="s">
        <v>362</v>
      </c>
      <c r="C27" s="371">
        <v>2304.2253952000001</v>
      </c>
      <c r="D27" s="371"/>
      <c r="E27" s="371"/>
      <c r="F27" s="371"/>
      <c r="G27" s="371">
        <v>101.5072</v>
      </c>
      <c r="H27" s="371"/>
      <c r="I27" s="371"/>
      <c r="J27" s="371"/>
      <c r="K27" s="371">
        <v>320.31504999999999</v>
      </c>
      <c r="L27" s="371"/>
      <c r="M27" s="371"/>
      <c r="N27" s="371"/>
      <c r="O27" s="371">
        <v>1760.4420000000002</v>
      </c>
      <c r="P27" s="371"/>
      <c r="Q27" s="371"/>
      <c r="R27" s="371"/>
      <c r="S27" s="371">
        <v>4486.4896452000003</v>
      </c>
      <c r="T27" s="371"/>
      <c r="U27" s="371"/>
      <c r="V27" s="372"/>
      <c r="W27" s="160"/>
      <c r="X27" s="160"/>
      <c r="Y27" s="160"/>
      <c r="Z27" s="160"/>
      <c r="AA27" s="160"/>
    </row>
    <row r="28" spans="1:27" ht="8.1" customHeight="1">
      <c r="A28" s="160"/>
      <c r="B28" s="370" t="s">
        <v>453</v>
      </c>
      <c r="C28" s="371">
        <v>2818.9359822000006</v>
      </c>
      <c r="D28" s="371"/>
      <c r="E28" s="371"/>
      <c r="F28" s="371"/>
      <c r="G28" s="371">
        <v>117.6682</v>
      </c>
      <c r="H28" s="371"/>
      <c r="I28" s="371"/>
      <c r="J28" s="371"/>
      <c r="K28" s="371">
        <v>265.7568</v>
      </c>
      <c r="L28" s="371"/>
      <c r="M28" s="371"/>
      <c r="N28" s="371"/>
      <c r="O28" s="371">
        <v>2134.8789999999999</v>
      </c>
      <c r="P28" s="371"/>
      <c r="Q28" s="371"/>
      <c r="R28" s="371"/>
      <c r="S28" s="371">
        <v>5337.2399822000007</v>
      </c>
      <c r="T28" s="371"/>
      <c r="U28" s="371"/>
      <c r="V28" s="372"/>
      <c r="W28" s="160"/>
      <c r="X28" s="160"/>
      <c r="Y28" s="160"/>
      <c r="Z28" s="160"/>
      <c r="AA28" s="160"/>
    </row>
    <row r="29" spans="1:27" ht="3" customHeight="1">
      <c r="A29" s="160"/>
      <c r="B29" s="373"/>
      <c r="C29" s="369"/>
      <c r="D29" s="369"/>
      <c r="E29" s="371"/>
      <c r="F29" s="369"/>
      <c r="G29" s="369"/>
      <c r="H29" s="369"/>
      <c r="I29" s="369"/>
      <c r="J29" s="369"/>
      <c r="K29" s="369"/>
      <c r="L29" s="369"/>
      <c r="M29" s="369"/>
      <c r="N29" s="369"/>
      <c r="O29" s="369"/>
      <c r="P29" s="369"/>
      <c r="Q29" s="369"/>
      <c r="R29" s="369"/>
      <c r="S29" s="369"/>
      <c r="T29" s="369"/>
      <c r="U29" s="371"/>
      <c r="V29" s="374"/>
      <c r="W29" s="160"/>
      <c r="X29" s="160"/>
      <c r="Y29" s="160"/>
      <c r="Z29" s="160"/>
      <c r="AA29" s="160"/>
    </row>
    <row r="30" spans="1:27" ht="3" customHeight="1">
      <c r="A30" s="160"/>
      <c r="B30" s="373"/>
      <c r="C30" s="369"/>
      <c r="D30" s="369"/>
      <c r="E30" s="369"/>
      <c r="F30" s="369"/>
      <c r="G30" s="369"/>
      <c r="H30" s="369"/>
      <c r="I30" s="369"/>
      <c r="J30" s="369"/>
      <c r="K30" s="369"/>
      <c r="L30" s="369"/>
      <c r="M30" s="369"/>
      <c r="N30" s="369"/>
      <c r="O30" s="369"/>
      <c r="P30" s="369"/>
      <c r="Q30" s="369"/>
      <c r="R30" s="369"/>
      <c r="S30" s="369"/>
      <c r="T30" s="369"/>
      <c r="U30" s="369"/>
      <c r="V30" s="374"/>
      <c r="W30" s="160"/>
      <c r="X30" s="160"/>
      <c r="Y30" s="160"/>
      <c r="Z30" s="160"/>
      <c r="AA30" s="160"/>
    </row>
    <row r="31" spans="1:27" ht="12" customHeight="1">
      <c r="A31" s="160"/>
      <c r="B31" s="351" t="s">
        <v>454</v>
      </c>
      <c r="C31" s="345"/>
      <c r="D31" s="345"/>
      <c r="E31" s="345"/>
      <c r="F31" s="345"/>
      <c r="G31" s="345"/>
      <c r="H31" s="345"/>
      <c r="I31" s="345"/>
      <c r="J31" s="345"/>
      <c r="K31" s="345"/>
      <c r="L31" s="345"/>
      <c r="M31" s="345"/>
      <c r="N31" s="345"/>
      <c r="O31" s="345"/>
      <c r="P31" s="345"/>
      <c r="Q31" s="345"/>
      <c r="R31" s="345"/>
      <c r="S31" s="345"/>
      <c r="T31" s="345"/>
      <c r="U31" s="345"/>
      <c r="V31" s="352"/>
      <c r="W31" s="160"/>
      <c r="X31" s="160"/>
      <c r="Y31" s="160"/>
      <c r="Z31" s="160"/>
      <c r="AA31" s="160"/>
    </row>
    <row r="32" spans="1:27" ht="3" customHeight="1">
      <c r="A32" s="160"/>
      <c r="B32" s="353"/>
      <c r="C32" s="354"/>
      <c r="D32" s="354"/>
      <c r="E32" s="354"/>
      <c r="F32" s="354"/>
      <c r="G32" s="354"/>
      <c r="H32" s="354"/>
      <c r="I32" s="354"/>
      <c r="J32" s="354"/>
      <c r="K32" s="354"/>
      <c r="L32" s="354"/>
      <c r="M32" s="354"/>
      <c r="N32" s="354"/>
      <c r="O32" s="354"/>
      <c r="P32" s="354"/>
      <c r="Q32" s="354"/>
      <c r="R32" s="354"/>
      <c r="S32" s="354"/>
      <c r="T32" s="354"/>
      <c r="U32" s="354"/>
      <c r="V32" s="355"/>
      <c r="W32" s="160"/>
      <c r="X32" s="160"/>
      <c r="Y32" s="160"/>
      <c r="Z32" s="160"/>
      <c r="AA32" s="160"/>
    </row>
    <row r="33" spans="1:25" ht="12" customHeight="1">
      <c r="A33" s="160"/>
      <c r="B33" s="375" t="s">
        <v>455</v>
      </c>
      <c r="C33" s="356"/>
      <c r="D33" s="356"/>
      <c r="E33" s="357"/>
      <c r="F33" s="376"/>
      <c r="G33" s="356">
        <v>2024</v>
      </c>
      <c r="H33" s="376"/>
      <c r="I33" s="356">
        <v>2025</v>
      </c>
      <c r="J33" s="376"/>
      <c r="K33" s="356" t="s">
        <v>455</v>
      </c>
      <c r="L33" s="356"/>
      <c r="M33" s="356"/>
      <c r="N33" s="356"/>
      <c r="O33" s="356"/>
      <c r="P33" s="356"/>
      <c r="Q33" s="357"/>
      <c r="R33" s="376"/>
      <c r="S33" s="356">
        <v>2024</v>
      </c>
      <c r="T33" s="376"/>
      <c r="U33" s="356">
        <v>2025</v>
      </c>
      <c r="V33" s="357"/>
      <c r="W33" s="160"/>
      <c r="X33" s="160"/>
      <c r="Y33" s="160"/>
    </row>
    <row r="34" spans="1:25" ht="3" customHeight="1">
      <c r="A34" s="160"/>
      <c r="B34" s="377"/>
      <c r="C34" s="347"/>
      <c r="D34" s="347"/>
      <c r="E34" s="347"/>
      <c r="F34" s="378"/>
      <c r="G34" s="379"/>
      <c r="H34" s="380"/>
      <c r="I34" s="379"/>
      <c r="J34" s="380"/>
      <c r="K34" s="381"/>
      <c r="L34" s="381"/>
      <c r="M34" s="347"/>
      <c r="N34" s="347"/>
      <c r="O34" s="347"/>
      <c r="P34" s="347"/>
      <c r="Q34" s="347"/>
      <c r="R34" s="378"/>
      <c r="S34" s="379"/>
      <c r="T34" s="380"/>
      <c r="U34" s="379"/>
      <c r="V34" s="382"/>
      <c r="W34" s="160"/>
      <c r="X34" s="160"/>
      <c r="Y34" s="160"/>
    </row>
    <row r="35" spans="1:25" ht="8.1" customHeight="1">
      <c r="A35" s="160"/>
      <c r="B35" s="383"/>
      <c r="C35" s="160"/>
      <c r="D35" s="160"/>
      <c r="E35" s="160"/>
      <c r="F35" s="384"/>
      <c r="G35" s="379"/>
      <c r="H35" s="380"/>
      <c r="I35" s="379"/>
      <c r="J35" s="380"/>
      <c r="K35" s="385" t="s">
        <v>429</v>
      </c>
      <c r="L35" s="386"/>
      <c r="M35" s="347"/>
      <c r="N35" s="347"/>
      <c r="O35" s="347"/>
      <c r="P35" s="347"/>
      <c r="Q35" s="347"/>
      <c r="R35" s="378"/>
      <c r="S35" s="387">
        <v>507.471</v>
      </c>
      <c r="T35" s="380"/>
      <c r="U35" s="387">
        <v>694.154</v>
      </c>
      <c r="V35" s="382"/>
      <c r="W35" s="160"/>
      <c r="X35" s="160"/>
      <c r="Y35" s="160"/>
    </row>
    <row r="36" spans="1:25" ht="8.1" customHeight="1">
      <c r="A36" s="388"/>
      <c r="B36" s="373" t="s">
        <v>456</v>
      </c>
      <c r="C36" s="347"/>
      <c r="D36" s="347"/>
      <c r="E36" s="347"/>
      <c r="F36" s="378"/>
      <c r="G36" s="369">
        <v>3398.8679999999995</v>
      </c>
      <c r="H36" s="380"/>
      <c r="I36" s="369">
        <v>2622.6660000000002</v>
      </c>
      <c r="J36" s="380"/>
      <c r="K36" s="385" t="s">
        <v>457</v>
      </c>
      <c r="L36" s="386"/>
      <c r="M36" s="347"/>
      <c r="N36" s="347"/>
      <c r="O36" s="347"/>
      <c r="P36" s="347"/>
      <c r="Q36" s="347"/>
      <c r="R36" s="378"/>
      <c r="S36" s="387">
        <v>749.13800000000003</v>
      </c>
      <c r="T36" s="380"/>
      <c r="U36" s="387">
        <v>460.55599999999998</v>
      </c>
      <c r="V36" s="382"/>
      <c r="W36" s="160"/>
      <c r="X36" s="160"/>
      <c r="Y36" s="160"/>
    </row>
    <row r="37" spans="1:25" ht="8.1" customHeight="1">
      <c r="A37" s="160"/>
      <c r="B37" s="373" t="s">
        <v>458</v>
      </c>
      <c r="C37" s="347"/>
      <c r="D37" s="347"/>
      <c r="E37" s="347"/>
      <c r="F37" s="378"/>
      <c r="G37" s="369">
        <v>107.938</v>
      </c>
      <c r="H37" s="380"/>
      <c r="I37" s="369">
        <v>108.559</v>
      </c>
      <c r="J37" s="380"/>
      <c r="K37" s="385" t="s">
        <v>431</v>
      </c>
      <c r="L37" s="386"/>
      <c r="M37" s="347"/>
      <c r="N37" s="347"/>
      <c r="O37" s="347"/>
      <c r="P37" s="347"/>
      <c r="Q37" s="347"/>
      <c r="R37" s="378"/>
      <c r="S37" s="387">
        <v>140.86099999999999</v>
      </c>
      <c r="T37" s="380"/>
      <c r="U37" s="387">
        <v>225.11900000000003</v>
      </c>
      <c r="V37" s="382"/>
      <c r="W37" s="160"/>
      <c r="X37" s="160"/>
      <c r="Y37" s="160"/>
    </row>
    <row r="38" spans="1:25" ht="9.75" customHeight="1">
      <c r="A38" s="160"/>
      <c r="B38" s="373" t="s">
        <v>459</v>
      </c>
      <c r="C38" s="347"/>
      <c r="D38" s="347"/>
      <c r="E38" s="347"/>
      <c r="F38" s="378"/>
      <c r="G38" s="369">
        <v>12.778</v>
      </c>
      <c r="H38" s="380"/>
      <c r="I38" s="369">
        <v>19.356999999999999</v>
      </c>
      <c r="J38" s="380"/>
      <c r="K38" s="385" t="s">
        <v>460</v>
      </c>
      <c r="L38" s="386"/>
      <c r="M38" s="347"/>
      <c r="N38" s="347"/>
      <c r="O38" s="347"/>
      <c r="P38" s="347"/>
      <c r="Q38" s="347"/>
      <c r="R38" s="378"/>
      <c r="S38" s="387">
        <v>450.27800000000002</v>
      </c>
      <c r="T38" s="380"/>
      <c r="U38" s="387">
        <v>671.2</v>
      </c>
      <c r="V38" s="382"/>
      <c r="W38" s="160"/>
      <c r="X38" s="160"/>
      <c r="Y38" s="160"/>
    </row>
    <row r="39" spans="1:25" ht="8.1" customHeight="1">
      <c r="A39" s="160"/>
      <c r="B39" s="373" t="s">
        <v>461</v>
      </c>
      <c r="C39" s="347"/>
      <c r="D39" s="347"/>
      <c r="E39" s="347"/>
      <c r="F39" s="378"/>
      <c r="G39" s="369">
        <v>14.538</v>
      </c>
      <c r="H39" s="380"/>
      <c r="I39" s="369">
        <v>13.427999999999999</v>
      </c>
      <c r="J39" s="379"/>
      <c r="K39" s="389" t="s">
        <v>433</v>
      </c>
      <c r="L39" s="386"/>
      <c r="M39" s="347"/>
      <c r="N39" s="347"/>
      <c r="O39" s="347"/>
      <c r="P39" s="347"/>
      <c r="Q39" s="347"/>
      <c r="R39" s="378"/>
      <c r="S39" s="387">
        <v>124.41600000000001</v>
      </c>
      <c r="T39" s="380"/>
      <c r="U39" s="387">
        <v>81.058000000000007</v>
      </c>
      <c r="V39" s="382"/>
      <c r="W39" s="160"/>
      <c r="X39" s="160"/>
      <c r="Y39" s="160"/>
    </row>
    <row r="40" spans="1:25" ht="9.75" customHeight="1">
      <c r="A40" s="160"/>
      <c r="B40" s="373" t="s">
        <v>462</v>
      </c>
      <c r="C40" s="347"/>
      <c r="D40" s="347"/>
      <c r="E40" s="390"/>
      <c r="F40" s="378"/>
      <c r="G40" s="369">
        <v>3582.8589203999995</v>
      </c>
      <c r="H40" s="380"/>
      <c r="I40" s="369">
        <v>2818.9359822000006</v>
      </c>
      <c r="J40" s="379"/>
      <c r="K40" s="389" t="s">
        <v>463</v>
      </c>
      <c r="L40" s="386"/>
      <c r="M40" s="347"/>
      <c r="N40" s="347"/>
      <c r="O40" s="347"/>
      <c r="P40" s="347"/>
      <c r="Q40" s="347"/>
      <c r="R40" s="378"/>
      <c r="S40" s="387">
        <v>22.312999999999999</v>
      </c>
      <c r="T40" s="380"/>
      <c r="U40" s="387">
        <v>16.582000000000001</v>
      </c>
      <c r="V40" s="382"/>
      <c r="W40" s="160"/>
      <c r="X40" s="160"/>
      <c r="Y40" s="160"/>
    </row>
    <row r="41" spans="1:25" ht="7.5" customHeight="1">
      <c r="A41" s="160"/>
      <c r="B41" s="391"/>
      <c r="C41" s="160"/>
      <c r="D41" s="160"/>
      <c r="E41" s="160"/>
      <c r="F41" s="160"/>
      <c r="G41" s="392"/>
      <c r="H41" s="160"/>
      <c r="I41" s="392"/>
      <c r="J41" s="160"/>
      <c r="K41" s="389" t="s">
        <v>464</v>
      </c>
      <c r="L41" s="386"/>
      <c r="M41" s="347"/>
      <c r="N41" s="347"/>
      <c r="O41" s="347"/>
      <c r="P41" s="347"/>
      <c r="Q41" s="347"/>
      <c r="R41" s="378"/>
      <c r="S41" s="387">
        <v>170.83599999999998</v>
      </c>
      <c r="T41" s="380"/>
      <c r="U41" s="387">
        <v>190.27600000000001</v>
      </c>
      <c r="V41" s="382"/>
      <c r="W41" s="160"/>
      <c r="X41" s="160"/>
      <c r="Y41" s="160"/>
    </row>
    <row r="42" spans="1:25" ht="9" customHeight="1">
      <c r="A42" s="160"/>
      <c r="B42" s="373" t="s">
        <v>465</v>
      </c>
      <c r="C42" s="347"/>
      <c r="D42" s="347"/>
      <c r="E42" s="347"/>
      <c r="F42" s="347"/>
      <c r="G42" s="393">
        <v>68.844000000000008</v>
      </c>
      <c r="H42" s="379"/>
      <c r="I42" s="393">
        <v>100.752</v>
      </c>
      <c r="J42" s="379"/>
      <c r="K42" s="389"/>
      <c r="L42" s="386"/>
      <c r="M42" s="347"/>
      <c r="N42" s="347"/>
      <c r="O42" s="347"/>
      <c r="P42" s="347"/>
      <c r="Q42" s="347"/>
      <c r="R42" s="378"/>
      <c r="S42" s="387"/>
      <c r="T42" s="380"/>
      <c r="U42" s="387"/>
      <c r="V42" s="382"/>
      <c r="W42" s="160"/>
      <c r="X42" s="160"/>
      <c r="Y42" s="160"/>
    </row>
    <row r="43" spans="1:25" ht="7.5" customHeight="1">
      <c r="A43" s="160"/>
      <c r="B43" s="373" t="s">
        <v>466</v>
      </c>
      <c r="C43" s="347"/>
      <c r="D43" s="347"/>
      <c r="E43" s="347"/>
      <c r="F43" s="347"/>
      <c r="G43" s="393">
        <v>7.956999999999999</v>
      </c>
      <c r="H43" s="379"/>
      <c r="I43" s="393">
        <v>12.083</v>
      </c>
      <c r="J43" s="379"/>
      <c r="K43" s="389"/>
      <c r="L43" s="386"/>
      <c r="M43" s="347"/>
      <c r="N43" s="347"/>
      <c r="O43" s="347"/>
      <c r="P43" s="347"/>
      <c r="Q43" s="347"/>
      <c r="R43" s="378"/>
      <c r="S43" s="387"/>
      <c r="T43" s="380"/>
      <c r="U43" s="387"/>
      <c r="V43" s="382"/>
      <c r="W43" s="160"/>
      <c r="X43" s="160"/>
      <c r="Y43" s="160"/>
    </row>
    <row r="44" spans="1:25" ht="9.75" customHeight="1">
      <c r="A44" s="188"/>
      <c r="B44" s="373" t="s">
        <v>467</v>
      </c>
      <c r="C44" s="347"/>
      <c r="D44" s="347"/>
      <c r="E44" s="390"/>
      <c r="F44" s="347"/>
      <c r="G44" s="393">
        <v>79.983799999999988</v>
      </c>
      <c r="H44" s="379"/>
      <c r="I44" s="393">
        <v>117.6682</v>
      </c>
      <c r="J44" s="379"/>
      <c r="K44" s="389" t="s">
        <v>468</v>
      </c>
      <c r="L44" s="386"/>
      <c r="M44" s="347"/>
      <c r="N44" s="347"/>
      <c r="O44" s="347"/>
      <c r="P44" s="347"/>
      <c r="Q44" s="390"/>
      <c r="R44" s="378"/>
      <c r="S44" s="387">
        <v>1974.855</v>
      </c>
      <c r="T44" s="380"/>
      <c r="U44" s="387">
        <v>2134.8789999999999</v>
      </c>
      <c r="V44" s="382"/>
      <c r="W44" s="160"/>
      <c r="X44" s="160"/>
      <c r="Y44" s="160"/>
    </row>
    <row r="45" spans="1:25" ht="3" customHeight="1">
      <c r="A45" s="160"/>
      <c r="B45" s="391"/>
      <c r="C45" s="160"/>
      <c r="D45" s="160"/>
      <c r="E45" s="160"/>
      <c r="F45" s="160"/>
      <c r="G45" s="393"/>
      <c r="H45" s="160"/>
      <c r="I45" s="393"/>
      <c r="J45" s="160"/>
      <c r="K45" s="394"/>
      <c r="L45" s="395"/>
      <c r="M45" s="160"/>
      <c r="N45" s="160"/>
      <c r="O45" s="160"/>
      <c r="P45" s="160"/>
      <c r="Q45" s="160"/>
      <c r="R45" s="384"/>
      <c r="S45" s="387"/>
      <c r="T45" s="396"/>
      <c r="U45" s="387"/>
      <c r="V45" s="397"/>
      <c r="W45" s="160"/>
      <c r="X45" s="160"/>
      <c r="Y45" s="160"/>
    </row>
    <row r="46" spans="1:25" ht="7.5" customHeight="1">
      <c r="A46" s="160"/>
      <c r="B46" s="373" t="s">
        <v>428</v>
      </c>
      <c r="C46" s="347"/>
      <c r="D46" s="347"/>
      <c r="E46" s="347"/>
      <c r="F46" s="347"/>
      <c r="G46" s="393">
        <v>442.952</v>
      </c>
      <c r="H46" s="379"/>
      <c r="I46" s="393">
        <v>250.35599999999999</v>
      </c>
      <c r="J46" s="379"/>
      <c r="K46" s="394"/>
      <c r="L46" s="395"/>
      <c r="M46" s="160"/>
      <c r="N46" s="160"/>
      <c r="O46" s="160"/>
      <c r="P46" s="160"/>
      <c r="Q46" s="160"/>
      <c r="R46" s="384"/>
      <c r="S46" s="387"/>
      <c r="T46" s="396"/>
      <c r="U46" s="387"/>
      <c r="V46" s="397"/>
      <c r="W46" s="160"/>
      <c r="X46" s="160"/>
      <c r="Y46" s="160"/>
    </row>
    <row r="47" spans="1:25" ht="7.5" customHeight="1">
      <c r="A47" s="160"/>
      <c r="B47" s="373" t="s">
        <v>469</v>
      </c>
      <c r="C47" s="347"/>
      <c r="D47" s="347"/>
      <c r="E47" s="347"/>
      <c r="F47" s="347"/>
      <c r="G47" s="393">
        <v>14.276</v>
      </c>
      <c r="H47" s="379"/>
      <c r="I47" s="393">
        <v>13.391999999999999</v>
      </c>
      <c r="J47" s="379"/>
      <c r="K47" s="389"/>
      <c r="L47" s="386"/>
      <c r="M47" s="347"/>
      <c r="N47" s="347"/>
      <c r="O47" s="347"/>
      <c r="P47" s="347"/>
      <c r="Q47" s="347"/>
      <c r="R47" s="378"/>
      <c r="S47" s="387"/>
      <c r="T47" s="380"/>
      <c r="U47" s="387"/>
      <c r="V47" s="382"/>
      <c r="W47" s="160"/>
      <c r="X47" s="160"/>
      <c r="Y47" s="160"/>
    </row>
    <row r="48" spans="1:25" ht="9" customHeight="1">
      <c r="A48" s="160"/>
      <c r="B48" s="373" t="s">
        <v>470</v>
      </c>
      <c r="C48" s="347"/>
      <c r="D48" s="347"/>
      <c r="E48" s="390"/>
      <c r="F48" s="347"/>
      <c r="G48" s="393">
        <v>434.45240000000007</v>
      </c>
      <c r="H48" s="379"/>
      <c r="I48" s="393">
        <v>265.7568</v>
      </c>
      <c r="J48" s="398"/>
      <c r="K48" s="389"/>
      <c r="L48" s="386"/>
      <c r="M48" s="347"/>
      <c r="N48" s="347"/>
      <c r="O48" s="347"/>
      <c r="P48" s="347"/>
      <c r="Q48" s="347"/>
      <c r="R48" s="378"/>
      <c r="S48" s="387"/>
      <c r="T48" s="380"/>
      <c r="U48" s="387"/>
      <c r="V48" s="382"/>
      <c r="W48" s="160"/>
      <c r="X48" s="160"/>
      <c r="Y48" s="160"/>
    </row>
    <row r="49" spans="1:25" ht="5.25" customHeight="1">
      <c r="A49" s="160"/>
      <c r="B49" s="373"/>
      <c r="C49" s="347"/>
      <c r="D49" s="347"/>
      <c r="E49" s="390"/>
      <c r="F49" s="347"/>
      <c r="G49" s="393"/>
      <c r="H49" s="379"/>
      <c r="I49" s="393"/>
      <c r="J49" s="398"/>
      <c r="K49" s="389"/>
      <c r="L49" s="386"/>
      <c r="M49" s="347"/>
      <c r="N49" s="347"/>
      <c r="O49" s="347"/>
      <c r="P49" s="347"/>
      <c r="Q49" s="347"/>
      <c r="R49" s="378"/>
      <c r="S49" s="387"/>
      <c r="T49" s="380"/>
      <c r="U49" s="387"/>
      <c r="V49" s="382"/>
      <c r="W49" s="160"/>
      <c r="X49" s="160"/>
      <c r="Y49" s="160"/>
    </row>
    <row r="50" spans="1:25" ht="9.75" customHeight="1">
      <c r="A50" s="160"/>
      <c r="B50" s="373" t="s">
        <v>471</v>
      </c>
      <c r="C50" s="160"/>
      <c r="D50" s="160"/>
      <c r="E50" s="160"/>
      <c r="F50" s="160"/>
      <c r="G50" s="393">
        <v>30.815000000000001</v>
      </c>
      <c r="H50" s="379"/>
      <c r="I50" s="393">
        <v>45.161999999999999</v>
      </c>
      <c r="J50" s="379"/>
      <c r="K50" s="389"/>
      <c r="L50" s="386"/>
      <c r="M50" s="347"/>
      <c r="N50" s="347"/>
      <c r="O50" s="347"/>
      <c r="P50" s="347"/>
      <c r="Q50" s="347"/>
      <c r="R50" s="378"/>
      <c r="S50" s="387"/>
      <c r="T50" s="380"/>
      <c r="U50" s="387"/>
      <c r="V50" s="382"/>
      <c r="W50" s="160"/>
      <c r="X50" s="160"/>
      <c r="Y50" s="160"/>
    </row>
    <row r="51" spans="1:25" ht="3" customHeight="1">
      <c r="A51" s="160"/>
      <c r="B51" s="373"/>
      <c r="C51" s="347"/>
      <c r="D51" s="347"/>
      <c r="E51" s="347"/>
      <c r="F51" s="347"/>
      <c r="G51" s="399"/>
      <c r="H51" s="160"/>
      <c r="I51" s="399"/>
      <c r="J51" s="160"/>
      <c r="K51" s="399"/>
      <c r="L51" s="160"/>
      <c r="M51" s="160"/>
      <c r="N51" s="160"/>
      <c r="O51" s="160"/>
      <c r="P51" s="160"/>
      <c r="Q51" s="160"/>
      <c r="R51" s="384"/>
      <c r="S51" s="387" t="s">
        <v>472</v>
      </c>
      <c r="T51" s="396"/>
      <c r="U51" s="387" t="s">
        <v>472</v>
      </c>
      <c r="V51" s="397"/>
      <c r="W51" s="160"/>
      <c r="X51" s="160"/>
      <c r="Y51" s="160"/>
    </row>
    <row r="52" spans="1:25" ht="3" customHeight="1">
      <c r="A52" s="160"/>
      <c r="B52" s="400"/>
      <c r="C52" s="160"/>
      <c r="D52" s="160"/>
      <c r="E52" s="160"/>
      <c r="F52" s="160"/>
      <c r="G52" s="401"/>
      <c r="H52" s="398"/>
      <c r="I52" s="401"/>
      <c r="J52" s="380"/>
      <c r="K52" s="160"/>
      <c r="L52" s="160"/>
      <c r="M52" s="160"/>
      <c r="N52" s="160"/>
      <c r="O52" s="160"/>
      <c r="P52" s="160"/>
      <c r="Q52" s="160"/>
      <c r="R52" s="384"/>
      <c r="S52" s="398"/>
      <c r="T52" s="396"/>
      <c r="U52" s="398"/>
      <c r="V52" s="397"/>
      <c r="W52" s="160"/>
      <c r="X52" s="160"/>
      <c r="Y52" s="160"/>
    </row>
    <row r="53" spans="1:25" ht="3" customHeight="1">
      <c r="A53" s="160"/>
      <c r="B53" s="402"/>
      <c r="C53" s="403"/>
      <c r="D53" s="403"/>
      <c r="E53" s="403"/>
      <c r="F53" s="404"/>
      <c r="G53" s="405"/>
      <c r="H53" s="406"/>
      <c r="I53" s="405"/>
      <c r="J53" s="406"/>
      <c r="K53" s="407"/>
      <c r="L53" s="407"/>
      <c r="M53" s="403"/>
      <c r="N53" s="403"/>
      <c r="O53" s="403"/>
      <c r="P53" s="403"/>
      <c r="Q53" s="403"/>
      <c r="R53" s="404"/>
      <c r="S53" s="405"/>
      <c r="T53" s="406"/>
      <c r="U53" s="408"/>
      <c r="V53" s="409"/>
      <c r="W53" s="160"/>
      <c r="X53" s="160"/>
      <c r="Y53" s="160"/>
    </row>
    <row r="54" spans="1:25" ht="3" customHeight="1">
      <c r="A54" s="160"/>
      <c r="B54" s="347"/>
      <c r="C54" s="347"/>
      <c r="D54" s="347"/>
      <c r="E54" s="347"/>
      <c r="F54" s="347"/>
      <c r="G54" s="347"/>
      <c r="H54" s="347"/>
      <c r="I54" s="347"/>
      <c r="J54" s="347"/>
      <c r="K54" s="347"/>
      <c r="L54" s="347"/>
      <c r="M54" s="347"/>
      <c r="N54" s="347"/>
      <c r="O54" s="347"/>
      <c r="P54" s="347"/>
      <c r="Q54" s="347"/>
      <c r="R54" s="347"/>
      <c r="S54" s="347"/>
      <c r="T54" s="347"/>
      <c r="U54" s="347"/>
      <c r="V54" s="347"/>
      <c r="W54" s="160"/>
      <c r="X54" s="160"/>
      <c r="Y54" s="160"/>
    </row>
    <row r="55" spans="1:25" ht="13.5" customHeight="1">
      <c r="A55" s="160"/>
      <c r="B55" s="188" t="s">
        <v>473</v>
      </c>
      <c r="C55" s="347"/>
      <c r="D55" s="347"/>
      <c r="E55" s="347"/>
      <c r="F55" s="347"/>
      <c r="G55" s="347"/>
      <c r="H55" s="347"/>
      <c r="I55" s="347"/>
      <c r="J55" s="347"/>
      <c r="K55" s="347"/>
      <c r="L55" s="347"/>
      <c r="M55" s="347"/>
      <c r="N55" s="347"/>
      <c r="O55" s="347"/>
      <c r="P55" s="347"/>
      <c r="Q55" s="347"/>
      <c r="R55" s="347"/>
      <c r="S55" s="347"/>
      <c r="T55" s="347"/>
      <c r="U55" s="160"/>
      <c r="V55" s="160"/>
      <c r="W55" s="160"/>
      <c r="X55" s="160"/>
      <c r="Y55" s="160"/>
    </row>
    <row r="56" spans="1:25" s="410" customFormat="1" ht="8.25" customHeight="1">
      <c r="A56" s="188"/>
      <c r="B56" s="188" t="s">
        <v>474</v>
      </c>
      <c r="C56" s="188"/>
      <c r="D56" s="188"/>
      <c r="E56" s="188"/>
      <c r="F56" s="188"/>
      <c r="G56" s="188"/>
      <c r="H56" s="188"/>
      <c r="I56" s="387"/>
      <c r="J56" s="188"/>
      <c r="K56" s="188"/>
      <c r="L56" s="188"/>
      <c r="M56" s="188"/>
      <c r="N56" s="188"/>
      <c r="O56" s="188"/>
      <c r="P56" s="188"/>
      <c r="Q56" s="188"/>
      <c r="R56" s="188"/>
      <c r="S56" s="188"/>
      <c r="T56" s="188"/>
      <c r="U56" s="188"/>
      <c r="V56" s="188"/>
      <c r="W56" s="188"/>
      <c r="X56" s="188"/>
      <c r="Y56" s="188"/>
    </row>
    <row r="57" spans="1:25" s="410" customFormat="1" ht="9.75" customHeight="1">
      <c r="A57" s="188"/>
      <c r="B57" s="347" t="s">
        <v>475</v>
      </c>
      <c r="C57" s="188"/>
      <c r="D57" s="188"/>
      <c r="E57" s="188"/>
      <c r="F57" s="188"/>
      <c r="G57" s="188"/>
      <c r="H57" s="188"/>
      <c r="I57" s="387"/>
      <c r="J57" s="188"/>
      <c r="K57" s="188"/>
      <c r="L57" s="188"/>
      <c r="M57" s="188"/>
      <c r="N57" s="188"/>
      <c r="O57" s="188"/>
      <c r="P57" s="188"/>
      <c r="Q57" s="188"/>
      <c r="R57" s="188"/>
      <c r="S57" s="188"/>
      <c r="T57" s="188"/>
      <c r="U57" s="188"/>
      <c r="V57" s="411"/>
      <c r="W57" s="188"/>
      <c r="X57" s="188"/>
      <c r="Y57" s="188"/>
    </row>
    <row r="58" spans="1:25" s="410" customFormat="1" ht="9.75" customHeight="1">
      <c r="A58" s="188"/>
      <c r="B58" s="347" t="s">
        <v>438</v>
      </c>
      <c r="C58" s="188"/>
      <c r="D58" s="188"/>
      <c r="E58" s="188"/>
      <c r="F58" s="188"/>
      <c r="G58" s="188"/>
      <c r="H58" s="188"/>
      <c r="I58" s="387"/>
      <c r="J58" s="188"/>
      <c r="K58" s="188"/>
      <c r="L58" s="188"/>
      <c r="M58" s="188"/>
      <c r="N58" s="188"/>
      <c r="O58" s="188"/>
      <c r="P58" s="188"/>
      <c r="Q58" s="188"/>
      <c r="R58" s="188"/>
      <c r="S58" s="188"/>
      <c r="T58" s="188"/>
      <c r="U58" s="188"/>
      <c r="V58" s="411"/>
      <c r="W58" s="188"/>
      <c r="X58" s="188"/>
      <c r="Y58" s="188"/>
    </row>
    <row r="59" spans="1:25" s="410" customFormat="1" ht="9.75" customHeight="1">
      <c r="A59" s="188"/>
      <c r="B59" s="1698" t="s">
        <v>494</v>
      </c>
      <c r="C59" s="188"/>
      <c r="D59" s="188"/>
      <c r="E59" s="188"/>
      <c r="F59" s="188"/>
      <c r="G59" s="188"/>
      <c r="H59" s="188"/>
      <c r="I59" s="188"/>
      <c r="J59" s="188"/>
      <c r="K59" s="188"/>
      <c r="L59" s="188"/>
      <c r="M59" s="188"/>
      <c r="N59" s="188"/>
      <c r="O59" s="188"/>
      <c r="P59" s="188"/>
      <c r="Q59" s="188"/>
      <c r="R59" s="188"/>
      <c r="S59" s="188"/>
      <c r="T59" s="188"/>
      <c r="U59" s="188"/>
      <c r="V59" s="188"/>
      <c r="W59" s="188"/>
      <c r="X59" s="188"/>
      <c r="Y59" s="188"/>
    </row>
    <row r="60" spans="1:25" s="410" customFormat="1" ht="12" customHeight="1">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row>
    <row r="61" spans="1:25" s="410" customFormat="1" ht="8.25">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row>
    <row r="62" spans="1:25" s="410" customFormat="1" ht="8.25" customHeight="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row>
    <row r="63" spans="1:25" s="410" customFormat="1" ht="8.25" customHeight="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row>
    <row r="64" spans="1:25" s="410" customFormat="1" ht="8.25" customHeight="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row>
    <row r="65" spans="1:25" s="410" customFormat="1" ht="8.25" customHeight="1">
      <c r="A65" s="188"/>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row>
    <row r="66" spans="1:25" s="410" customFormat="1" ht="8.25" customHeight="1">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row>
    <row r="67" spans="1:25" s="410" customFormat="1" ht="8.25" customHeight="1">
      <c r="A67" s="188"/>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row>
    <row r="68" spans="1:25" s="410" customFormat="1" ht="8.25" customHeight="1">
      <c r="A68" s="188"/>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row>
    <row r="69" spans="1:25" s="410" customFormat="1" ht="8.25" customHeight="1">
      <c r="A69" s="188"/>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row>
    <row r="70" spans="1:25" s="410" customFormat="1" ht="8.25" customHeight="1">
      <c r="A70" s="188"/>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row>
    <row r="71" spans="1:25" s="410" customFormat="1" ht="8.25" customHeight="1">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row>
    <row r="72" spans="1:25" s="410" customFormat="1" ht="8.25" customHeight="1">
      <c r="A72" s="188"/>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row>
    <row r="73" spans="1:25" s="410" customFormat="1" ht="8.25" customHeight="1">
      <c r="A73" s="188"/>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row>
    <row r="74" spans="1:25" s="410" customFormat="1" ht="8.25" customHeight="1">
      <c r="A74" s="188"/>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row>
    <row r="75" spans="1:25" s="410" customFormat="1" ht="8.25" customHeight="1">
      <c r="A75" s="188"/>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row>
    <row r="76" spans="1:25" s="410" customFormat="1" ht="8.25" customHeight="1">
      <c r="A76" s="188"/>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row>
    <row r="77" spans="1:25" s="410" customFormat="1" ht="8.25" customHeight="1">
      <c r="A77" s="188"/>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row>
    <row r="78" spans="1:25" s="410" customFormat="1" ht="8.25" customHeight="1">
      <c r="A78" s="188"/>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row>
    <row r="79" spans="1:25" s="410" customFormat="1" ht="8.25" customHeight="1">
      <c r="A79" s="188"/>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row>
    <row r="80" spans="1:25" s="410" customFormat="1" ht="8.25" customHeight="1">
      <c r="A80" s="188"/>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row>
    <row r="81" spans="1:25" s="410" customFormat="1" ht="8.25" customHeight="1">
      <c r="A81" s="188"/>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row>
    <row r="82" spans="1:25" s="410" customFormat="1" ht="8.25" customHeight="1">
      <c r="A82" s="188"/>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row>
    <row r="83" spans="1:25" s="410" customFormat="1" ht="8.25" customHeight="1">
      <c r="A83" s="188"/>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row>
    <row r="84" spans="1:25" s="410" customFormat="1" ht="8.25">
      <c r="A84" s="188"/>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row>
    <row r="85" spans="1:25" s="410" customFormat="1" ht="8.25" customHeight="1">
      <c r="A85" s="188"/>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row>
    <row r="86" spans="1:25" s="410" customFormat="1" ht="8.25" customHeight="1">
      <c r="A86" s="188"/>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row>
    <row r="87" spans="1:25" s="410" customFormat="1" ht="8.25" customHeight="1">
      <c r="A87" s="188"/>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row>
    <row r="88" spans="1:25" s="410" customFormat="1" ht="8.25" customHeight="1">
      <c r="A88" s="188"/>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row>
    <row r="89" spans="1:25" s="410" customFormat="1" ht="8.25" customHeight="1">
      <c r="A89" s="188"/>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row>
    <row r="90" spans="1:25" ht="8.25" customHeight="1">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row>
    <row r="91" spans="1:25" ht="8.25" customHeight="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row>
    <row r="92" spans="1:25" ht="8.25" customHeight="1">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row>
    <row r="93" spans="1:25" ht="8.25" customHeight="1">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row>
    <row r="94" spans="1:25" ht="8.25" customHeight="1">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row>
    <row r="95" spans="1:25" ht="8.25" customHeight="1">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row>
    <row r="96" spans="1:25" ht="8.25" customHeight="1">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row>
    <row r="97" spans="1:25" ht="8.25" customHeight="1">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row>
    <row r="98" spans="1:25" ht="8.25" customHeight="1">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row>
    <row r="99" spans="1:25" ht="8.25" customHeight="1">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row>
    <row r="100" spans="1:25" ht="8.25" customHeight="1">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row>
    <row r="101" spans="1:25" ht="8.25" customHeight="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row>
    <row r="102" spans="1:25" ht="8.25" customHeight="1">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row>
    <row r="103" spans="1:25" ht="8.25" customHeight="1">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row>
    <row r="104" spans="1:25" ht="8.25" customHeight="1">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row>
    <row r="105" spans="1:25" ht="8.25" customHeight="1">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row>
    <row r="106" spans="1:25" ht="8.25" customHeight="1">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row>
    <row r="107" spans="1:25" ht="8.25" customHeight="1">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row>
    <row r="108" spans="1:25" ht="8.25" customHeight="1">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row>
    <row r="109" spans="1:25" ht="8.25" customHeight="1">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row>
    <row r="110" spans="1:25" ht="8.25" customHeight="1">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row>
    <row r="111" spans="1:25" ht="8.25" customHeight="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row>
    <row r="112" spans="1:25" ht="8.25" customHeight="1">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row>
    <row r="113" spans="1:25" ht="8.25" customHeight="1">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row>
    <row r="114" spans="1:25" ht="8.25" customHeight="1">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row>
    <row r="115" spans="1:25" ht="8.25" customHeight="1">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row>
    <row r="116" spans="1:25" ht="8.25" customHeight="1">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spans="1:25" ht="8.25" customHeight="1">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row>
    <row r="118" spans="1:25" ht="8.25" customHeight="1">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row>
    <row r="119" spans="1:25" ht="8.25" customHeight="1">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row>
    <row r="120" spans="1:25" ht="8.25" customHeight="1">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row>
    <row r="121" spans="1:25" ht="8.25" customHeight="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row>
    <row r="122" spans="1:25" ht="8.25" customHeight="1">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row>
    <row r="123" spans="1:25" ht="8.25" customHeight="1">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row>
    <row r="124" spans="1:25" ht="8.25" customHeight="1">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row>
    <row r="125" spans="1:25" ht="8.25" customHeight="1">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row>
    <row r="126" spans="1:25" ht="8.25" customHeight="1">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row>
    <row r="127" spans="1:25" ht="8.25" customHeight="1">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row>
    <row r="128" spans="1:25" ht="8.25" customHeight="1">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row>
    <row r="129" spans="1:25" ht="8.25" customHeight="1">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row>
    <row r="130" spans="1:25" ht="8.25" customHeight="1">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row>
    <row r="131" spans="1:25" ht="8.25" customHeight="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row>
    <row r="132" spans="1:25" ht="8.25" customHeight="1">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row>
    <row r="133" spans="1:25" ht="8.25" customHeight="1">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row>
    <row r="134" spans="1:25" ht="8.25" customHeigh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row>
    <row r="135" spans="1:25" ht="8.25" customHeigh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row>
    <row r="136" spans="1:25" ht="8.25" customHeigh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row>
    <row r="137" spans="1:25" ht="8.25" customHeigh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row>
    <row r="138" spans="1:25" ht="8.25" customHeigh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row>
    <row r="139" spans="1:25" ht="8.25" customHeigh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row>
    <row r="140" spans="1:25" ht="8.25" customHeigh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row>
    <row r="141" spans="1:25" ht="8.25" customHeigh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row>
    <row r="142" spans="1:25" ht="8.25" customHeigh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row>
    <row r="143" spans="1:25" ht="8.25" customHeight="1">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row>
    <row r="144" spans="1:25" ht="8.25" customHeight="1">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row>
    <row r="145" spans="1:25" ht="8.25" customHeight="1">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row>
    <row r="146" spans="1:25" ht="8.25" customHeight="1">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row>
    <row r="147" spans="1:25" ht="8.25" customHeight="1">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row>
    <row r="148" spans="1:25" ht="8.25" customHeight="1">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row>
    <row r="149" spans="1:25" ht="8.25" customHeight="1">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row>
    <row r="150" spans="1:25" ht="8.25" customHeight="1">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row>
    <row r="151" spans="1:25" ht="8.25" customHeight="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row>
    <row r="152" spans="1:25" ht="8.25" customHeight="1">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row>
    <row r="153" spans="1:25" ht="8.25" customHeight="1">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row>
    <row r="154" spans="1:25" ht="8.25" customHeight="1">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row>
    <row r="155" spans="1:25" ht="8.25" customHeight="1">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row>
    <row r="156" spans="1:25" ht="8.25" customHeight="1">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row>
    <row r="157" spans="1:25" ht="8.25" customHeight="1">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row>
    <row r="158" spans="1:25" ht="8.25" customHeight="1">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row>
    <row r="159" spans="1:25" ht="8.25" customHeight="1">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row>
    <row r="160" spans="1:25" ht="8.25" customHeight="1">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row>
    <row r="161" spans="1:25" ht="8.25" customHeight="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row>
    <row r="162" spans="1:25" ht="8.25"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row>
    <row r="163" spans="1:25" ht="8.25" customHeight="1">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row>
    <row r="164" spans="1:25" ht="8.25" customHeight="1">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row>
    <row r="165" spans="1:25" ht="8.25" customHeight="1">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row>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row r="3243" ht="8.25" customHeight="1"/>
  </sheetData>
  <mergeCells count="1">
    <mergeCell ref="B9:B10"/>
  </mergeCells>
  <hyperlinks>
    <hyperlink ref="X10" location="Deutschland!A85" display="Grafiken" xr:uid="{973C5DD4-919B-4331-B615-ADCD412E8CFC}"/>
    <hyperlink ref="B59" location="'Inhaltsverzeichnis '!A1" display="Zurück zum Inhaltsverzeichnis" xr:uid="{9BE7B296-D778-4BF3-8233-94191D5AA2FD}"/>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7754-1C49-4B37-9537-3DF784749B4C}">
  <sheetPr>
    <tabColor rgb="FFF9E03A"/>
  </sheetPr>
  <dimension ref="A1:W56"/>
  <sheetViews>
    <sheetView showGridLines="0" zoomScaleNormal="100" workbookViewId="0">
      <pane ySplit="6" topLeftCell="A20"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33.75" customHeight="1">
      <c r="A1" s="1692" t="s">
        <v>476</v>
      </c>
      <c r="B1" s="412"/>
      <c r="C1" s="412"/>
      <c r="D1" s="412"/>
      <c r="E1" s="412"/>
      <c r="F1" s="412"/>
      <c r="G1" s="412"/>
      <c r="H1" s="412"/>
      <c r="I1" s="412"/>
      <c r="J1" s="412"/>
      <c r="K1" s="412"/>
      <c r="L1" s="412"/>
      <c r="M1" s="412"/>
      <c r="N1" s="412"/>
      <c r="O1" s="412"/>
    </row>
    <row r="2" spans="1:23" s="414" customFormat="1" ht="15.75" customHeight="1">
      <c r="A2" s="413" t="s">
        <v>477</v>
      </c>
      <c r="B2" s="413"/>
      <c r="C2" s="413"/>
      <c r="D2" s="413"/>
      <c r="E2" s="413"/>
      <c r="F2" s="413"/>
      <c r="G2" s="413"/>
      <c r="H2" s="413"/>
      <c r="I2" s="413"/>
      <c r="J2" s="413"/>
      <c r="K2" s="413"/>
      <c r="L2" s="413"/>
      <c r="M2" s="413"/>
      <c r="N2" s="413"/>
      <c r="O2" s="413"/>
    </row>
    <row r="3" spans="1:23" s="414" customFormat="1" ht="15.75" customHeight="1">
      <c r="A3" s="413" t="s">
        <v>417</v>
      </c>
      <c r="B3" s="413"/>
      <c r="C3" s="413"/>
      <c r="D3" s="413"/>
      <c r="E3" s="413"/>
      <c r="F3" s="413"/>
      <c r="G3" s="413"/>
      <c r="H3" s="413"/>
      <c r="I3" s="413"/>
      <c r="J3" s="413"/>
      <c r="K3" s="413"/>
      <c r="L3" s="413"/>
      <c r="M3" s="413"/>
      <c r="N3" s="413"/>
      <c r="O3" s="413"/>
    </row>
    <row r="4" spans="1:23" ht="24" customHeight="1">
      <c r="A4" s="415" t="s">
        <v>478</v>
      </c>
      <c r="B4" s="416" t="s">
        <v>479</v>
      </c>
      <c r="C4" s="417"/>
      <c r="D4" s="417"/>
      <c r="E4" s="417"/>
      <c r="F4" s="417"/>
      <c r="G4" s="417"/>
      <c r="H4" s="417"/>
      <c r="I4" s="417"/>
      <c r="J4" s="418" t="s">
        <v>480</v>
      </c>
      <c r="K4" s="419"/>
      <c r="L4" s="419"/>
      <c r="M4" s="419"/>
      <c r="N4" s="419"/>
      <c r="O4" s="420"/>
      <c r="S4" s="421"/>
      <c r="W4" s="414"/>
    </row>
    <row r="5" spans="1:23" ht="11.1" customHeight="1">
      <c r="A5" s="422"/>
      <c r="B5" s="1740" t="s">
        <v>424</v>
      </c>
      <c r="C5" s="1741"/>
      <c r="D5" s="1741" t="s">
        <v>443</v>
      </c>
      <c r="E5" s="1741"/>
      <c r="F5" s="1741" t="s">
        <v>428</v>
      </c>
      <c r="G5" s="1741"/>
      <c r="H5" s="1741" t="s">
        <v>181</v>
      </c>
      <c r="I5" s="1741"/>
      <c r="J5" s="1741" t="s">
        <v>424</v>
      </c>
      <c r="K5" s="1741"/>
      <c r="L5" s="1741" t="s">
        <v>443</v>
      </c>
      <c r="M5" s="1741"/>
      <c r="N5" s="1742" t="s">
        <v>428</v>
      </c>
      <c r="O5" s="1743"/>
    </row>
    <row r="6" spans="1:23" ht="18" customHeight="1">
      <c r="A6" s="423"/>
      <c r="B6" s="424" t="s">
        <v>425</v>
      </c>
      <c r="C6" s="425" t="s">
        <v>481</v>
      </c>
      <c r="D6" s="424" t="s">
        <v>425</v>
      </c>
      <c r="E6" s="425" t="s">
        <v>481</v>
      </c>
      <c r="F6" s="424" t="s">
        <v>425</v>
      </c>
      <c r="G6" s="425" t="s">
        <v>481</v>
      </c>
      <c r="H6" s="424" t="s">
        <v>425</v>
      </c>
      <c r="I6" s="425" t="s">
        <v>481</v>
      </c>
      <c r="J6" s="424" t="s">
        <v>425</v>
      </c>
      <c r="K6" s="425" t="s">
        <v>481</v>
      </c>
      <c r="L6" s="424" t="s">
        <v>425</v>
      </c>
      <c r="M6" s="425" t="s">
        <v>481</v>
      </c>
      <c r="N6" s="424" t="s">
        <v>425</v>
      </c>
      <c r="O6" s="426" t="s">
        <v>481</v>
      </c>
    </row>
    <row r="7" spans="1:23" ht="12" customHeight="1">
      <c r="A7" s="427" t="s">
        <v>209</v>
      </c>
      <c r="B7" s="428"/>
      <c r="C7" s="428"/>
      <c r="D7" s="428"/>
      <c r="E7" s="428"/>
      <c r="F7" s="428"/>
      <c r="G7" s="428"/>
      <c r="H7" s="428"/>
      <c r="I7" s="428"/>
      <c r="J7" s="428"/>
      <c r="K7" s="428"/>
      <c r="L7" s="428"/>
      <c r="M7" s="428"/>
      <c r="N7" s="428"/>
      <c r="O7" s="429"/>
    </row>
    <row r="8" spans="1:23" ht="10.5" customHeight="1">
      <c r="A8" s="430" t="s">
        <v>364</v>
      </c>
      <c r="B8" s="431">
        <v>672.05400000000009</v>
      </c>
      <c r="C8" s="432">
        <v>656.72</v>
      </c>
      <c r="D8" s="431">
        <v>35.585999999999999</v>
      </c>
      <c r="E8" s="432">
        <v>35.287999999999997</v>
      </c>
      <c r="F8" s="431">
        <v>48.905999999999999</v>
      </c>
      <c r="G8" s="432">
        <v>47.454000000000001</v>
      </c>
      <c r="H8" s="431">
        <v>756.54600000000005</v>
      </c>
      <c r="I8" s="432">
        <v>739.46199999999999</v>
      </c>
      <c r="J8" s="433">
        <v>78.694271591299994</v>
      </c>
      <c r="K8" s="434">
        <v>78.797965647500007</v>
      </c>
      <c r="L8" s="433">
        <v>75.858483673400002</v>
      </c>
      <c r="M8" s="434">
        <v>76.048515075899999</v>
      </c>
      <c r="N8" s="433">
        <v>88.586267533599994</v>
      </c>
      <c r="O8" s="435">
        <v>88.218063809200004</v>
      </c>
    </row>
    <row r="9" spans="1:23" ht="10.5" customHeight="1">
      <c r="A9" s="430" t="s">
        <v>446</v>
      </c>
      <c r="B9" s="431">
        <v>641.74400000000003</v>
      </c>
      <c r="C9" s="432">
        <v>642.30899999999997</v>
      </c>
      <c r="D9" s="431">
        <v>35.500999999999998</v>
      </c>
      <c r="E9" s="432">
        <v>35.195</v>
      </c>
      <c r="F9" s="431">
        <v>44.537999999999997</v>
      </c>
      <c r="G9" s="432">
        <v>45.923000000000002</v>
      </c>
      <c r="H9" s="431">
        <v>721.78300000000002</v>
      </c>
      <c r="I9" s="432">
        <v>723.42700000000002</v>
      </c>
      <c r="J9" s="433">
        <v>79.355786731199998</v>
      </c>
      <c r="K9" s="434">
        <v>80.185237946200004</v>
      </c>
      <c r="L9" s="433">
        <v>83.670882510400006</v>
      </c>
      <c r="M9" s="434">
        <v>77.099019747100002</v>
      </c>
      <c r="N9" s="433">
        <v>86.359962279399994</v>
      </c>
      <c r="O9" s="435">
        <v>88.400148073899999</v>
      </c>
    </row>
    <row r="10" spans="1:23" ht="10.5" customHeight="1">
      <c r="A10" s="430" t="s">
        <v>447</v>
      </c>
      <c r="B10" s="431">
        <v>638.83200000000011</v>
      </c>
      <c r="C10" s="432">
        <v>659.2829999999999</v>
      </c>
      <c r="D10" s="431">
        <v>37.380000000000003</v>
      </c>
      <c r="E10" s="432">
        <v>39.209000000000003</v>
      </c>
      <c r="F10" s="431">
        <v>45.656999999999996</v>
      </c>
      <c r="G10" s="432">
        <v>44.988999999999997</v>
      </c>
      <c r="H10" s="431">
        <v>721.86900000000014</v>
      </c>
      <c r="I10" s="432">
        <v>743.48099999999999</v>
      </c>
      <c r="J10" s="433">
        <v>80.219682169999999</v>
      </c>
      <c r="K10" s="434">
        <v>79.834759883100006</v>
      </c>
      <c r="L10" s="433">
        <v>79.162653825600003</v>
      </c>
      <c r="M10" s="434">
        <v>81.103828202700001</v>
      </c>
      <c r="N10" s="433">
        <v>87.463039621500002</v>
      </c>
      <c r="O10" s="435">
        <v>88.572762230799995</v>
      </c>
    </row>
    <row r="11" spans="1:23" ht="10.5" customHeight="1">
      <c r="A11" s="430" t="s">
        <v>448</v>
      </c>
      <c r="B11" s="431">
        <v>707.19399999999996</v>
      </c>
      <c r="C11" s="432">
        <v>684.59999999999991</v>
      </c>
      <c r="D11" s="431">
        <v>38.570999999999998</v>
      </c>
      <c r="E11" s="432">
        <v>41.378999999999998</v>
      </c>
      <c r="F11" s="431">
        <v>49.08</v>
      </c>
      <c r="G11" s="432">
        <v>49.328000000000003</v>
      </c>
      <c r="H11" s="431">
        <v>794.84500000000003</v>
      </c>
      <c r="I11" s="432">
        <v>775.3069999999999</v>
      </c>
      <c r="J11" s="433">
        <v>78.603608062299998</v>
      </c>
      <c r="K11" s="434">
        <v>79.405346187600003</v>
      </c>
      <c r="L11" s="433">
        <v>77.776049363499993</v>
      </c>
      <c r="M11" s="434">
        <v>82.636119770899995</v>
      </c>
      <c r="N11" s="433">
        <v>88.402607986999996</v>
      </c>
      <c r="O11" s="435">
        <v>91.232160233499997</v>
      </c>
    </row>
    <row r="12" spans="1:23" ht="10.5" customHeight="1">
      <c r="A12" s="430" t="s">
        <v>449</v>
      </c>
      <c r="B12" s="431">
        <v>675.91200000000003</v>
      </c>
      <c r="C12" s="432"/>
      <c r="D12" s="431">
        <v>41.070999999999998</v>
      </c>
      <c r="E12" s="432"/>
      <c r="F12" s="431">
        <v>47.901000000000003</v>
      </c>
      <c r="G12" s="432"/>
      <c r="H12" s="431">
        <v>764.88400000000001</v>
      </c>
      <c r="I12" s="432"/>
      <c r="J12" s="433">
        <v>80.6856513866</v>
      </c>
      <c r="K12" s="434"/>
      <c r="L12" s="433">
        <v>77.478025857700004</v>
      </c>
      <c r="M12" s="434"/>
      <c r="N12" s="433">
        <v>88.321746936400004</v>
      </c>
      <c r="O12" s="435"/>
    </row>
    <row r="13" spans="1:23" ht="10.5" customHeight="1">
      <c r="A13" s="430" t="s">
        <v>482</v>
      </c>
      <c r="B13" s="431">
        <v>625.755</v>
      </c>
      <c r="C13" s="432"/>
      <c r="D13" s="431">
        <v>37.707999999999998</v>
      </c>
      <c r="E13" s="432"/>
      <c r="F13" s="431">
        <v>45.957999999999998</v>
      </c>
      <c r="G13" s="432"/>
      <c r="H13" s="431">
        <v>709.42099999999994</v>
      </c>
      <c r="I13" s="432"/>
      <c r="J13" s="433">
        <v>80.696918122900001</v>
      </c>
      <c r="K13" s="434"/>
      <c r="L13" s="433">
        <v>76.845762172500002</v>
      </c>
      <c r="M13" s="434"/>
      <c r="N13" s="433">
        <v>88.615692588900004</v>
      </c>
      <c r="O13" s="435"/>
    </row>
    <row r="14" spans="1:23" ht="10.5" customHeight="1">
      <c r="A14" s="430" t="s">
        <v>483</v>
      </c>
      <c r="B14" s="431">
        <v>657.99599999999998</v>
      </c>
      <c r="C14" s="432"/>
      <c r="D14" s="431">
        <v>42.101999999999997</v>
      </c>
      <c r="E14" s="432"/>
      <c r="F14" s="431">
        <v>48.326999999999998</v>
      </c>
      <c r="G14" s="432"/>
      <c r="H14" s="431">
        <v>748.42499999999995</v>
      </c>
      <c r="I14" s="432"/>
      <c r="J14" s="433">
        <v>79.105040152200004</v>
      </c>
      <c r="K14" s="434"/>
      <c r="L14" s="433">
        <v>77.540259370100003</v>
      </c>
      <c r="M14" s="434"/>
      <c r="N14" s="433">
        <v>90.584973203399997</v>
      </c>
      <c r="O14" s="435"/>
    </row>
    <row r="15" spans="1:23" ht="10.5" customHeight="1">
      <c r="A15" s="430" t="s">
        <v>452</v>
      </c>
      <c r="B15" s="431">
        <v>624.75700000000006</v>
      </c>
      <c r="C15" s="432"/>
      <c r="D15" s="431">
        <v>41.502000000000002</v>
      </c>
      <c r="E15" s="432"/>
      <c r="F15" s="431">
        <v>46.105000000000004</v>
      </c>
      <c r="G15" s="432"/>
      <c r="H15" s="431">
        <v>712.36400000000003</v>
      </c>
      <c r="I15" s="432"/>
      <c r="J15" s="433">
        <v>79.688102734300003</v>
      </c>
      <c r="K15" s="434"/>
      <c r="L15" s="433">
        <v>79.232326153000002</v>
      </c>
      <c r="M15" s="434"/>
      <c r="N15" s="433">
        <v>89.395944040800003</v>
      </c>
      <c r="O15" s="435"/>
    </row>
    <row r="16" spans="1:23" ht="10.5" customHeight="1">
      <c r="A16" s="430" t="s">
        <v>360</v>
      </c>
      <c r="B16" s="431">
        <v>694.71199999999999</v>
      </c>
      <c r="C16" s="432"/>
      <c r="D16" s="431">
        <v>39.445</v>
      </c>
      <c r="E16" s="432"/>
      <c r="F16" s="431">
        <v>48.054999999999993</v>
      </c>
      <c r="G16" s="432"/>
      <c r="H16" s="431">
        <v>782.21199999999999</v>
      </c>
      <c r="I16" s="432"/>
      <c r="J16" s="433">
        <v>80.095060974899994</v>
      </c>
      <c r="K16" s="434"/>
      <c r="L16" s="433">
        <v>80.086195969100004</v>
      </c>
      <c r="M16" s="434"/>
      <c r="N16" s="433">
        <v>88.877328061599997</v>
      </c>
      <c r="O16" s="435"/>
    </row>
    <row r="17" spans="1:16" ht="10.5" customHeight="1">
      <c r="A17" s="430" t="s">
        <v>361</v>
      </c>
      <c r="B17" s="431">
        <v>658.72900000000004</v>
      </c>
      <c r="C17" s="432"/>
      <c r="D17" s="431">
        <v>39.819000000000003</v>
      </c>
      <c r="E17" s="432"/>
      <c r="F17" s="431">
        <v>47.067</v>
      </c>
      <c r="G17" s="432"/>
      <c r="H17" s="431">
        <v>745.61500000000001</v>
      </c>
      <c r="I17" s="432"/>
      <c r="J17" s="433">
        <v>79.042216146499996</v>
      </c>
      <c r="K17" s="434"/>
      <c r="L17" s="433">
        <v>78.655918029099993</v>
      </c>
      <c r="M17" s="434"/>
      <c r="N17" s="433">
        <v>88.671468332399996</v>
      </c>
      <c r="O17" s="435"/>
    </row>
    <row r="18" spans="1:16" ht="10.5" customHeight="1">
      <c r="A18" s="430" t="s">
        <v>362</v>
      </c>
      <c r="B18" s="431">
        <v>670.21499999999992</v>
      </c>
      <c r="C18" s="432"/>
      <c r="D18" s="431">
        <v>40.277000000000001</v>
      </c>
      <c r="E18" s="432"/>
      <c r="F18" s="431">
        <v>46.714999999999996</v>
      </c>
      <c r="G18" s="432"/>
      <c r="H18" s="431">
        <v>757.20699999999999</v>
      </c>
      <c r="I18" s="432"/>
      <c r="J18" s="433">
        <v>79.385868713799994</v>
      </c>
      <c r="K18" s="434"/>
      <c r="L18" s="433">
        <v>80.882389453000002</v>
      </c>
      <c r="M18" s="434"/>
      <c r="N18" s="433">
        <v>87.911805629900002</v>
      </c>
      <c r="O18" s="435"/>
    </row>
    <row r="19" spans="1:16" ht="10.5" customHeight="1">
      <c r="A19" s="430" t="s">
        <v>484</v>
      </c>
      <c r="B19" s="431">
        <v>618.64400000000001</v>
      </c>
      <c r="C19" s="432"/>
      <c r="D19" s="1744">
        <v>34.99</v>
      </c>
      <c r="E19" s="1745"/>
      <c r="F19" s="431">
        <v>44.619</v>
      </c>
      <c r="G19" s="432"/>
      <c r="H19" s="1744">
        <v>819.99599999999998</v>
      </c>
      <c r="I19" s="1745"/>
      <c r="J19" s="433">
        <v>81.347718132099999</v>
      </c>
      <c r="K19" s="434"/>
      <c r="L19" s="1746">
        <v>79.951736610799998</v>
      </c>
      <c r="M19" s="1747"/>
      <c r="N19" s="433">
        <v>87.510310695599998</v>
      </c>
      <c r="O19" s="435"/>
    </row>
    <row r="20" spans="1:16" ht="10.5" customHeight="1">
      <c r="A20" s="430" t="s">
        <v>485</v>
      </c>
      <c r="B20" s="431">
        <v>87.194000000000003</v>
      </c>
      <c r="C20" s="432"/>
      <c r="D20" s="1744"/>
      <c r="E20" s="1745"/>
      <c r="F20" s="431">
        <v>34.548999999999992</v>
      </c>
      <c r="G20" s="432"/>
      <c r="H20" s="1744"/>
      <c r="I20" s="1745"/>
      <c r="J20" s="433">
        <v>77.999816559999999</v>
      </c>
      <c r="K20" s="434"/>
      <c r="L20" s="1746"/>
      <c r="M20" s="1747"/>
      <c r="N20" s="433">
        <v>90.854070487599998</v>
      </c>
      <c r="O20" s="435"/>
    </row>
    <row r="21" spans="1:16" ht="10.5" customHeight="1">
      <c r="A21" s="436" t="s">
        <v>486</v>
      </c>
      <c r="B21" s="437">
        <v>2659.8240000000005</v>
      </c>
      <c r="C21" s="438">
        <v>2642.9119999999998</v>
      </c>
      <c r="D21" s="437">
        <v>147.03799999999998</v>
      </c>
      <c r="E21" s="438">
        <v>151.071</v>
      </c>
      <c r="F21" s="437">
        <v>188.18099999999998</v>
      </c>
      <c r="G21" s="438">
        <v>187.69400000000002</v>
      </c>
      <c r="H21" s="437">
        <v>2995.0430000000006</v>
      </c>
      <c r="I21" s="438">
        <v>2981.6769999999997</v>
      </c>
      <c r="J21" s="439">
        <v>79.218337138699994</v>
      </c>
      <c r="K21" s="440">
        <v>79.555827416100001</v>
      </c>
      <c r="L21" s="439">
        <v>79.117017343225001</v>
      </c>
      <c r="M21" s="440">
        <v>79.221870699150003</v>
      </c>
      <c r="N21" s="439">
        <v>87.702969355375004</v>
      </c>
      <c r="O21" s="441">
        <v>89.105783586849995</v>
      </c>
    </row>
    <row r="22" spans="1:16" ht="12" customHeight="1">
      <c r="A22" s="427" t="s">
        <v>487</v>
      </c>
      <c r="B22" s="428"/>
      <c r="C22" s="428"/>
      <c r="D22" s="428"/>
      <c r="E22" s="428"/>
      <c r="F22" s="428"/>
      <c r="G22" s="428"/>
      <c r="H22" s="428"/>
      <c r="I22" s="428"/>
      <c r="J22" s="428"/>
      <c r="K22" s="428"/>
      <c r="L22" s="428"/>
      <c r="M22" s="428"/>
      <c r="N22" s="428"/>
      <c r="O22" s="429"/>
    </row>
    <row r="23" spans="1:16" ht="10.5" customHeight="1">
      <c r="A23" s="430" t="s">
        <v>364</v>
      </c>
      <c r="B23" s="431">
        <v>543.64800000000002</v>
      </c>
      <c r="C23" s="432">
        <v>527.50900000000001</v>
      </c>
      <c r="D23" s="431"/>
      <c r="E23" s="432"/>
      <c r="F23" s="431">
        <v>39.723999999999997</v>
      </c>
      <c r="G23" s="432">
        <v>37.886000000000003</v>
      </c>
      <c r="H23" s="431">
        <v>583.37200000000007</v>
      </c>
      <c r="I23" s="432">
        <v>565.39499999999998</v>
      </c>
      <c r="J23" s="433">
        <v>78.849549708599994</v>
      </c>
      <c r="K23" s="434">
        <v>78.2193289593</v>
      </c>
      <c r="L23" s="433"/>
      <c r="M23" s="434"/>
      <c r="N23" s="433">
        <v>87.350216493800005</v>
      </c>
      <c r="O23" s="435">
        <v>87.306656812499995</v>
      </c>
    </row>
    <row r="24" spans="1:16" ht="10.5" customHeight="1">
      <c r="A24" s="430" t="s">
        <v>446</v>
      </c>
      <c r="B24" s="431">
        <v>517.51700000000005</v>
      </c>
      <c r="C24" s="432">
        <v>511.94200000000001</v>
      </c>
      <c r="D24" s="431"/>
      <c r="E24" s="432"/>
      <c r="F24" s="431">
        <v>35.238999999999997</v>
      </c>
      <c r="G24" s="432">
        <v>35.631</v>
      </c>
      <c r="H24" s="431">
        <v>552.75600000000009</v>
      </c>
      <c r="I24" s="432">
        <v>547.57299999999998</v>
      </c>
      <c r="J24" s="433">
        <v>80.247218931899994</v>
      </c>
      <c r="K24" s="434">
        <v>80.165721898200005</v>
      </c>
      <c r="L24" s="433"/>
      <c r="M24" s="434"/>
      <c r="N24" s="433">
        <v>84.199324611899996</v>
      </c>
      <c r="O24" s="435">
        <v>87.842047655100004</v>
      </c>
      <c r="P24" s="442"/>
    </row>
    <row r="25" spans="1:16" ht="10.5" customHeight="1">
      <c r="A25" s="430" t="s">
        <v>447</v>
      </c>
      <c r="B25" s="431">
        <v>513.49300000000005</v>
      </c>
      <c r="C25" s="432">
        <v>531.17999999999995</v>
      </c>
      <c r="D25" s="431"/>
      <c r="E25" s="432"/>
      <c r="F25" s="431">
        <v>36.9</v>
      </c>
      <c r="G25" s="432">
        <v>36.152999999999999</v>
      </c>
      <c r="H25" s="431">
        <v>550.39300000000003</v>
      </c>
      <c r="I25" s="432">
        <v>567.33299999999997</v>
      </c>
      <c r="J25" s="433">
        <v>81.256998634799999</v>
      </c>
      <c r="K25" s="434">
        <v>79.855416243099995</v>
      </c>
      <c r="L25" s="433"/>
      <c r="M25" s="434"/>
      <c r="N25" s="433">
        <v>86.463414634100005</v>
      </c>
      <c r="O25" s="435">
        <v>87.232041601000006</v>
      </c>
    </row>
    <row r="26" spans="1:16" ht="10.5" customHeight="1">
      <c r="A26" s="430" t="s">
        <v>448</v>
      </c>
      <c r="B26" s="431">
        <v>566.529</v>
      </c>
      <c r="C26" s="432">
        <v>550.26099999999997</v>
      </c>
      <c r="D26" s="431"/>
      <c r="E26" s="432"/>
      <c r="F26" s="431">
        <v>39.716999999999999</v>
      </c>
      <c r="G26" s="432">
        <v>40.054000000000002</v>
      </c>
      <c r="H26" s="431">
        <v>606.24599999999998</v>
      </c>
      <c r="I26" s="432">
        <v>590.31499999999994</v>
      </c>
      <c r="J26" s="433">
        <v>79.197181432899995</v>
      </c>
      <c r="K26" s="434">
        <v>79.367245725199993</v>
      </c>
      <c r="L26" s="433"/>
      <c r="M26" s="434"/>
      <c r="N26" s="433">
        <v>87.808746884200005</v>
      </c>
      <c r="O26" s="435">
        <v>90.867329105699994</v>
      </c>
    </row>
    <row r="27" spans="1:16" ht="10.5" customHeight="1">
      <c r="A27" s="430" t="s">
        <v>449</v>
      </c>
      <c r="B27" s="431">
        <v>540.53499999999997</v>
      </c>
      <c r="C27" s="432"/>
      <c r="D27" s="431"/>
      <c r="E27" s="432"/>
      <c r="F27" s="431">
        <v>38.228000000000002</v>
      </c>
      <c r="G27" s="432"/>
      <c r="H27" s="431">
        <v>578.76299999999992</v>
      </c>
      <c r="I27" s="432"/>
      <c r="J27" s="433">
        <v>81.571036103099999</v>
      </c>
      <c r="K27" s="434"/>
      <c r="L27" s="433"/>
      <c r="M27" s="434"/>
      <c r="N27" s="433">
        <v>87.422831432500004</v>
      </c>
      <c r="O27" s="435"/>
    </row>
    <row r="28" spans="1:16" ht="10.5" customHeight="1">
      <c r="A28" s="430" t="s">
        <v>482</v>
      </c>
      <c r="B28" s="431">
        <v>495.56700000000001</v>
      </c>
      <c r="C28" s="432"/>
      <c r="D28" s="431"/>
      <c r="E28" s="432"/>
      <c r="F28" s="431">
        <v>37.231000000000002</v>
      </c>
      <c r="G28" s="432"/>
      <c r="H28" s="431">
        <v>532.798</v>
      </c>
      <c r="I28" s="432"/>
      <c r="J28" s="433">
        <v>81.924341209199994</v>
      </c>
      <c r="K28" s="434"/>
      <c r="L28" s="433"/>
      <c r="M28" s="434"/>
      <c r="N28" s="433">
        <v>88.009991673599998</v>
      </c>
      <c r="O28" s="435"/>
    </row>
    <row r="29" spans="1:16" ht="10.5" customHeight="1">
      <c r="A29" s="430" t="s">
        <v>483</v>
      </c>
      <c r="B29" s="431">
        <v>525.12599999999998</v>
      </c>
      <c r="C29" s="432"/>
      <c r="D29" s="431"/>
      <c r="E29" s="432"/>
      <c r="F29" s="431">
        <v>38.927999999999997</v>
      </c>
      <c r="G29" s="432"/>
      <c r="H29" s="431">
        <v>564.05399999999997</v>
      </c>
      <c r="I29" s="432"/>
      <c r="J29" s="433">
        <v>79.666784733599997</v>
      </c>
      <c r="K29" s="434"/>
      <c r="L29" s="433"/>
      <c r="M29" s="434"/>
      <c r="N29" s="433">
        <v>90.027743526500004</v>
      </c>
      <c r="O29" s="435"/>
    </row>
    <row r="30" spans="1:16" ht="10.5" customHeight="1">
      <c r="A30" s="430" t="s">
        <v>452</v>
      </c>
      <c r="B30" s="431">
        <v>499.68200000000002</v>
      </c>
      <c r="C30" s="432"/>
      <c r="D30" s="431"/>
      <c r="E30" s="432"/>
      <c r="F30" s="431">
        <v>36.862000000000002</v>
      </c>
      <c r="G30" s="432"/>
      <c r="H30" s="431">
        <v>536.54399999999998</v>
      </c>
      <c r="I30" s="432"/>
      <c r="J30" s="433">
        <v>80.479985270599997</v>
      </c>
      <c r="K30" s="434"/>
      <c r="L30" s="433"/>
      <c r="M30" s="434"/>
      <c r="N30" s="433">
        <v>89.113450165499998</v>
      </c>
      <c r="O30" s="435"/>
    </row>
    <row r="31" spans="1:16" ht="10.5" customHeight="1">
      <c r="A31" s="430" t="s">
        <v>360</v>
      </c>
      <c r="B31" s="431">
        <v>555.09100000000001</v>
      </c>
      <c r="C31" s="432"/>
      <c r="D31" s="431"/>
      <c r="E31" s="432"/>
      <c r="F31" s="431">
        <v>38.784999999999997</v>
      </c>
      <c r="G31" s="432"/>
      <c r="H31" s="431">
        <v>593.87599999999998</v>
      </c>
      <c r="I31" s="432"/>
      <c r="J31" s="433">
        <v>80.935738464500005</v>
      </c>
      <c r="K31" s="434"/>
      <c r="L31" s="433"/>
      <c r="M31" s="434"/>
      <c r="N31" s="433">
        <v>88.1191182158</v>
      </c>
      <c r="O31" s="435"/>
    </row>
    <row r="32" spans="1:16" ht="10.5" customHeight="1">
      <c r="A32" s="430" t="s">
        <v>361</v>
      </c>
      <c r="B32" s="431">
        <v>527.26700000000005</v>
      </c>
      <c r="C32" s="432"/>
      <c r="D32" s="431"/>
      <c r="E32" s="432"/>
      <c r="F32" s="431">
        <v>37.691000000000003</v>
      </c>
      <c r="G32" s="432"/>
      <c r="H32" s="431">
        <v>564.95800000000008</v>
      </c>
      <c r="I32" s="432"/>
      <c r="J32" s="433">
        <v>79.604640533199998</v>
      </c>
      <c r="K32" s="434"/>
      <c r="L32" s="433"/>
      <c r="M32" s="434"/>
      <c r="N32" s="433">
        <v>88.347350826500005</v>
      </c>
      <c r="O32" s="435"/>
    </row>
    <row r="33" spans="1:15" ht="10.5" customHeight="1">
      <c r="A33" s="430" t="s">
        <v>362</v>
      </c>
      <c r="B33" s="431">
        <v>538.01499999999999</v>
      </c>
      <c r="C33" s="432"/>
      <c r="D33" s="431"/>
      <c r="E33" s="432"/>
      <c r="F33" s="431">
        <v>37.213999999999999</v>
      </c>
      <c r="G33" s="432"/>
      <c r="H33" s="431">
        <v>575.22900000000004</v>
      </c>
      <c r="I33" s="432"/>
      <c r="J33" s="433">
        <v>79.139057461199997</v>
      </c>
      <c r="K33" s="434"/>
      <c r="L33" s="433"/>
      <c r="M33" s="434"/>
      <c r="N33" s="433">
        <v>87.391841779999993</v>
      </c>
      <c r="O33" s="435"/>
    </row>
    <row r="34" spans="1:15" ht="10.5" customHeight="1">
      <c r="A34" s="430" t="s">
        <v>484</v>
      </c>
      <c r="B34" s="431">
        <v>492.52200000000005</v>
      </c>
      <c r="C34" s="432"/>
      <c r="D34" s="431"/>
      <c r="E34" s="432"/>
      <c r="F34" s="431">
        <v>35.792000000000002</v>
      </c>
      <c r="G34" s="432"/>
      <c r="H34" s="431">
        <v>528.31400000000008</v>
      </c>
      <c r="I34" s="432"/>
      <c r="J34" s="433">
        <v>81.601197171899997</v>
      </c>
      <c r="K34" s="434"/>
      <c r="L34" s="433"/>
      <c r="M34" s="434"/>
      <c r="N34" s="433">
        <v>86.676049056500005</v>
      </c>
      <c r="O34" s="435"/>
    </row>
    <row r="35" spans="1:15" ht="10.5" customHeight="1">
      <c r="A35" s="430" t="s">
        <v>485</v>
      </c>
      <c r="B35" s="431">
        <v>81.381</v>
      </c>
      <c r="C35" s="432"/>
      <c r="D35" s="431"/>
      <c r="E35" s="432"/>
      <c r="F35" s="431">
        <v>32.687999999999995</v>
      </c>
      <c r="G35" s="432"/>
      <c r="H35" s="431">
        <v>114.06899999999999</v>
      </c>
      <c r="I35" s="432"/>
      <c r="J35" s="433">
        <v>78.183001879399995</v>
      </c>
      <c r="K35" s="434"/>
      <c r="L35" s="433"/>
      <c r="M35" s="434"/>
      <c r="N35" s="433">
        <v>91.218845616799996</v>
      </c>
      <c r="O35" s="435"/>
    </row>
    <row r="36" spans="1:15" ht="10.5" customHeight="1">
      <c r="A36" s="436" t="s">
        <v>486</v>
      </c>
      <c r="B36" s="437">
        <v>2141.1869999999999</v>
      </c>
      <c r="C36" s="438">
        <v>2120.8919999999998</v>
      </c>
      <c r="D36" s="437"/>
      <c r="E36" s="438"/>
      <c r="F36" s="437">
        <v>151.57999999999998</v>
      </c>
      <c r="G36" s="438">
        <v>149.72399999999999</v>
      </c>
      <c r="H36" s="437">
        <v>2292.7670000000003</v>
      </c>
      <c r="I36" s="438">
        <v>2270.616</v>
      </c>
      <c r="J36" s="439">
        <v>79.887737177049999</v>
      </c>
      <c r="K36" s="440">
        <v>79.401928206449995</v>
      </c>
      <c r="L36" s="439"/>
      <c r="M36" s="443"/>
      <c r="N36" s="439">
        <v>86.455425656000003</v>
      </c>
      <c r="O36" s="441">
        <v>88.312018793574993</v>
      </c>
    </row>
    <row r="37" spans="1:15" ht="12" customHeight="1">
      <c r="A37" s="427" t="s">
        <v>488</v>
      </c>
      <c r="B37" s="444"/>
      <c r="C37" s="444"/>
      <c r="D37" s="444"/>
      <c r="E37" s="444"/>
      <c r="F37" s="444"/>
      <c r="G37" s="444"/>
      <c r="H37" s="444"/>
      <c r="I37" s="444"/>
      <c r="J37" s="444"/>
      <c r="K37" s="444"/>
      <c r="L37" s="444"/>
      <c r="M37" s="444"/>
      <c r="N37" s="444"/>
      <c r="O37" s="445"/>
    </row>
    <row r="38" spans="1:15" ht="10.5" customHeight="1">
      <c r="A38" s="430" t="s">
        <v>364</v>
      </c>
      <c r="B38" s="431">
        <v>128.40600000000001</v>
      </c>
      <c r="C38" s="432">
        <v>129.21100000000001</v>
      </c>
      <c r="D38" s="431"/>
      <c r="E38" s="432"/>
      <c r="F38" s="431">
        <v>9.1820000000000004</v>
      </c>
      <c r="G38" s="432">
        <v>9.5679999999999996</v>
      </c>
      <c r="H38" s="431">
        <v>137.58799999999999</v>
      </c>
      <c r="I38" s="432">
        <v>138.77900000000002</v>
      </c>
      <c r="J38" s="433">
        <v>78.036851860499993</v>
      </c>
      <c r="K38" s="434">
        <v>81.160272732199999</v>
      </c>
      <c r="L38" s="433"/>
      <c r="M38" s="434"/>
      <c r="N38" s="433">
        <v>93.9337834894</v>
      </c>
      <c r="O38" s="435">
        <v>91.826923076900002</v>
      </c>
    </row>
    <row r="39" spans="1:15" ht="10.5" customHeight="1">
      <c r="A39" s="430" t="s">
        <v>446</v>
      </c>
      <c r="B39" s="431">
        <v>124.227</v>
      </c>
      <c r="C39" s="432">
        <v>130.36699999999999</v>
      </c>
      <c r="D39" s="431"/>
      <c r="E39" s="432"/>
      <c r="F39" s="431">
        <v>9.2989999999999995</v>
      </c>
      <c r="G39" s="432">
        <v>10.292</v>
      </c>
      <c r="H39" s="431">
        <v>133.52600000000001</v>
      </c>
      <c r="I39" s="432">
        <v>140.65899999999999</v>
      </c>
      <c r="J39" s="433">
        <v>75.642171186599995</v>
      </c>
      <c r="K39" s="434">
        <v>80.261876088299999</v>
      </c>
      <c r="L39" s="433"/>
      <c r="M39" s="434"/>
      <c r="N39" s="433">
        <v>94.547800838800001</v>
      </c>
      <c r="O39" s="435">
        <v>90.332296929699993</v>
      </c>
    </row>
    <row r="40" spans="1:15" ht="10.5" customHeight="1">
      <c r="A40" s="430" t="s">
        <v>447</v>
      </c>
      <c r="B40" s="431">
        <v>125.339</v>
      </c>
      <c r="C40" s="432">
        <v>128.10300000000001</v>
      </c>
      <c r="D40" s="431"/>
      <c r="E40" s="432"/>
      <c r="F40" s="431">
        <v>8.7569999999999997</v>
      </c>
      <c r="G40" s="432">
        <v>8.8360000000000003</v>
      </c>
      <c r="H40" s="431">
        <v>134.096</v>
      </c>
      <c r="I40" s="432">
        <v>136.93900000000002</v>
      </c>
      <c r="J40" s="433">
        <v>75.969969442899995</v>
      </c>
      <c r="K40" s="434">
        <v>79.749108139499995</v>
      </c>
      <c r="L40" s="433"/>
      <c r="M40" s="434"/>
      <c r="N40" s="433">
        <v>91.675231243599995</v>
      </c>
      <c r="O40" s="435">
        <v>94.058397464899997</v>
      </c>
    </row>
    <row r="41" spans="1:15" ht="10.5" customHeight="1">
      <c r="A41" s="430" t="s">
        <v>448</v>
      </c>
      <c r="B41" s="431">
        <v>140.66499999999999</v>
      </c>
      <c r="C41" s="432">
        <v>134.339</v>
      </c>
      <c r="D41" s="431"/>
      <c r="E41" s="432"/>
      <c r="F41" s="431">
        <v>9.3629999999999995</v>
      </c>
      <c r="G41" s="432">
        <v>9.2739999999999991</v>
      </c>
      <c r="H41" s="431">
        <v>150.02799999999999</v>
      </c>
      <c r="I41" s="432">
        <v>143.613</v>
      </c>
      <c r="J41" s="433">
        <v>76.212988305500005</v>
      </c>
      <c r="K41" s="434">
        <v>79.5614080796</v>
      </c>
      <c r="L41" s="433"/>
      <c r="M41" s="434"/>
      <c r="N41" s="433">
        <v>90.921713126100002</v>
      </c>
      <c r="O41" s="435">
        <v>92.807849903000005</v>
      </c>
    </row>
    <row r="42" spans="1:15" ht="10.5" customHeight="1">
      <c r="A42" s="430" t="s">
        <v>449</v>
      </c>
      <c r="B42" s="431">
        <v>135.37700000000001</v>
      </c>
      <c r="C42" s="432"/>
      <c r="D42" s="431"/>
      <c r="E42" s="432"/>
      <c r="F42" s="431">
        <v>9.673</v>
      </c>
      <c r="G42" s="432"/>
      <c r="H42" s="431">
        <v>145.05000000000001</v>
      </c>
      <c r="I42" s="432"/>
      <c r="J42" s="433">
        <v>77.150476077899995</v>
      </c>
      <c r="K42" s="434"/>
      <c r="L42" s="433"/>
      <c r="M42" s="434"/>
      <c r="N42" s="433">
        <v>91.874289258800005</v>
      </c>
      <c r="O42" s="435"/>
    </row>
    <row r="43" spans="1:15" ht="10.5" customHeight="1">
      <c r="A43" s="430" t="s">
        <v>489</v>
      </c>
      <c r="B43" s="431">
        <v>130.18799999999999</v>
      </c>
      <c r="C43" s="432"/>
      <c r="D43" s="431"/>
      <c r="E43" s="432"/>
      <c r="F43" s="431">
        <v>8.7270000000000003</v>
      </c>
      <c r="G43" s="432"/>
      <c r="H43" s="431">
        <v>138.91499999999999</v>
      </c>
      <c r="I43" s="432"/>
      <c r="J43" s="433">
        <v>76.024672012799996</v>
      </c>
      <c r="K43" s="434"/>
      <c r="L43" s="433"/>
      <c r="M43" s="434"/>
      <c r="N43" s="433">
        <v>91.199724991400004</v>
      </c>
      <c r="O43" s="435"/>
    </row>
    <row r="44" spans="1:15" ht="10.5" customHeight="1">
      <c r="A44" s="430" t="s">
        <v>483</v>
      </c>
      <c r="B44" s="431">
        <v>132.87</v>
      </c>
      <c r="C44" s="432"/>
      <c r="D44" s="431"/>
      <c r="E44" s="432"/>
      <c r="F44" s="431">
        <v>9.3989999999999991</v>
      </c>
      <c r="G44" s="432"/>
      <c r="H44" s="431">
        <v>142.26900000000001</v>
      </c>
      <c r="I44" s="432"/>
      <c r="J44" s="433">
        <v>76.884925114799998</v>
      </c>
      <c r="K44" s="434"/>
      <c r="L44" s="433"/>
      <c r="M44" s="434"/>
      <c r="N44" s="433">
        <v>92.892860942699997</v>
      </c>
      <c r="O44" s="435"/>
    </row>
    <row r="45" spans="1:15" ht="10.5" customHeight="1">
      <c r="A45" s="430" t="s">
        <v>452</v>
      </c>
      <c r="B45" s="431">
        <v>125.075</v>
      </c>
      <c r="C45" s="432"/>
      <c r="D45" s="431"/>
      <c r="E45" s="432"/>
      <c r="F45" s="431">
        <v>9.2430000000000003</v>
      </c>
      <c r="G45" s="432"/>
      <c r="H45" s="431">
        <v>134.31800000000001</v>
      </c>
      <c r="I45" s="432"/>
      <c r="J45" s="433">
        <v>76.524485308799996</v>
      </c>
      <c r="K45" s="434"/>
      <c r="L45" s="433"/>
      <c r="M45" s="434"/>
      <c r="N45" s="433">
        <v>90.5225576112</v>
      </c>
      <c r="O45" s="435"/>
    </row>
    <row r="46" spans="1:15" ht="10.5" customHeight="1">
      <c r="A46" s="430" t="s">
        <v>360</v>
      </c>
      <c r="B46" s="431">
        <v>139.62100000000001</v>
      </c>
      <c r="C46" s="432"/>
      <c r="D46" s="431"/>
      <c r="E46" s="432"/>
      <c r="F46" s="431">
        <v>9.27</v>
      </c>
      <c r="G46" s="432"/>
      <c r="H46" s="431">
        <v>148.89100000000002</v>
      </c>
      <c r="I46" s="432"/>
      <c r="J46" s="433">
        <v>76.752780742200002</v>
      </c>
      <c r="K46" s="434"/>
      <c r="L46" s="433"/>
      <c r="M46" s="434"/>
      <c r="N46" s="433">
        <v>92.049622438</v>
      </c>
      <c r="O46" s="435"/>
    </row>
    <row r="47" spans="1:15" ht="10.5" customHeight="1">
      <c r="A47" s="430" t="s">
        <v>361</v>
      </c>
      <c r="B47" s="431">
        <v>131.46199999999999</v>
      </c>
      <c r="C47" s="432"/>
      <c r="D47" s="431"/>
      <c r="E47" s="432"/>
      <c r="F47" s="431">
        <v>9.3759999999999994</v>
      </c>
      <c r="G47" s="432"/>
      <c r="H47" s="431">
        <v>140.83799999999999</v>
      </c>
      <c r="I47" s="432"/>
      <c r="J47" s="433">
        <v>76.786447794799997</v>
      </c>
      <c r="K47" s="434"/>
      <c r="L47" s="433"/>
      <c r="M47" s="434"/>
      <c r="N47" s="433">
        <v>89.974402730400001</v>
      </c>
      <c r="O47" s="435"/>
    </row>
    <row r="48" spans="1:15" ht="10.5" customHeight="1">
      <c r="A48" s="430" t="s">
        <v>362</v>
      </c>
      <c r="B48" s="431">
        <v>132.19999999999999</v>
      </c>
      <c r="C48" s="432"/>
      <c r="D48" s="431"/>
      <c r="E48" s="432"/>
      <c r="F48" s="431">
        <v>9.5009999999999994</v>
      </c>
      <c r="G48" s="432"/>
      <c r="H48" s="431">
        <v>141.70099999999999</v>
      </c>
      <c r="I48" s="432"/>
      <c r="J48" s="433">
        <v>80.390317700500006</v>
      </c>
      <c r="K48" s="434"/>
      <c r="L48" s="433"/>
      <c r="M48" s="434"/>
      <c r="N48" s="433">
        <v>89.948426481400006</v>
      </c>
      <c r="O48" s="435"/>
    </row>
    <row r="49" spans="1:16" ht="10.5" customHeight="1">
      <c r="A49" s="430" t="s">
        <v>484</v>
      </c>
      <c r="B49" s="431">
        <v>126.122</v>
      </c>
      <c r="C49" s="432"/>
      <c r="D49" s="431"/>
      <c r="E49" s="432"/>
      <c r="F49" s="431">
        <v>8.827</v>
      </c>
      <c r="G49" s="432"/>
      <c r="H49" s="431">
        <v>134.94900000000001</v>
      </c>
      <c r="I49" s="432"/>
      <c r="J49" s="433">
        <v>80.357907423</v>
      </c>
      <c r="K49" s="434"/>
      <c r="L49" s="433"/>
      <c r="M49" s="434"/>
      <c r="N49" s="433">
        <v>90.800951625699994</v>
      </c>
      <c r="O49" s="435"/>
    </row>
    <row r="50" spans="1:16" ht="10.5" customHeight="1">
      <c r="A50" s="430" t="s">
        <v>485</v>
      </c>
      <c r="B50" s="431">
        <v>5.8129999999999997</v>
      </c>
      <c r="C50" s="432"/>
      <c r="D50" s="431"/>
      <c r="E50" s="432"/>
      <c r="F50" s="431">
        <v>1.861</v>
      </c>
      <c r="G50" s="432"/>
      <c r="H50" s="431">
        <v>7.6739999999999995</v>
      </c>
      <c r="I50" s="432"/>
      <c r="J50" s="433">
        <v>75.434371236900006</v>
      </c>
      <c r="K50" s="434"/>
      <c r="L50" s="433"/>
      <c r="M50" s="434"/>
      <c r="N50" s="433">
        <v>84.255776464299998</v>
      </c>
      <c r="O50" s="435"/>
    </row>
    <row r="51" spans="1:16" ht="10.5" customHeight="1">
      <c r="A51" s="446" t="s">
        <v>486</v>
      </c>
      <c r="B51" s="447">
        <v>518.63699999999994</v>
      </c>
      <c r="C51" s="448">
        <v>522.02</v>
      </c>
      <c r="D51" s="447"/>
      <c r="E51" s="448"/>
      <c r="F51" s="447">
        <v>36.600999999999999</v>
      </c>
      <c r="G51" s="448">
        <v>37.97</v>
      </c>
      <c r="H51" s="447">
        <v>555.23800000000006</v>
      </c>
      <c r="I51" s="448">
        <v>559.99</v>
      </c>
      <c r="J51" s="449">
        <v>76.46549519887499</v>
      </c>
      <c r="K51" s="450">
        <v>80.183166259899991</v>
      </c>
      <c r="L51" s="449"/>
      <c r="M51" s="451"/>
      <c r="N51" s="449">
        <v>92.769632174474992</v>
      </c>
      <c r="O51" s="452">
        <v>92.256366843624988</v>
      </c>
    </row>
    <row r="52" spans="1:16" ht="11.25" customHeight="1">
      <c r="A52" s="442" t="s">
        <v>490</v>
      </c>
      <c r="B52" s="453"/>
      <c r="C52" s="453"/>
      <c r="D52" s="453"/>
      <c r="E52" s="453"/>
      <c r="F52" s="453"/>
      <c r="G52" s="453"/>
      <c r="H52" s="453"/>
      <c r="I52" s="453"/>
      <c r="J52" s="453"/>
      <c r="K52" s="453"/>
      <c r="L52" s="453"/>
      <c r="M52" s="453"/>
      <c r="N52" s="453"/>
      <c r="O52" s="453"/>
    </row>
    <row r="53" spans="1:16" ht="11.25" customHeight="1">
      <c r="A53" s="442" t="s">
        <v>491</v>
      </c>
      <c r="B53" s="453"/>
      <c r="C53" s="453"/>
      <c r="D53" s="453"/>
      <c r="E53" s="453"/>
      <c r="F53" s="453"/>
      <c r="G53" s="453"/>
      <c r="H53" s="453"/>
      <c r="I53" s="453"/>
      <c r="J53" s="453"/>
      <c r="K53" s="453"/>
      <c r="L53" s="453"/>
      <c r="M53" s="453"/>
      <c r="N53" s="453"/>
      <c r="O53" s="453"/>
    </row>
    <row r="54" spans="1:16" ht="11.25" customHeight="1">
      <c r="A54" s="454" t="s">
        <v>492</v>
      </c>
      <c r="B54" s="453"/>
      <c r="C54" s="453"/>
      <c r="D54" s="453"/>
      <c r="E54" s="453"/>
      <c r="F54" s="453"/>
      <c r="G54" s="453"/>
      <c r="H54" s="453"/>
      <c r="I54" s="453"/>
      <c r="J54" s="453"/>
      <c r="K54" s="453"/>
      <c r="L54" s="453"/>
      <c r="M54" s="453"/>
      <c r="N54" s="453"/>
      <c r="O54" s="453"/>
    </row>
    <row r="55" spans="1:16">
      <c r="A55" s="455" t="s">
        <v>493</v>
      </c>
      <c r="B55" s="453"/>
      <c r="C55" s="453"/>
      <c r="D55" s="453"/>
      <c r="E55" s="453"/>
      <c r="F55" s="453"/>
      <c r="G55" s="453"/>
      <c r="H55" s="453"/>
      <c r="I55" s="453"/>
      <c r="J55" s="453"/>
      <c r="K55" s="453"/>
      <c r="L55" s="453"/>
      <c r="M55" s="453"/>
      <c r="N55" s="453"/>
      <c r="O55" s="453"/>
      <c r="P55" s="453"/>
    </row>
    <row r="56" spans="1:16">
      <c r="A56" s="1698" t="s">
        <v>494</v>
      </c>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6" location="'Inhaltsverzeichnis '!A1" display="Zurück zum Inhaltsverzeichnis" xr:uid="{84470D2C-3F0B-4F65-A287-E9EFA04A6B23}"/>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tabColor rgb="FF00B050"/>
    <pageSetUpPr fitToPage="1"/>
  </sheetPr>
  <dimension ref="A1:AJ37"/>
  <sheetViews>
    <sheetView zoomScaleNormal="100" workbookViewId="0"/>
  </sheetViews>
  <sheetFormatPr baseColWidth="10" defaultColWidth="11" defaultRowHeight="15" outlineLevelCol="1"/>
  <cols>
    <col min="1" max="1" width="8.125" style="34" customWidth="1"/>
    <col min="2" max="2" width="110.875" style="34" customWidth="1"/>
    <col min="3" max="7" width="7.375" style="86" customWidth="1"/>
    <col min="8" max="26" width="7.375" style="86" hidden="1" customWidth="1" outlineLevel="1"/>
    <col min="27" max="27" width="7.375" style="86" customWidth="1" collapsed="1"/>
    <col min="28" max="29" width="7.375" style="86" customWidth="1"/>
    <col min="30" max="32" width="7.375" style="34" customWidth="1"/>
    <col min="33" max="33" width="8.75" style="86" customWidth="1"/>
    <col min="34" max="35" width="9.25" style="34" customWidth="1"/>
    <col min="36" max="36" width="8.875" style="34" customWidth="1"/>
    <col min="37" max="16384" width="11" style="34"/>
  </cols>
  <sheetData>
    <row r="1" spans="1:36" ht="20.100000000000001" customHeight="1">
      <c r="A1" s="30" t="s">
        <v>107</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1"/>
      <c r="AE1" s="31"/>
      <c r="AF1" s="31"/>
      <c r="AG1" s="32"/>
      <c r="AH1" s="31"/>
      <c r="AI1" s="31"/>
      <c r="AJ1" s="33"/>
    </row>
    <row r="2" spans="1:36" ht="20.100000000000001" customHeight="1">
      <c r="A2" s="35" t="s">
        <v>108</v>
      </c>
      <c r="B2" s="3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1"/>
      <c r="AE2" s="31"/>
      <c r="AF2" s="31"/>
      <c r="AG2" s="32"/>
      <c r="AH2" s="31"/>
      <c r="AI2" s="31"/>
      <c r="AJ2" s="33"/>
    </row>
    <row r="3" spans="1:36" ht="20.100000000000001" customHeight="1">
      <c r="A3" s="31" t="s">
        <v>109</v>
      </c>
      <c r="B3" s="36"/>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6"/>
      <c r="AE3" s="36"/>
      <c r="AF3" s="36"/>
      <c r="AG3" s="37"/>
      <c r="AH3" s="36"/>
      <c r="AI3" s="36"/>
      <c r="AJ3" s="33"/>
    </row>
    <row r="4" spans="1:36" ht="20.100000000000001" customHeight="1">
      <c r="A4" s="38" t="s">
        <v>110</v>
      </c>
      <c r="B4" s="39"/>
      <c r="C4" s="40">
        <v>1990</v>
      </c>
      <c r="D4" s="41">
        <v>1991</v>
      </c>
      <c r="E4" s="41">
        <v>1992</v>
      </c>
      <c r="F4" s="41">
        <v>1993</v>
      </c>
      <c r="G4" s="41">
        <v>1994</v>
      </c>
      <c r="H4" s="41">
        <v>1995</v>
      </c>
      <c r="I4" s="41">
        <v>1996</v>
      </c>
      <c r="J4" s="41">
        <v>1997</v>
      </c>
      <c r="K4" s="41">
        <v>1998</v>
      </c>
      <c r="L4" s="41">
        <v>1999</v>
      </c>
      <c r="M4" s="41">
        <v>2000</v>
      </c>
      <c r="N4" s="41">
        <v>2001</v>
      </c>
      <c r="O4" s="41">
        <v>2002</v>
      </c>
      <c r="P4" s="41">
        <v>2003</v>
      </c>
      <c r="Q4" s="41">
        <v>2004</v>
      </c>
      <c r="R4" s="41">
        <v>2005</v>
      </c>
      <c r="S4" s="41">
        <v>2006</v>
      </c>
      <c r="T4" s="41">
        <v>2007</v>
      </c>
      <c r="U4" s="41">
        <v>2008</v>
      </c>
      <c r="V4" s="41">
        <v>2009</v>
      </c>
      <c r="W4" s="41">
        <v>2010</v>
      </c>
      <c r="X4" s="41">
        <v>2011</v>
      </c>
      <c r="Y4" s="41">
        <v>2012</v>
      </c>
      <c r="Z4" s="41">
        <v>2013</v>
      </c>
      <c r="AA4" s="41">
        <v>2014</v>
      </c>
      <c r="AB4" s="41">
        <v>2015</v>
      </c>
      <c r="AC4" s="41">
        <v>2016</v>
      </c>
      <c r="AD4" s="42">
        <v>2017</v>
      </c>
      <c r="AE4" s="42">
        <v>2018</v>
      </c>
      <c r="AF4" s="43">
        <v>2019</v>
      </c>
      <c r="AG4" s="44">
        <v>2020</v>
      </c>
      <c r="AH4" s="44">
        <v>2021</v>
      </c>
      <c r="AI4" s="44">
        <v>2022</v>
      </c>
      <c r="AJ4" s="45">
        <v>2023</v>
      </c>
    </row>
    <row r="5" spans="1:36" ht="20.100000000000001" customHeight="1">
      <c r="A5" s="46" t="s">
        <v>111</v>
      </c>
      <c r="B5" s="47"/>
      <c r="C5" s="48">
        <v>203.7</v>
      </c>
      <c r="D5" s="49">
        <v>187.4</v>
      </c>
      <c r="E5" s="49">
        <v>177.8</v>
      </c>
      <c r="F5" s="49">
        <v>175.1</v>
      </c>
      <c r="G5" s="49">
        <v>169.1</v>
      </c>
      <c r="H5" s="49">
        <v>179.2</v>
      </c>
      <c r="I5" s="49">
        <v>178.4</v>
      </c>
      <c r="J5" s="49">
        <v>175.9</v>
      </c>
      <c r="K5" s="49">
        <v>177.4</v>
      </c>
      <c r="L5" s="49">
        <v>185.8</v>
      </c>
      <c r="M5" s="49">
        <v>192.8</v>
      </c>
      <c r="N5" s="49">
        <v>184.8</v>
      </c>
      <c r="O5" s="49">
        <v>181</v>
      </c>
      <c r="P5" s="49">
        <v>180.1</v>
      </c>
      <c r="Q5" s="49">
        <v>181.3</v>
      </c>
      <c r="R5" s="49">
        <v>180.2</v>
      </c>
      <c r="S5" s="49">
        <v>182.8</v>
      </c>
      <c r="T5" s="49">
        <v>176.1</v>
      </c>
      <c r="U5" s="49">
        <v>191</v>
      </c>
      <c r="V5" s="49">
        <v>177.7</v>
      </c>
      <c r="W5" s="49">
        <v>181.7</v>
      </c>
      <c r="X5" s="49">
        <v>195.6</v>
      </c>
      <c r="Y5" s="49">
        <v>192</v>
      </c>
      <c r="Z5" s="49">
        <v>193.9</v>
      </c>
      <c r="AA5" s="49">
        <v>197.1</v>
      </c>
      <c r="AB5" s="49">
        <v>206.9</v>
      </c>
      <c r="AC5" s="49">
        <v>201</v>
      </c>
      <c r="AD5" s="49">
        <v>196.3</v>
      </c>
      <c r="AE5" s="49">
        <v>185.8</v>
      </c>
      <c r="AF5" s="49">
        <v>175.5</v>
      </c>
      <c r="AG5" s="49">
        <v>177.6</v>
      </c>
      <c r="AH5" s="49">
        <v>168.8</v>
      </c>
      <c r="AI5" s="49">
        <v>156.6</v>
      </c>
      <c r="AJ5" s="50">
        <v>149.80000000000001</v>
      </c>
    </row>
    <row r="6" spans="1:36" ht="20.100000000000001" customHeight="1">
      <c r="A6" s="51"/>
      <c r="B6" s="47" t="s">
        <v>112</v>
      </c>
      <c r="C6" s="48">
        <v>121.5</v>
      </c>
      <c r="D6" s="49">
        <v>110.2</v>
      </c>
      <c r="E6" s="49">
        <v>100.8</v>
      </c>
      <c r="F6" s="49">
        <v>98.8</v>
      </c>
      <c r="G6" s="49">
        <v>93.3</v>
      </c>
      <c r="H6" s="49">
        <v>103.2</v>
      </c>
      <c r="I6" s="49">
        <v>102.2</v>
      </c>
      <c r="J6" s="49">
        <v>101.6</v>
      </c>
      <c r="K6" s="49">
        <v>103</v>
      </c>
      <c r="L6" s="49">
        <v>111</v>
      </c>
      <c r="M6" s="49">
        <v>118.1</v>
      </c>
      <c r="N6" s="49">
        <v>108.5</v>
      </c>
      <c r="O6" s="49">
        <v>105.6</v>
      </c>
      <c r="P6" s="49">
        <v>105.2</v>
      </c>
      <c r="Q6" s="49">
        <v>107.4</v>
      </c>
      <c r="R6" s="49">
        <v>104.4</v>
      </c>
      <c r="S6" s="49">
        <v>105.4</v>
      </c>
      <c r="T6" s="49">
        <v>94.5</v>
      </c>
      <c r="U6" s="49">
        <v>106.9</v>
      </c>
      <c r="V6" s="49">
        <v>91.9</v>
      </c>
      <c r="W6" s="49">
        <v>94.1</v>
      </c>
      <c r="X6" s="49">
        <v>107</v>
      </c>
      <c r="Y6" s="49">
        <v>98.5</v>
      </c>
      <c r="Z6" s="49">
        <v>98.9</v>
      </c>
      <c r="AA6" s="49">
        <v>100.3</v>
      </c>
      <c r="AB6" s="49">
        <v>109.1</v>
      </c>
      <c r="AC6" s="49">
        <v>102.8</v>
      </c>
      <c r="AD6" s="49">
        <v>99.5</v>
      </c>
      <c r="AE6" s="49">
        <v>90.2</v>
      </c>
      <c r="AF6" s="49">
        <v>80.599999999999994</v>
      </c>
      <c r="AG6" s="49">
        <v>82.8</v>
      </c>
      <c r="AH6" s="49">
        <v>76.3</v>
      </c>
      <c r="AI6" s="49">
        <v>66.2</v>
      </c>
      <c r="AJ6" s="50">
        <v>60.8</v>
      </c>
    </row>
    <row r="7" spans="1:36" ht="34.5" customHeight="1">
      <c r="A7" s="51"/>
      <c r="B7" s="52" t="s">
        <v>113</v>
      </c>
      <c r="C7" s="53">
        <v>79.7</v>
      </c>
      <c r="D7" s="54">
        <v>74.5</v>
      </c>
      <c r="E7" s="54">
        <v>74.099999999999994</v>
      </c>
      <c r="F7" s="54">
        <v>73.3</v>
      </c>
      <c r="G7" s="54">
        <v>72.599999999999994</v>
      </c>
      <c r="H7" s="54">
        <v>72.2</v>
      </c>
      <c r="I7" s="54">
        <v>72.8</v>
      </c>
      <c r="J7" s="54">
        <v>71</v>
      </c>
      <c r="K7" s="54">
        <v>71.099999999999994</v>
      </c>
      <c r="L7" s="54">
        <v>71</v>
      </c>
      <c r="M7" s="54">
        <v>70.5</v>
      </c>
      <c r="N7" s="54">
        <v>71.599999999999994</v>
      </c>
      <c r="O7" s="54">
        <v>69.8</v>
      </c>
      <c r="P7" s="54">
        <v>69.3</v>
      </c>
      <c r="Q7" s="54">
        <v>67.2</v>
      </c>
      <c r="R7" s="54">
        <v>66.400000000000006</v>
      </c>
      <c r="S7" s="54">
        <v>64.599999999999994</v>
      </c>
      <c r="T7" s="54">
        <v>63.5</v>
      </c>
      <c r="U7" s="54">
        <v>61.9</v>
      </c>
      <c r="V7" s="54">
        <v>61.5</v>
      </c>
      <c r="W7" s="54">
        <v>59.9</v>
      </c>
      <c r="X7" s="54">
        <v>58.7</v>
      </c>
      <c r="Y7" s="54">
        <v>56.9</v>
      </c>
      <c r="Z7" s="54">
        <v>58.2</v>
      </c>
      <c r="AA7" s="54">
        <v>58.3</v>
      </c>
      <c r="AB7" s="54">
        <v>57.1</v>
      </c>
      <c r="AC7" s="54">
        <v>56.5</v>
      </c>
      <c r="AD7" s="54">
        <v>56.4</v>
      </c>
      <c r="AE7" s="54">
        <v>55.7</v>
      </c>
      <c r="AF7" s="54">
        <v>55.7</v>
      </c>
      <c r="AG7" s="54">
        <v>55</v>
      </c>
      <c r="AH7" s="54">
        <v>52.8</v>
      </c>
      <c r="AI7" s="54">
        <v>52.4</v>
      </c>
      <c r="AJ7" s="55">
        <v>53.3</v>
      </c>
    </row>
    <row r="8" spans="1:36" ht="20.100000000000001" customHeight="1">
      <c r="A8" s="46"/>
      <c r="B8" s="47" t="s">
        <v>114</v>
      </c>
      <c r="C8" s="48">
        <v>0.3</v>
      </c>
      <c r="D8" s="49">
        <v>0.3</v>
      </c>
      <c r="E8" s="49">
        <v>0.6</v>
      </c>
      <c r="F8" s="49">
        <v>0.7</v>
      </c>
      <c r="G8" s="49">
        <v>1</v>
      </c>
      <c r="H8" s="49">
        <v>1.1000000000000001</v>
      </c>
      <c r="I8" s="49">
        <v>0.6</v>
      </c>
      <c r="J8" s="49">
        <v>0.5</v>
      </c>
      <c r="K8" s="49">
        <v>0.5</v>
      </c>
      <c r="L8" s="49">
        <v>0.8</v>
      </c>
      <c r="M8" s="49">
        <v>0.9</v>
      </c>
      <c r="N8" s="49">
        <v>1.2</v>
      </c>
      <c r="O8" s="49">
        <v>1.3</v>
      </c>
      <c r="P8" s="49">
        <v>0.7</v>
      </c>
      <c r="Q8" s="49">
        <v>0.8</v>
      </c>
      <c r="R8" s="49">
        <v>1.3</v>
      </c>
      <c r="S8" s="49">
        <v>1</v>
      </c>
      <c r="T8" s="49">
        <v>1.5</v>
      </c>
      <c r="U8" s="49">
        <v>1.8</v>
      </c>
      <c r="V8" s="49">
        <v>1.7</v>
      </c>
      <c r="W8" s="49">
        <v>1.6</v>
      </c>
      <c r="X8" s="49">
        <v>1.3</v>
      </c>
      <c r="Y8" s="49">
        <v>1.3</v>
      </c>
      <c r="Z8" s="49">
        <v>1.4</v>
      </c>
      <c r="AA8" s="49">
        <v>1.6</v>
      </c>
      <c r="AB8" s="49">
        <v>1.6</v>
      </c>
      <c r="AC8" s="49">
        <v>1.8</v>
      </c>
      <c r="AD8" s="49">
        <v>1.6</v>
      </c>
      <c r="AE8" s="49">
        <v>1.3</v>
      </c>
      <c r="AF8" s="49">
        <v>1.3</v>
      </c>
      <c r="AG8" s="49">
        <v>1.1000000000000001</v>
      </c>
      <c r="AH8" s="49">
        <v>0.9</v>
      </c>
      <c r="AI8" s="49">
        <v>0.9</v>
      </c>
      <c r="AJ8" s="50">
        <v>0.9</v>
      </c>
    </row>
    <row r="9" spans="1:36" ht="20.100000000000001" customHeight="1">
      <c r="A9" s="46"/>
      <c r="B9" s="47" t="s">
        <v>115</v>
      </c>
      <c r="C9" s="48">
        <v>0</v>
      </c>
      <c r="D9" s="49">
        <v>0</v>
      </c>
      <c r="E9" s="49">
        <v>0</v>
      </c>
      <c r="F9" s="49">
        <v>0</v>
      </c>
      <c r="G9" s="49">
        <v>0</v>
      </c>
      <c r="H9" s="49">
        <v>0</v>
      </c>
      <c r="I9" s="49">
        <v>0.1</v>
      </c>
      <c r="J9" s="49">
        <v>0.1</v>
      </c>
      <c r="K9" s="49">
        <v>0.2</v>
      </c>
      <c r="L9" s="49">
        <v>0.3</v>
      </c>
      <c r="M9" s="49">
        <v>0.4</v>
      </c>
      <c r="N9" s="49">
        <v>0.8</v>
      </c>
      <c r="O9" s="49">
        <v>1</v>
      </c>
      <c r="P9" s="49">
        <v>1.4</v>
      </c>
      <c r="Q9" s="49">
        <v>2.2000000000000002</v>
      </c>
      <c r="R9" s="49">
        <v>4.4000000000000004</v>
      </c>
      <c r="S9" s="49">
        <v>8.1</v>
      </c>
      <c r="T9" s="49">
        <v>13</v>
      </c>
      <c r="U9" s="49">
        <v>16.8</v>
      </c>
      <c r="V9" s="49">
        <v>18.600000000000001</v>
      </c>
      <c r="W9" s="49">
        <v>22.3</v>
      </c>
      <c r="X9" s="49">
        <v>24.9</v>
      </c>
      <c r="Y9" s="49">
        <v>31.5</v>
      </c>
      <c r="Z9" s="49">
        <v>31.9</v>
      </c>
      <c r="AA9" s="49">
        <v>33.4</v>
      </c>
      <c r="AB9" s="49">
        <v>36</v>
      </c>
      <c r="AC9" s="49">
        <v>36.799999999999997</v>
      </c>
      <c r="AD9" s="49">
        <v>36</v>
      </c>
      <c r="AE9" s="49">
        <v>35.799999999999997</v>
      </c>
      <c r="AF9" s="49">
        <v>35</v>
      </c>
      <c r="AG9" s="49">
        <v>35.700000000000003</v>
      </c>
      <c r="AH9" s="49">
        <v>36.1</v>
      </c>
      <c r="AI9" s="49">
        <v>34.299999999999997</v>
      </c>
      <c r="AJ9" s="50">
        <v>32.299999999999997</v>
      </c>
    </row>
    <row r="10" spans="1:36" ht="20.100000000000001" customHeight="1">
      <c r="A10" s="51"/>
      <c r="B10" s="47" t="s">
        <v>116</v>
      </c>
      <c r="C10" s="48">
        <v>2.2000000000000002</v>
      </c>
      <c r="D10" s="49">
        <v>2.2999999999999998</v>
      </c>
      <c r="E10" s="49">
        <v>2.2999999999999998</v>
      </c>
      <c r="F10" s="49">
        <v>2.2000000000000002</v>
      </c>
      <c r="G10" s="49">
        <v>2.2000000000000002</v>
      </c>
      <c r="H10" s="49">
        <v>2.7</v>
      </c>
      <c r="I10" s="49">
        <v>2.7</v>
      </c>
      <c r="J10" s="49">
        <v>2.7</v>
      </c>
      <c r="K10" s="49">
        <v>2.6</v>
      </c>
      <c r="L10" s="49">
        <v>2.7</v>
      </c>
      <c r="M10" s="49">
        <v>2.9</v>
      </c>
      <c r="N10" s="49">
        <v>2.8</v>
      </c>
      <c r="O10" s="49">
        <v>3.3</v>
      </c>
      <c r="P10" s="49">
        <v>3.6</v>
      </c>
      <c r="Q10" s="49">
        <v>3.7</v>
      </c>
      <c r="R10" s="49">
        <v>3.7</v>
      </c>
      <c r="S10" s="49">
        <v>3.7</v>
      </c>
      <c r="T10" s="49">
        <v>3.6</v>
      </c>
      <c r="U10" s="49">
        <v>3.7</v>
      </c>
      <c r="V10" s="49">
        <v>3.9</v>
      </c>
      <c r="W10" s="49">
        <v>3.8</v>
      </c>
      <c r="X10" s="49">
        <v>3.7</v>
      </c>
      <c r="Y10" s="49">
        <v>3.7</v>
      </c>
      <c r="Z10" s="49">
        <v>3.4</v>
      </c>
      <c r="AA10" s="49">
        <v>3.5</v>
      </c>
      <c r="AB10" s="49">
        <v>3.1</v>
      </c>
      <c r="AC10" s="49">
        <v>3.1</v>
      </c>
      <c r="AD10" s="49">
        <v>2.8</v>
      </c>
      <c r="AE10" s="49">
        <v>2.7</v>
      </c>
      <c r="AF10" s="49">
        <v>2.9</v>
      </c>
      <c r="AG10" s="49">
        <v>3</v>
      </c>
      <c r="AH10" s="49">
        <v>2.7</v>
      </c>
      <c r="AI10" s="49">
        <v>2.8</v>
      </c>
      <c r="AJ10" s="50">
        <v>2.4</v>
      </c>
    </row>
    <row r="11" spans="1:36" ht="20.100000000000001" customHeight="1">
      <c r="A11" s="51" t="s">
        <v>117</v>
      </c>
      <c r="B11" s="47"/>
      <c r="C11" s="48">
        <v>17</v>
      </c>
      <c r="D11" s="49">
        <v>16.5</v>
      </c>
      <c r="E11" s="49">
        <v>16.7</v>
      </c>
      <c r="F11" s="49">
        <v>16.8</v>
      </c>
      <c r="G11" s="49">
        <v>16.7</v>
      </c>
      <c r="H11" s="49">
        <v>16.5</v>
      </c>
      <c r="I11" s="49">
        <v>15.9</v>
      </c>
      <c r="J11" s="49">
        <v>15.8</v>
      </c>
      <c r="K11" s="49">
        <v>16.2</v>
      </c>
      <c r="L11" s="49">
        <v>15.8</v>
      </c>
      <c r="M11" s="49">
        <v>16.5</v>
      </c>
      <c r="N11" s="49">
        <v>16</v>
      </c>
      <c r="O11" s="49">
        <v>16.100000000000001</v>
      </c>
      <c r="P11" s="49">
        <v>13.6</v>
      </c>
      <c r="Q11" s="49">
        <v>14.8</v>
      </c>
      <c r="R11" s="49">
        <v>14.9</v>
      </c>
      <c r="S11" s="49">
        <v>14.7</v>
      </c>
      <c r="T11" s="49">
        <v>15.4</v>
      </c>
      <c r="U11" s="49">
        <v>13.9</v>
      </c>
      <c r="V11" s="49">
        <v>14</v>
      </c>
      <c r="W11" s="49">
        <v>14.1</v>
      </c>
      <c r="X11" s="49">
        <v>13.3</v>
      </c>
      <c r="Y11" s="49">
        <v>13.2</v>
      </c>
      <c r="Z11" s="49">
        <v>13.3</v>
      </c>
      <c r="AA11" s="49">
        <v>13.4</v>
      </c>
      <c r="AB11" s="49">
        <v>15</v>
      </c>
      <c r="AC11" s="49">
        <v>15.3</v>
      </c>
      <c r="AD11" s="49">
        <v>16.100000000000001</v>
      </c>
      <c r="AE11" s="49">
        <v>13.4</v>
      </c>
      <c r="AF11" s="49">
        <v>13.9</v>
      </c>
      <c r="AG11" s="49">
        <v>14.7</v>
      </c>
      <c r="AH11" s="49">
        <v>14.7</v>
      </c>
      <c r="AI11" s="49">
        <v>14.7</v>
      </c>
      <c r="AJ11" s="50">
        <v>14.7</v>
      </c>
    </row>
    <row r="12" spans="1:36" ht="20.100000000000001" customHeight="1">
      <c r="A12" s="46"/>
      <c r="B12" s="47" t="s">
        <v>118</v>
      </c>
      <c r="C12" s="48">
        <v>9.3000000000000007</v>
      </c>
      <c r="D12" s="49">
        <v>9.3000000000000007</v>
      </c>
      <c r="E12" s="49">
        <v>9.3000000000000007</v>
      </c>
      <c r="F12" s="49">
        <v>9.3000000000000007</v>
      </c>
      <c r="G12" s="49">
        <v>9.3000000000000007</v>
      </c>
      <c r="H12" s="49">
        <v>9.3000000000000007</v>
      </c>
      <c r="I12" s="49">
        <v>9.3000000000000007</v>
      </c>
      <c r="J12" s="49">
        <v>9.3000000000000007</v>
      </c>
      <c r="K12" s="49">
        <v>9.3000000000000007</v>
      </c>
      <c r="L12" s="49">
        <v>9.3000000000000007</v>
      </c>
      <c r="M12" s="49">
        <v>9.9</v>
      </c>
      <c r="N12" s="49">
        <v>9.6</v>
      </c>
      <c r="O12" s="49">
        <v>9.5</v>
      </c>
      <c r="P12" s="49">
        <v>8.1999999999999993</v>
      </c>
      <c r="Q12" s="49">
        <v>9.1</v>
      </c>
      <c r="R12" s="49">
        <v>9.3000000000000007</v>
      </c>
      <c r="S12" s="49">
        <v>9.4</v>
      </c>
      <c r="T12" s="49">
        <v>9.6999999999999993</v>
      </c>
      <c r="U12" s="49">
        <v>8.9</v>
      </c>
      <c r="V12" s="49">
        <v>9.1999999999999993</v>
      </c>
      <c r="W12" s="49">
        <v>9.1</v>
      </c>
      <c r="X12" s="49">
        <v>9</v>
      </c>
      <c r="Y12" s="49">
        <v>8.9</v>
      </c>
      <c r="Z12" s="49">
        <v>8.8000000000000007</v>
      </c>
      <c r="AA12" s="49">
        <v>9.1999999999999993</v>
      </c>
      <c r="AB12" s="49">
        <v>9.9</v>
      </c>
      <c r="AC12" s="49">
        <v>10</v>
      </c>
      <c r="AD12" s="49">
        <v>10.6</v>
      </c>
      <c r="AE12" s="49">
        <v>8.8000000000000007</v>
      </c>
      <c r="AF12" s="49">
        <v>9.3000000000000007</v>
      </c>
      <c r="AG12" s="49">
        <v>9.6999999999999993</v>
      </c>
      <c r="AH12" s="49">
        <v>9.6999999999999993</v>
      </c>
      <c r="AI12" s="49">
        <v>9.6999999999999993</v>
      </c>
      <c r="AJ12" s="50">
        <v>9.6999999999999993</v>
      </c>
    </row>
    <row r="13" spans="1:36" ht="20.100000000000001" customHeight="1">
      <c r="A13" s="46"/>
      <c r="B13" s="47" t="s">
        <v>119</v>
      </c>
      <c r="C13" s="48">
        <v>7.7</v>
      </c>
      <c r="D13" s="49">
        <v>7.2</v>
      </c>
      <c r="E13" s="49">
        <v>7.4</v>
      </c>
      <c r="F13" s="49">
        <v>7.5</v>
      </c>
      <c r="G13" s="49">
        <v>7.3</v>
      </c>
      <c r="H13" s="49">
        <v>7.2</v>
      </c>
      <c r="I13" s="49">
        <v>6.6</v>
      </c>
      <c r="J13" s="49">
        <v>6.5</v>
      </c>
      <c r="K13" s="49">
        <v>6.8</v>
      </c>
      <c r="L13" s="49">
        <v>6.5</v>
      </c>
      <c r="M13" s="49">
        <v>6.5</v>
      </c>
      <c r="N13" s="49">
        <v>6.4</v>
      </c>
      <c r="O13" s="49">
        <v>6.6</v>
      </c>
      <c r="P13" s="49">
        <v>5.3</v>
      </c>
      <c r="Q13" s="49">
        <v>5.7</v>
      </c>
      <c r="R13" s="49">
        <v>5.6</v>
      </c>
      <c r="S13" s="49">
        <v>5.4</v>
      </c>
      <c r="T13" s="49">
        <v>5.6</v>
      </c>
      <c r="U13" s="49">
        <v>5</v>
      </c>
      <c r="V13" s="49">
        <v>4.9000000000000004</v>
      </c>
      <c r="W13" s="49">
        <v>4.9000000000000004</v>
      </c>
      <c r="X13" s="49">
        <v>4.3</v>
      </c>
      <c r="Y13" s="49">
        <v>4.3</v>
      </c>
      <c r="Z13" s="49">
        <v>4.5</v>
      </c>
      <c r="AA13" s="49">
        <v>4.0999999999999996</v>
      </c>
      <c r="AB13" s="49">
        <v>5.0999999999999996</v>
      </c>
      <c r="AC13" s="49">
        <v>5.2</v>
      </c>
      <c r="AD13" s="49">
        <v>5.5</v>
      </c>
      <c r="AE13" s="49">
        <v>4.5999999999999996</v>
      </c>
      <c r="AF13" s="49">
        <v>4.5</v>
      </c>
      <c r="AG13" s="49">
        <v>5</v>
      </c>
      <c r="AH13" s="49">
        <v>5</v>
      </c>
      <c r="AI13" s="49">
        <v>5</v>
      </c>
      <c r="AJ13" s="50">
        <v>5</v>
      </c>
    </row>
    <row r="14" spans="1:36" s="56" customFormat="1" ht="20.100000000000001" customHeight="1">
      <c r="A14" s="46" t="s">
        <v>120</v>
      </c>
      <c r="B14" s="47"/>
      <c r="C14" s="48">
        <v>15.2</v>
      </c>
      <c r="D14" s="49">
        <v>13.8</v>
      </c>
      <c r="E14" s="49">
        <v>13.1</v>
      </c>
      <c r="F14" s="49">
        <v>13.1</v>
      </c>
      <c r="G14" s="49">
        <v>13.1</v>
      </c>
      <c r="H14" s="49">
        <v>13.1</v>
      </c>
      <c r="I14" s="49">
        <v>13.2</v>
      </c>
      <c r="J14" s="49">
        <v>13.5</v>
      </c>
      <c r="K14" s="49">
        <v>13.8</v>
      </c>
      <c r="L14" s="49">
        <v>13.3</v>
      </c>
      <c r="M14" s="49">
        <v>12.8</v>
      </c>
      <c r="N14" s="49">
        <v>13</v>
      </c>
      <c r="O14" s="49">
        <v>12.8</v>
      </c>
      <c r="P14" s="49">
        <v>12.7</v>
      </c>
      <c r="Q14" s="49">
        <v>12.4</v>
      </c>
      <c r="R14" s="49">
        <v>12.5</v>
      </c>
      <c r="S14" s="49">
        <v>12.5</v>
      </c>
      <c r="T14" s="49">
        <v>12.1</v>
      </c>
      <c r="U14" s="49">
        <v>11.7</v>
      </c>
      <c r="V14" s="49">
        <v>11.7</v>
      </c>
      <c r="W14" s="49">
        <v>11.6</v>
      </c>
      <c r="X14" s="49">
        <v>11.7</v>
      </c>
      <c r="Y14" s="49">
        <v>11.7</v>
      </c>
      <c r="Z14" s="49">
        <v>11.6</v>
      </c>
      <c r="AA14" s="49">
        <v>11.7</v>
      </c>
      <c r="AB14" s="49">
        <v>12.4</v>
      </c>
      <c r="AC14" s="49">
        <v>12.7</v>
      </c>
      <c r="AD14" s="49">
        <v>12.9</v>
      </c>
      <c r="AE14" s="49">
        <v>13</v>
      </c>
      <c r="AF14" s="49">
        <v>13.3</v>
      </c>
      <c r="AG14" s="49">
        <v>13.8</v>
      </c>
      <c r="AH14" s="49">
        <v>14</v>
      </c>
      <c r="AI14" s="49">
        <v>14.5</v>
      </c>
      <c r="AJ14" s="50">
        <v>14.4</v>
      </c>
    </row>
    <row r="15" spans="1:36" s="56" customFormat="1" ht="20.100000000000001" customHeight="1">
      <c r="A15" s="46" t="s">
        <v>121</v>
      </c>
      <c r="B15" s="47"/>
      <c r="C15" s="48">
        <v>1.6</v>
      </c>
      <c r="D15" s="49">
        <v>1.4</v>
      </c>
      <c r="E15" s="49">
        <v>1.5</v>
      </c>
      <c r="F15" s="49">
        <v>1.4</v>
      </c>
      <c r="G15" s="49">
        <v>1.3</v>
      </c>
      <c r="H15" s="49">
        <v>1.3</v>
      </c>
      <c r="I15" s="49">
        <v>1.3</v>
      </c>
      <c r="J15" s="49">
        <v>1.3</v>
      </c>
      <c r="K15" s="49">
        <v>1.4</v>
      </c>
      <c r="L15" s="49">
        <v>1.4</v>
      </c>
      <c r="M15" s="49">
        <v>1.5</v>
      </c>
      <c r="N15" s="49">
        <v>1.4</v>
      </c>
      <c r="O15" s="49">
        <v>1.4</v>
      </c>
      <c r="P15" s="49">
        <v>1.4</v>
      </c>
      <c r="Q15" s="49">
        <v>1.4</v>
      </c>
      <c r="R15" s="49">
        <v>1.4</v>
      </c>
      <c r="S15" s="49">
        <v>1.3</v>
      </c>
      <c r="T15" s="49">
        <v>1.3</v>
      </c>
      <c r="U15" s="49">
        <v>1.3</v>
      </c>
      <c r="V15" s="49">
        <v>1.3</v>
      </c>
      <c r="W15" s="49">
        <v>1.3</v>
      </c>
      <c r="X15" s="49">
        <v>1.3</v>
      </c>
      <c r="Y15" s="49">
        <v>1.4</v>
      </c>
      <c r="Z15" s="49">
        <v>1.2</v>
      </c>
      <c r="AA15" s="49">
        <v>1.2</v>
      </c>
      <c r="AB15" s="49">
        <v>1.3</v>
      </c>
      <c r="AC15" s="49">
        <v>1.3</v>
      </c>
      <c r="AD15" s="49">
        <v>1.2</v>
      </c>
      <c r="AE15" s="49">
        <v>1.1000000000000001</v>
      </c>
      <c r="AF15" s="49">
        <v>1.2</v>
      </c>
      <c r="AG15" s="49">
        <v>1.1000000000000001</v>
      </c>
      <c r="AH15" s="49">
        <v>1.1000000000000001</v>
      </c>
      <c r="AI15" s="49">
        <v>1.1000000000000001</v>
      </c>
      <c r="AJ15" s="50">
        <v>1.1000000000000001</v>
      </c>
    </row>
    <row r="16" spans="1:36" ht="20.100000000000001" customHeight="1">
      <c r="A16" s="57" t="s">
        <v>122</v>
      </c>
      <c r="B16" s="47"/>
      <c r="C16" s="58">
        <v>237.5</v>
      </c>
      <c r="D16" s="59">
        <v>219.1</v>
      </c>
      <c r="E16" s="59">
        <v>209.1</v>
      </c>
      <c r="F16" s="59">
        <v>206.3</v>
      </c>
      <c r="G16" s="59">
        <v>200.1</v>
      </c>
      <c r="H16" s="59">
        <v>210.1</v>
      </c>
      <c r="I16" s="59">
        <v>208.9</v>
      </c>
      <c r="J16" s="59">
        <v>206.5</v>
      </c>
      <c r="K16" s="59">
        <v>208.8</v>
      </c>
      <c r="L16" s="59">
        <v>216.3</v>
      </c>
      <c r="M16" s="59">
        <v>223.5</v>
      </c>
      <c r="N16" s="59">
        <v>215.2</v>
      </c>
      <c r="O16" s="59">
        <v>211.4</v>
      </c>
      <c r="P16" s="59">
        <v>207.7</v>
      </c>
      <c r="Q16" s="59">
        <v>209.9</v>
      </c>
      <c r="R16" s="59">
        <v>209</v>
      </c>
      <c r="S16" s="59">
        <v>211.3</v>
      </c>
      <c r="T16" s="59">
        <v>204.8</v>
      </c>
      <c r="U16" s="59">
        <v>217.9</v>
      </c>
      <c r="V16" s="59">
        <v>204.7</v>
      </c>
      <c r="W16" s="59">
        <v>208.7</v>
      </c>
      <c r="X16" s="59">
        <v>221.9</v>
      </c>
      <c r="Y16" s="59">
        <v>218.2</v>
      </c>
      <c r="Z16" s="59">
        <v>219.9</v>
      </c>
      <c r="AA16" s="59">
        <v>223.4</v>
      </c>
      <c r="AB16" s="59">
        <v>235.6</v>
      </c>
      <c r="AC16" s="59">
        <v>230.2</v>
      </c>
      <c r="AD16" s="59">
        <v>226.6</v>
      </c>
      <c r="AE16" s="59">
        <v>213.3</v>
      </c>
      <c r="AF16" s="59">
        <v>203.8</v>
      </c>
      <c r="AG16" s="59">
        <v>207.2</v>
      </c>
      <c r="AH16" s="59">
        <v>198.7</v>
      </c>
      <c r="AI16" s="59">
        <v>186.9</v>
      </c>
      <c r="AJ16" s="60">
        <v>180</v>
      </c>
    </row>
    <row r="17" spans="1:36" ht="20.100000000000001" customHeight="1">
      <c r="A17" s="61" t="s">
        <v>123</v>
      </c>
      <c r="B17" s="62"/>
      <c r="C17" s="63">
        <v>47.7</v>
      </c>
      <c r="D17" s="64">
        <v>52.6</v>
      </c>
      <c r="E17" s="64">
        <v>49.2</v>
      </c>
      <c r="F17" s="64">
        <v>48.8</v>
      </c>
      <c r="G17" s="64">
        <v>49.6</v>
      </c>
      <c r="H17" s="64">
        <v>52.6</v>
      </c>
      <c r="I17" s="64">
        <v>53.9</v>
      </c>
      <c r="J17" s="64">
        <v>58.3</v>
      </c>
      <c r="K17" s="64">
        <v>59.2</v>
      </c>
      <c r="L17" s="64">
        <v>60.7</v>
      </c>
      <c r="M17" s="64">
        <v>61.9</v>
      </c>
      <c r="N17" s="64">
        <v>66.099999999999994</v>
      </c>
      <c r="O17" s="64">
        <v>59.7</v>
      </c>
      <c r="P17" s="64">
        <v>55.3</v>
      </c>
      <c r="Q17" s="64">
        <v>69.900000000000006</v>
      </c>
      <c r="R17" s="64">
        <v>64.7</v>
      </c>
      <c r="S17" s="64">
        <v>62.7</v>
      </c>
      <c r="T17" s="64">
        <v>58.9</v>
      </c>
      <c r="U17" s="64">
        <v>66.3</v>
      </c>
      <c r="V17" s="64">
        <v>68.7</v>
      </c>
      <c r="W17" s="64">
        <v>65.599999999999994</v>
      </c>
      <c r="X17" s="64">
        <v>60</v>
      </c>
      <c r="Y17" s="64">
        <v>63.6</v>
      </c>
      <c r="Z17" s="64">
        <v>67.2</v>
      </c>
      <c r="AA17" s="64">
        <v>72.599999999999994</v>
      </c>
      <c r="AB17" s="64">
        <v>67.7</v>
      </c>
      <c r="AC17" s="64">
        <v>63.7</v>
      </c>
      <c r="AD17" s="64">
        <v>65.400000000000006</v>
      </c>
      <c r="AE17" s="64">
        <v>54.3</v>
      </c>
      <c r="AF17" s="64">
        <v>59.4</v>
      </c>
      <c r="AG17" s="64">
        <v>59.5</v>
      </c>
      <c r="AH17" s="64">
        <v>59.6</v>
      </c>
      <c r="AI17" s="64">
        <v>60.7</v>
      </c>
      <c r="AJ17" s="65">
        <v>59.5</v>
      </c>
    </row>
    <row r="18" spans="1:36" ht="20.100000000000001" customHeight="1">
      <c r="A18" s="46"/>
      <c r="B18" s="47" t="s">
        <v>124</v>
      </c>
      <c r="C18" s="48">
        <v>36.799999999999997</v>
      </c>
      <c r="D18" s="49">
        <v>40.4</v>
      </c>
      <c r="E18" s="49">
        <v>37</v>
      </c>
      <c r="F18" s="49">
        <v>36.799999999999997</v>
      </c>
      <c r="G18" s="49">
        <v>37.4</v>
      </c>
      <c r="H18" s="49">
        <v>40.1</v>
      </c>
      <c r="I18" s="49">
        <v>42.9</v>
      </c>
      <c r="J18" s="49">
        <v>45.6</v>
      </c>
      <c r="K18" s="49">
        <v>45.1</v>
      </c>
      <c r="L18" s="49">
        <v>44.4</v>
      </c>
      <c r="M18" s="49">
        <v>47.2</v>
      </c>
      <c r="N18" s="49">
        <v>50.5</v>
      </c>
      <c r="O18" s="49">
        <v>44.7</v>
      </c>
      <c r="P18" s="49">
        <v>41.5</v>
      </c>
      <c r="Q18" s="49">
        <v>51.6</v>
      </c>
      <c r="R18" s="49">
        <v>47.6</v>
      </c>
      <c r="S18" s="49">
        <v>45.9</v>
      </c>
      <c r="T18" s="49">
        <v>41.6</v>
      </c>
      <c r="U18" s="49">
        <v>49.7</v>
      </c>
      <c r="V18" s="49">
        <v>49.2</v>
      </c>
      <c r="W18" s="49">
        <v>47.7</v>
      </c>
      <c r="X18" s="49">
        <v>44.8</v>
      </c>
      <c r="Y18" s="49">
        <v>47</v>
      </c>
      <c r="Z18" s="49">
        <v>49.5</v>
      </c>
      <c r="AA18" s="49">
        <v>52.6</v>
      </c>
      <c r="AB18" s="49">
        <v>50.9</v>
      </c>
      <c r="AC18" s="49">
        <v>47.1</v>
      </c>
      <c r="AD18" s="49">
        <v>48.2</v>
      </c>
      <c r="AE18" s="49">
        <v>40.1</v>
      </c>
      <c r="AF18" s="49">
        <v>46</v>
      </c>
      <c r="AG18" s="49">
        <v>44.3</v>
      </c>
      <c r="AH18" s="49">
        <v>43.8</v>
      </c>
      <c r="AI18" s="49">
        <v>43.8</v>
      </c>
      <c r="AJ18" s="50">
        <v>42.6</v>
      </c>
    </row>
    <row r="19" spans="1:36" ht="20.100000000000001" customHeight="1">
      <c r="A19" s="46"/>
      <c r="B19" s="47" t="s">
        <v>125</v>
      </c>
      <c r="C19" s="48">
        <v>0.5</v>
      </c>
      <c r="D19" s="49">
        <v>0.4</v>
      </c>
      <c r="E19" s="49">
        <v>0.3</v>
      </c>
      <c r="F19" s="49">
        <v>0.5</v>
      </c>
      <c r="G19" s="49">
        <v>0.5</v>
      </c>
      <c r="H19" s="49">
        <v>0.7</v>
      </c>
      <c r="I19" s="49">
        <v>0.8</v>
      </c>
      <c r="J19" s="49">
        <v>1</v>
      </c>
      <c r="K19" s="49">
        <v>1.4</v>
      </c>
      <c r="L19" s="49">
        <v>1.5</v>
      </c>
      <c r="M19" s="49">
        <v>1</v>
      </c>
      <c r="N19" s="49">
        <v>1.4</v>
      </c>
      <c r="O19" s="49">
        <v>1</v>
      </c>
      <c r="P19" s="49">
        <v>1</v>
      </c>
      <c r="Q19" s="49">
        <v>1.3</v>
      </c>
      <c r="R19" s="49">
        <v>1</v>
      </c>
      <c r="S19" s="49">
        <v>0.8</v>
      </c>
      <c r="T19" s="49">
        <v>0.5</v>
      </c>
      <c r="U19" s="49">
        <v>0.5</v>
      </c>
      <c r="V19" s="49">
        <v>0.6</v>
      </c>
      <c r="W19" s="49">
        <v>0.6</v>
      </c>
      <c r="X19" s="49">
        <v>0.6</v>
      </c>
      <c r="Y19" s="49">
        <v>0.5</v>
      </c>
      <c r="Z19" s="49">
        <v>0.5</v>
      </c>
      <c r="AA19" s="49">
        <v>0.7</v>
      </c>
      <c r="AB19" s="49">
        <v>1</v>
      </c>
      <c r="AC19" s="49">
        <v>1.1000000000000001</v>
      </c>
      <c r="AD19" s="49">
        <v>1.3</v>
      </c>
      <c r="AE19" s="49">
        <v>0.9</v>
      </c>
      <c r="AF19" s="49">
        <v>1</v>
      </c>
      <c r="AG19" s="49">
        <v>1.3</v>
      </c>
      <c r="AH19" s="49">
        <v>1.4</v>
      </c>
      <c r="AI19" s="49">
        <v>1.5</v>
      </c>
      <c r="AJ19" s="50">
        <v>1.1000000000000001</v>
      </c>
    </row>
    <row r="20" spans="1:36" ht="20.100000000000001" customHeight="1">
      <c r="A20" s="46"/>
      <c r="B20" s="47" t="s">
        <v>126</v>
      </c>
      <c r="C20" s="48">
        <v>5.0999999999999996</v>
      </c>
      <c r="D20" s="49">
        <v>4.5</v>
      </c>
      <c r="E20" s="49">
        <v>5</v>
      </c>
      <c r="F20" s="49">
        <v>5.0999999999999996</v>
      </c>
      <c r="G20" s="49">
        <v>4.3</v>
      </c>
      <c r="H20" s="49">
        <v>4.5</v>
      </c>
      <c r="I20" s="49">
        <v>5</v>
      </c>
      <c r="J20" s="49">
        <v>4.8</v>
      </c>
      <c r="K20" s="49">
        <v>4.8</v>
      </c>
      <c r="L20" s="49">
        <v>5</v>
      </c>
      <c r="M20" s="49">
        <v>5.3</v>
      </c>
      <c r="N20" s="49">
        <v>4.8</v>
      </c>
      <c r="O20" s="49">
        <v>5</v>
      </c>
      <c r="P20" s="49">
        <v>4.4000000000000004</v>
      </c>
      <c r="Q20" s="49">
        <v>5.2</v>
      </c>
      <c r="R20" s="49">
        <v>4.9000000000000004</v>
      </c>
      <c r="S20" s="49">
        <v>4.2</v>
      </c>
      <c r="T20" s="49">
        <v>4.9000000000000004</v>
      </c>
      <c r="U20" s="49">
        <v>4.5999999999999996</v>
      </c>
      <c r="V20" s="49">
        <v>5</v>
      </c>
      <c r="W20" s="49">
        <v>4.5</v>
      </c>
      <c r="X20" s="49">
        <v>5.5</v>
      </c>
      <c r="Y20" s="49">
        <v>5.0999999999999996</v>
      </c>
      <c r="Z20" s="49">
        <v>4.4000000000000004</v>
      </c>
      <c r="AA20" s="49">
        <v>5.6</v>
      </c>
      <c r="AB20" s="49">
        <v>4.5</v>
      </c>
      <c r="AC20" s="49">
        <v>4.9000000000000004</v>
      </c>
      <c r="AD20" s="49">
        <v>6</v>
      </c>
      <c r="AE20" s="49">
        <v>4.5999999999999996</v>
      </c>
      <c r="AF20" s="49">
        <v>5.4</v>
      </c>
      <c r="AG20" s="49">
        <v>5.5</v>
      </c>
      <c r="AH20" s="49">
        <v>5.8</v>
      </c>
      <c r="AI20" s="49">
        <v>5.2</v>
      </c>
      <c r="AJ20" s="50">
        <v>5.8</v>
      </c>
    </row>
    <row r="21" spans="1:36" ht="20.100000000000001" customHeight="1">
      <c r="A21" s="66"/>
      <c r="B21" s="67" t="s">
        <v>127</v>
      </c>
      <c r="C21" s="48">
        <v>4</v>
      </c>
      <c r="D21" s="49">
        <v>5.9</v>
      </c>
      <c r="E21" s="49">
        <v>5.2</v>
      </c>
      <c r="F21" s="49">
        <v>5.7</v>
      </c>
      <c r="G21" s="49">
        <v>6.2</v>
      </c>
      <c r="H21" s="49">
        <v>6.3</v>
      </c>
      <c r="I21" s="49">
        <v>4.0999999999999996</v>
      </c>
      <c r="J21" s="49">
        <v>5.8</v>
      </c>
      <c r="K21" s="49">
        <v>6.8</v>
      </c>
      <c r="L21" s="49">
        <v>8.6</v>
      </c>
      <c r="M21" s="49">
        <v>7.2</v>
      </c>
      <c r="N21" s="49">
        <v>8.3000000000000007</v>
      </c>
      <c r="O21" s="49">
        <v>7.8</v>
      </c>
      <c r="P21" s="49">
        <v>7.4</v>
      </c>
      <c r="Q21" s="49">
        <v>10.6</v>
      </c>
      <c r="R21" s="49">
        <v>10.1</v>
      </c>
      <c r="S21" s="49">
        <v>10.7</v>
      </c>
      <c r="T21" s="49">
        <v>10.7</v>
      </c>
      <c r="U21" s="49">
        <v>10.4</v>
      </c>
      <c r="V21" s="49">
        <v>12.7</v>
      </c>
      <c r="W21" s="49">
        <v>11.6</v>
      </c>
      <c r="X21" s="49">
        <v>7.9</v>
      </c>
      <c r="Y21" s="49">
        <v>9.9</v>
      </c>
      <c r="Z21" s="49">
        <v>11.7</v>
      </c>
      <c r="AA21" s="49">
        <v>12.7</v>
      </c>
      <c r="AB21" s="49">
        <v>10.199999999999999</v>
      </c>
      <c r="AC21" s="49">
        <v>9.4</v>
      </c>
      <c r="AD21" s="49">
        <v>8.6999999999999993</v>
      </c>
      <c r="AE21" s="49">
        <v>7.5</v>
      </c>
      <c r="AF21" s="49">
        <v>5.9</v>
      </c>
      <c r="AG21" s="49">
        <v>7.3</v>
      </c>
      <c r="AH21" s="49">
        <v>7.3</v>
      </c>
      <c r="AI21" s="49">
        <v>9</v>
      </c>
      <c r="AJ21" s="50">
        <v>8.9</v>
      </c>
    </row>
    <row r="22" spans="1:36" ht="20.100000000000001" customHeight="1">
      <c r="A22" s="66"/>
      <c r="B22" s="67" t="s">
        <v>128</v>
      </c>
      <c r="C22" s="48">
        <v>0.9</v>
      </c>
      <c r="D22" s="49">
        <v>1</v>
      </c>
      <c r="E22" s="49">
        <v>1.1000000000000001</v>
      </c>
      <c r="F22" s="49">
        <v>0.3</v>
      </c>
      <c r="G22" s="49">
        <v>0.7</v>
      </c>
      <c r="H22" s="49">
        <v>0.6</v>
      </c>
      <c r="I22" s="49">
        <v>0.5</v>
      </c>
      <c r="J22" s="49">
        <v>0.5</v>
      </c>
      <c r="K22" s="49">
        <v>0.5</v>
      </c>
      <c r="L22" s="49">
        <v>0.6</v>
      </c>
      <c r="M22" s="49">
        <v>0.6</v>
      </c>
      <c r="N22" s="49">
        <v>0.6</v>
      </c>
      <c r="O22" s="49">
        <v>0.6</v>
      </c>
      <c r="P22" s="49">
        <v>0.4</v>
      </c>
      <c r="Q22" s="49">
        <v>0.5</v>
      </c>
      <c r="R22" s="49">
        <v>0.5</v>
      </c>
      <c r="S22" s="49">
        <v>0.4</v>
      </c>
      <c r="T22" s="49">
        <v>0.5</v>
      </c>
      <c r="U22" s="49">
        <v>0.4</v>
      </c>
      <c r="V22" s="49">
        <v>0.4</v>
      </c>
      <c r="W22" s="49">
        <v>0.4</v>
      </c>
      <c r="X22" s="49">
        <v>0.4</v>
      </c>
      <c r="Y22" s="49">
        <v>0.4</v>
      </c>
      <c r="Z22" s="49">
        <v>0.3</v>
      </c>
      <c r="AA22" s="49">
        <v>0.3</v>
      </c>
      <c r="AB22" s="49">
        <v>0.4</v>
      </c>
      <c r="AC22" s="49">
        <v>0.4</v>
      </c>
      <c r="AD22" s="49">
        <v>0.4</v>
      </c>
      <c r="AE22" s="49">
        <v>0.4</v>
      </c>
      <c r="AF22" s="49">
        <v>0.4</v>
      </c>
      <c r="AG22" s="49">
        <v>0.4</v>
      </c>
      <c r="AH22" s="49">
        <v>0.4</v>
      </c>
      <c r="AI22" s="49">
        <v>0.4</v>
      </c>
      <c r="AJ22" s="50">
        <v>0.4</v>
      </c>
    </row>
    <row r="23" spans="1:36" s="56" customFormat="1" ht="20.100000000000001" customHeight="1">
      <c r="A23" s="68"/>
      <c r="B23" s="67" t="s">
        <v>129</v>
      </c>
      <c r="C23" s="48">
        <v>0.5</v>
      </c>
      <c r="D23" s="49">
        <v>0.4</v>
      </c>
      <c r="E23" s="49">
        <v>0.6</v>
      </c>
      <c r="F23" s="49">
        <v>0.5</v>
      </c>
      <c r="G23" s="49">
        <v>0.5</v>
      </c>
      <c r="H23" s="49">
        <v>0.5</v>
      </c>
      <c r="I23" s="49">
        <v>0.6</v>
      </c>
      <c r="J23" s="49">
        <v>0.5</v>
      </c>
      <c r="K23" s="49">
        <v>0.6</v>
      </c>
      <c r="L23" s="49">
        <v>0.6</v>
      </c>
      <c r="M23" s="49">
        <v>0.6</v>
      </c>
      <c r="N23" s="49">
        <v>0.6</v>
      </c>
      <c r="O23" s="49">
        <v>0.6</v>
      </c>
      <c r="P23" s="49">
        <v>0.6</v>
      </c>
      <c r="Q23" s="49">
        <v>0.7</v>
      </c>
      <c r="R23" s="49">
        <v>0.6</v>
      </c>
      <c r="S23" s="49">
        <v>0.7</v>
      </c>
      <c r="T23" s="49">
        <v>0.7</v>
      </c>
      <c r="U23" s="49">
        <v>0.7</v>
      </c>
      <c r="V23" s="49">
        <v>0.7</v>
      </c>
      <c r="W23" s="49">
        <v>0.7</v>
      </c>
      <c r="X23" s="49">
        <v>0.7</v>
      </c>
      <c r="Y23" s="49">
        <v>0.7</v>
      </c>
      <c r="Z23" s="49">
        <v>0.7</v>
      </c>
      <c r="AA23" s="49">
        <v>0.8</v>
      </c>
      <c r="AB23" s="49">
        <v>0.7</v>
      </c>
      <c r="AC23" s="49">
        <v>0.7</v>
      </c>
      <c r="AD23" s="49">
        <v>0.7</v>
      </c>
      <c r="AE23" s="49">
        <v>0.7</v>
      </c>
      <c r="AF23" s="49">
        <v>0.8</v>
      </c>
      <c r="AG23" s="49">
        <v>0.8</v>
      </c>
      <c r="AH23" s="49">
        <v>0.8</v>
      </c>
      <c r="AI23" s="49">
        <v>0.8</v>
      </c>
      <c r="AJ23" s="50">
        <v>0.8</v>
      </c>
    </row>
    <row r="24" spans="1:36" ht="20.100000000000001" customHeight="1">
      <c r="A24" s="51" t="s">
        <v>130</v>
      </c>
      <c r="B24" s="69"/>
      <c r="C24" s="48">
        <v>78.8</v>
      </c>
      <c r="D24" s="49">
        <v>71</v>
      </c>
      <c r="E24" s="49">
        <v>67.599999999999994</v>
      </c>
      <c r="F24" s="49">
        <v>74.3</v>
      </c>
      <c r="G24" s="49">
        <v>68.5</v>
      </c>
      <c r="H24" s="49">
        <v>69.2</v>
      </c>
      <c r="I24" s="49">
        <v>70.2</v>
      </c>
      <c r="J24" s="49">
        <v>70.3</v>
      </c>
      <c r="K24" s="49">
        <v>70.8</v>
      </c>
      <c r="L24" s="49">
        <v>68.8</v>
      </c>
      <c r="M24" s="49">
        <v>70.5</v>
      </c>
      <c r="N24" s="49">
        <v>68.7</v>
      </c>
      <c r="O24" s="49">
        <v>68.7</v>
      </c>
      <c r="P24" s="49">
        <v>53.9</v>
      </c>
      <c r="Q24" s="49">
        <v>66.8</v>
      </c>
      <c r="R24" s="49">
        <v>68</v>
      </c>
      <c r="S24" s="49">
        <v>60.6</v>
      </c>
      <c r="T24" s="49">
        <v>66.3</v>
      </c>
      <c r="U24" s="49">
        <v>62.7</v>
      </c>
      <c r="V24" s="49">
        <v>63.3</v>
      </c>
      <c r="W24" s="49">
        <v>57.8</v>
      </c>
      <c r="X24" s="49">
        <v>64.3</v>
      </c>
      <c r="Y24" s="49">
        <v>62.9</v>
      </c>
      <c r="Z24" s="49">
        <v>54.1</v>
      </c>
      <c r="AA24" s="49">
        <v>65.599999999999994</v>
      </c>
      <c r="AB24" s="49">
        <v>53.6</v>
      </c>
      <c r="AC24" s="49">
        <v>58.9</v>
      </c>
      <c r="AD24" s="49">
        <v>61.6</v>
      </c>
      <c r="AE24" s="49">
        <v>42.1</v>
      </c>
      <c r="AF24" s="49">
        <v>51.8</v>
      </c>
      <c r="AG24" s="49">
        <v>56</v>
      </c>
      <c r="AH24" s="49">
        <v>64.5</v>
      </c>
      <c r="AI24" s="49">
        <v>48.9</v>
      </c>
      <c r="AJ24" s="50">
        <v>57.3</v>
      </c>
    </row>
    <row r="25" spans="1:36" s="56" customFormat="1" ht="20.100000000000001" customHeight="1">
      <c r="A25" s="70"/>
      <c r="B25" s="71" t="s">
        <v>131</v>
      </c>
      <c r="C25" s="48">
        <v>45.2</v>
      </c>
      <c r="D25" s="49">
        <v>42.4</v>
      </c>
      <c r="E25" s="49">
        <v>41.1</v>
      </c>
      <c r="F25" s="49">
        <v>44.1</v>
      </c>
      <c r="G25" s="49">
        <v>43.2</v>
      </c>
      <c r="H25" s="49">
        <v>43.4</v>
      </c>
      <c r="I25" s="49">
        <v>42.4</v>
      </c>
      <c r="J25" s="49">
        <v>42.9</v>
      </c>
      <c r="K25" s="49">
        <v>44.6</v>
      </c>
      <c r="L25" s="49">
        <v>43.2</v>
      </c>
      <c r="M25" s="49">
        <v>45.1</v>
      </c>
      <c r="N25" s="49">
        <v>44.3</v>
      </c>
      <c r="O25" s="49">
        <v>44.4</v>
      </c>
      <c r="P25" s="49">
        <v>33.5</v>
      </c>
      <c r="Q25" s="49">
        <v>41.9</v>
      </c>
      <c r="R25" s="49">
        <v>42.5</v>
      </c>
      <c r="S25" s="49">
        <v>38.799999999999997</v>
      </c>
      <c r="T25" s="49">
        <v>40.9</v>
      </c>
      <c r="U25" s="49">
        <v>38</v>
      </c>
      <c r="V25" s="49">
        <v>38.200000000000003</v>
      </c>
      <c r="W25" s="49">
        <v>34.4</v>
      </c>
      <c r="X25" s="49">
        <v>34.6</v>
      </c>
      <c r="Y25" s="49">
        <v>36</v>
      </c>
      <c r="Z25" s="49">
        <v>33.6</v>
      </c>
      <c r="AA25" s="49">
        <v>38.6</v>
      </c>
      <c r="AB25" s="49">
        <v>32.9</v>
      </c>
      <c r="AC25" s="49">
        <v>36.299999999999997</v>
      </c>
      <c r="AD25" s="49">
        <v>36</v>
      </c>
      <c r="AE25" s="49">
        <v>25.1</v>
      </c>
      <c r="AF25" s="49">
        <v>30.2</v>
      </c>
      <c r="AG25" s="49">
        <v>30.8</v>
      </c>
      <c r="AH25" s="49">
        <v>36</v>
      </c>
      <c r="AI25" s="49">
        <v>30.7</v>
      </c>
      <c r="AJ25" s="50">
        <v>34.4</v>
      </c>
    </row>
    <row r="26" spans="1:36" ht="20.100000000000001" customHeight="1">
      <c r="A26" s="72"/>
      <c r="B26" s="71" t="s">
        <v>132</v>
      </c>
      <c r="C26" s="48">
        <v>27</v>
      </c>
      <c r="D26" s="49">
        <v>23.2</v>
      </c>
      <c r="E26" s="49">
        <v>21.2</v>
      </c>
      <c r="F26" s="49">
        <v>24.8</v>
      </c>
      <c r="G26" s="49">
        <v>20.6</v>
      </c>
      <c r="H26" s="49">
        <v>20.9</v>
      </c>
      <c r="I26" s="49">
        <v>22.8</v>
      </c>
      <c r="J26" s="49">
        <v>22.7</v>
      </c>
      <c r="K26" s="49">
        <v>21.7</v>
      </c>
      <c r="L26" s="49">
        <v>21.1</v>
      </c>
      <c r="M26" s="49">
        <v>20.6</v>
      </c>
      <c r="N26" s="49">
        <v>19.899999999999999</v>
      </c>
      <c r="O26" s="49">
        <v>19.600000000000001</v>
      </c>
      <c r="P26" s="49">
        <v>16.100000000000001</v>
      </c>
      <c r="Q26" s="49">
        <v>20.399999999999999</v>
      </c>
      <c r="R26" s="49">
        <v>21.2</v>
      </c>
      <c r="S26" s="49">
        <v>18.600000000000001</v>
      </c>
      <c r="T26" s="49">
        <v>22.1</v>
      </c>
      <c r="U26" s="49">
        <v>21.4</v>
      </c>
      <c r="V26" s="49">
        <v>21.8</v>
      </c>
      <c r="W26" s="49">
        <v>20.2</v>
      </c>
      <c r="X26" s="49">
        <v>26.4</v>
      </c>
      <c r="Y26" s="49">
        <v>23.7</v>
      </c>
      <c r="Z26" s="49">
        <v>17.3</v>
      </c>
      <c r="AA26" s="49">
        <v>23.9</v>
      </c>
      <c r="AB26" s="49">
        <v>17.5</v>
      </c>
      <c r="AC26" s="49">
        <v>19.5</v>
      </c>
      <c r="AD26" s="49">
        <v>22.5</v>
      </c>
      <c r="AE26" s="49">
        <v>14</v>
      </c>
      <c r="AF26" s="49">
        <v>18.5</v>
      </c>
      <c r="AG26" s="49">
        <v>22.3</v>
      </c>
      <c r="AH26" s="49">
        <v>25.5</v>
      </c>
      <c r="AI26" s="49">
        <v>15.3</v>
      </c>
      <c r="AJ26" s="50">
        <v>19.899999999999999</v>
      </c>
    </row>
    <row r="27" spans="1:36" ht="20.100000000000001" customHeight="1">
      <c r="A27" s="72"/>
      <c r="B27" s="67" t="s">
        <v>133</v>
      </c>
      <c r="C27" s="48">
        <v>0.6</v>
      </c>
      <c r="D27" s="49">
        <v>0.4</v>
      </c>
      <c r="E27" s="49">
        <v>0.4</v>
      </c>
      <c r="F27" s="49">
        <v>0.3</v>
      </c>
      <c r="G27" s="49">
        <v>0.2</v>
      </c>
      <c r="H27" s="49">
        <v>0.2</v>
      </c>
      <c r="I27" s="49">
        <v>0.2</v>
      </c>
      <c r="J27" s="49">
        <v>0.2</v>
      </c>
      <c r="K27" s="49">
        <v>0.1</v>
      </c>
      <c r="L27" s="49">
        <v>0.1</v>
      </c>
      <c r="M27" s="49">
        <v>0.1</v>
      </c>
      <c r="N27" s="49">
        <v>0.1</v>
      </c>
      <c r="O27" s="49">
        <v>0.1</v>
      </c>
      <c r="P27" s="49">
        <v>0.1</v>
      </c>
      <c r="Q27" s="49">
        <v>0.1</v>
      </c>
      <c r="R27" s="49">
        <v>0.1</v>
      </c>
      <c r="S27" s="49">
        <v>0.1</v>
      </c>
      <c r="T27" s="49">
        <v>0.1</v>
      </c>
      <c r="U27" s="49">
        <v>0.1</v>
      </c>
      <c r="V27" s="49">
        <v>0.1</v>
      </c>
      <c r="W27" s="49">
        <v>0</v>
      </c>
      <c r="X27" s="49">
        <v>0.1</v>
      </c>
      <c r="Y27" s="49">
        <v>0</v>
      </c>
      <c r="Z27" s="49">
        <v>0</v>
      </c>
      <c r="AA27" s="49">
        <v>0</v>
      </c>
      <c r="AB27" s="49">
        <v>0</v>
      </c>
      <c r="AC27" s="49">
        <v>0</v>
      </c>
      <c r="AD27" s="49">
        <v>0</v>
      </c>
      <c r="AE27" s="49">
        <v>0</v>
      </c>
      <c r="AF27" s="49">
        <v>0</v>
      </c>
      <c r="AG27" s="49">
        <v>0</v>
      </c>
      <c r="AH27" s="49">
        <v>0</v>
      </c>
      <c r="AI27" s="49">
        <v>0</v>
      </c>
      <c r="AJ27" s="50">
        <v>0</v>
      </c>
    </row>
    <row r="28" spans="1:36" ht="20.100000000000001" customHeight="1">
      <c r="A28" s="72"/>
      <c r="B28" s="67" t="s">
        <v>134</v>
      </c>
      <c r="C28" s="48">
        <v>6</v>
      </c>
      <c r="D28" s="49">
        <v>5.0999999999999996</v>
      </c>
      <c r="E28" s="49">
        <v>4.9000000000000004</v>
      </c>
      <c r="F28" s="49">
        <v>5</v>
      </c>
      <c r="G28" s="49">
        <v>4.5999999999999996</v>
      </c>
      <c r="H28" s="49">
        <v>4.7</v>
      </c>
      <c r="I28" s="49">
        <v>4.8</v>
      </c>
      <c r="J28" s="49">
        <v>4.5</v>
      </c>
      <c r="K28" s="49">
        <v>4.4000000000000004</v>
      </c>
      <c r="L28" s="49">
        <v>4.4000000000000004</v>
      </c>
      <c r="M28" s="49">
        <v>4.7</v>
      </c>
      <c r="N28" s="49">
        <v>4.4000000000000004</v>
      </c>
      <c r="O28" s="49">
        <v>4.5</v>
      </c>
      <c r="P28" s="49">
        <v>4.3</v>
      </c>
      <c r="Q28" s="49">
        <v>4.5</v>
      </c>
      <c r="R28" s="49">
        <v>4.2</v>
      </c>
      <c r="S28" s="49">
        <v>3.1</v>
      </c>
      <c r="T28" s="49">
        <v>3.3</v>
      </c>
      <c r="U28" s="49">
        <v>3.3</v>
      </c>
      <c r="V28" s="49">
        <v>3.2</v>
      </c>
      <c r="W28" s="49">
        <v>3.1</v>
      </c>
      <c r="X28" s="49">
        <v>3.1</v>
      </c>
      <c r="Y28" s="49">
        <v>3.1</v>
      </c>
      <c r="Z28" s="49">
        <v>3.1</v>
      </c>
      <c r="AA28" s="49">
        <v>3.1</v>
      </c>
      <c r="AB28" s="49">
        <v>3.1</v>
      </c>
      <c r="AC28" s="49">
        <v>3.1</v>
      </c>
      <c r="AD28" s="49">
        <v>3.1</v>
      </c>
      <c r="AE28" s="49">
        <v>3</v>
      </c>
      <c r="AF28" s="49">
        <v>3</v>
      </c>
      <c r="AG28" s="49">
        <v>3</v>
      </c>
      <c r="AH28" s="49">
        <v>2.9</v>
      </c>
      <c r="AI28" s="49">
        <v>2.9</v>
      </c>
      <c r="AJ28" s="50">
        <v>3</v>
      </c>
    </row>
    <row r="29" spans="1:36" s="74" customFormat="1" ht="20.100000000000001" customHeight="1">
      <c r="A29" s="73" t="s">
        <v>135</v>
      </c>
      <c r="B29" s="71"/>
      <c r="C29" s="48">
        <v>0</v>
      </c>
      <c r="D29" s="49">
        <v>0</v>
      </c>
      <c r="E29" s="49">
        <v>0</v>
      </c>
      <c r="F29" s="49">
        <v>0</v>
      </c>
      <c r="G29" s="49">
        <v>0</v>
      </c>
      <c r="H29" s="49">
        <v>0</v>
      </c>
      <c r="I29" s="49">
        <v>0</v>
      </c>
      <c r="J29" s="49">
        <v>0</v>
      </c>
      <c r="K29" s="49">
        <v>0.1</v>
      </c>
      <c r="L29" s="49">
        <v>0.1</v>
      </c>
      <c r="M29" s="49">
        <v>0.2</v>
      </c>
      <c r="N29" s="49">
        <v>0.3</v>
      </c>
      <c r="O29" s="49">
        <v>0.5</v>
      </c>
      <c r="P29" s="49">
        <v>0.6</v>
      </c>
      <c r="Q29" s="49">
        <v>1</v>
      </c>
      <c r="R29" s="49">
        <v>2.2000000000000002</v>
      </c>
      <c r="S29" s="49">
        <v>4.4000000000000004</v>
      </c>
      <c r="T29" s="49">
        <v>7.1</v>
      </c>
      <c r="U29" s="49">
        <v>9</v>
      </c>
      <c r="V29" s="49">
        <v>9.8000000000000007</v>
      </c>
      <c r="W29" s="49">
        <v>11.8</v>
      </c>
      <c r="X29" s="49">
        <v>13.3</v>
      </c>
      <c r="Y29" s="49">
        <v>16.899999999999999</v>
      </c>
      <c r="Z29" s="49">
        <v>17.899999999999999</v>
      </c>
      <c r="AA29" s="49">
        <v>18.600000000000001</v>
      </c>
      <c r="AB29" s="49">
        <v>19.8</v>
      </c>
      <c r="AC29" s="49">
        <v>20.2</v>
      </c>
      <c r="AD29" s="49">
        <v>19.7</v>
      </c>
      <c r="AE29" s="49">
        <v>19.7</v>
      </c>
      <c r="AF29" s="49">
        <v>19.399999999999999</v>
      </c>
      <c r="AG29" s="49">
        <v>19.8</v>
      </c>
      <c r="AH29" s="49">
        <v>19.5</v>
      </c>
      <c r="AI29" s="49">
        <v>19</v>
      </c>
      <c r="AJ29" s="50">
        <v>17.899999999999999</v>
      </c>
    </row>
    <row r="30" spans="1:36" s="74" customFormat="1" ht="20.100000000000001" customHeight="1">
      <c r="A30" s="73" t="s">
        <v>136</v>
      </c>
      <c r="B30" s="71"/>
      <c r="C30" s="48">
        <v>6.18</v>
      </c>
      <c r="D30" s="49">
        <v>6.27</v>
      </c>
      <c r="E30" s="49">
        <v>6.22</v>
      </c>
      <c r="F30" s="49">
        <v>6.19</v>
      </c>
      <c r="G30" s="49">
        <v>6.2</v>
      </c>
      <c r="H30" s="49">
        <v>6.22</v>
      </c>
      <c r="I30" s="49">
        <v>6.22</v>
      </c>
      <c r="J30" s="49">
        <v>6.21</v>
      </c>
      <c r="K30" s="49">
        <v>6.21</v>
      </c>
      <c r="L30" s="49">
        <v>6.27</v>
      </c>
      <c r="M30" s="49">
        <v>6.69</v>
      </c>
      <c r="N30" s="49">
        <v>6.45</v>
      </c>
      <c r="O30" s="49">
        <v>6.36</v>
      </c>
      <c r="P30" s="49">
        <v>5.48</v>
      </c>
      <c r="Q30" s="49">
        <v>6.06</v>
      </c>
      <c r="R30" s="49">
        <v>6.17</v>
      </c>
      <c r="S30" s="49">
        <v>6.21</v>
      </c>
      <c r="T30" s="49">
        <v>6.48</v>
      </c>
      <c r="U30" s="49">
        <v>5.97</v>
      </c>
      <c r="V30" s="49">
        <v>6.14</v>
      </c>
      <c r="W30" s="49">
        <v>6.2</v>
      </c>
      <c r="X30" s="49">
        <v>6.13</v>
      </c>
      <c r="Y30" s="49">
        <v>6.11</v>
      </c>
      <c r="Z30" s="49">
        <v>6.04</v>
      </c>
      <c r="AA30" s="49">
        <v>6.41</v>
      </c>
      <c r="AB30" s="49">
        <v>6.91</v>
      </c>
      <c r="AC30" s="49">
        <v>7.03</v>
      </c>
      <c r="AD30" s="49">
        <v>7.38</v>
      </c>
      <c r="AE30" s="49">
        <v>6.08</v>
      </c>
      <c r="AF30" s="49">
        <v>6.42</v>
      </c>
      <c r="AG30" s="49">
        <v>6.36</v>
      </c>
      <c r="AH30" s="49">
        <v>6.39</v>
      </c>
      <c r="AI30" s="49">
        <v>6.43</v>
      </c>
      <c r="AJ30" s="50">
        <v>6.37</v>
      </c>
    </row>
    <row r="31" spans="1:36" s="74" customFormat="1" ht="20.100000000000001" customHeight="1">
      <c r="A31" s="57" t="s">
        <v>137</v>
      </c>
      <c r="B31" s="71"/>
      <c r="C31" s="75">
        <v>132.6</v>
      </c>
      <c r="D31" s="76">
        <v>129.9</v>
      </c>
      <c r="E31" s="76">
        <v>123</v>
      </c>
      <c r="F31" s="76">
        <v>129.30000000000001</v>
      </c>
      <c r="G31" s="76">
        <v>124.3</v>
      </c>
      <c r="H31" s="76">
        <v>128.1</v>
      </c>
      <c r="I31" s="76">
        <v>130.30000000000001</v>
      </c>
      <c r="J31" s="76">
        <v>134.9</v>
      </c>
      <c r="K31" s="76">
        <v>136.30000000000001</v>
      </c>
      <c r="L31" s="76">
        <v>135.9</v>
      </c>
      <c r="M31" s="76">
        <v>139.30000000000001</v>
      </c>
      <c r="N31" s="76">
        <v>141.6</v>
      </c>
      <c r="O31" s="76">
        <v>135.19999999999999</v>
      </c>
      <c r="P31" s="76">
        <v>115.3</v>
      </c>
      <c r="Q31" s="76">
        <v>143.80000000000001</v>
      </c>
      <c r="R31" s="76">
        <v>141.1</v>
      </c>
      <c r="S31" s="76">
        <v>133.9</v>
      </c>
      <c r="T31" s="76">
        <v>138.9</v>
      </c>
      <c r="U31" s="76">
        <v>144</v>
      </c>
      <c r="V31" s="76">
        <v>148</v>
      </c>
      <c r="W31" s="76">
        <v>141.30000000000001</v>
      </c>
      <c r="X31" s="76">
        <v>143.69999999999999</v>
      </c>
      <c r="Y31" s="76">
        <v>149.5</v>
      </c>
      <c r="Z31" s="76">
        <v>145.30000000000001</v>
      </c>
      <c r="AA31" s="76">
        <v>163.19999999999999</v>
      </c>
      <c r="AB31" s="76">
        <v>148.1</v>
      </c>
      <c r="AC31" s="76">
        <v>149.9</v>
      </c>
      <c r="AD31" s="76">
        <v>154.1</v>
      </c>
      <c r="AE31" s="76">
        <v>122.2</v>
      </c>
      <c r="AF31" s="76">
        <v>137</v>
      </c>
      <c r="AG31" s="76">
        <v>141.69999999999999</v>
      </c>
      <c r="AH31" s="76">
        <v>150</v>
      </c>
      <c r="AI31" s="76">
        <v>135</v>
      </c>
      <c r="AJ31" s="77">
        <v>141</v>
      </c>
    </row>
    <row r="32" spans="1:36" ht="20.100000000000001" customHeight="1">
      <c r="A32" s="78" t="s">
        <v>138</v>
      </c>
      <c r="B32" s="79"/>
      <c r="C32" s="80">
        <v>104.9</v>
      </c>
      <c r="D32" s="81">
        <v>89.2</v>
      </c>
      <c r="E32" s="81">
        <v>86.1</v>
      </c>
      <c r="F32" s="81">
        <v>77.099999999999994</v>
      </c>
      <c r="G32" s="81">
        <v>75.8</v>
      </c>
      <c r="H32" s="81">
        <v>82</v>
      </c>
      <c r="I32" s="81">
        <v>78.599999999999994</v>
      </c>
      <c r="J32" s="81">
        <v>71.599999999999994</v>
      </c>
      <c r="K32" s="81">
        <v>72.5</v>
      </c>
      <c r="L32" s="81">
        <v>80.5</v>
      </c>
      <c r="M32" s="81">
        <v>84.2</v>
      </c>
      <c r="N32" s="81">
        <v>73.599999999999994</v>
      </c>
      <c r="O32" s="81">
        <v>76.2</v>
      </c>
      <c r="P32" s="81">
        <v>92.4</v>
      </c>
      <c r="Q32" s="81">
        <v>66.099999999999994</v>
      </c>
      <c r="R32" s="81">
        <v>68</v>
      </c>
      <c r="S32" s="81">
        <v>77.400000000000006</v>
      </c>
      <c r="T32" s="81">
        <v>66</v>
      </c>
      <c r="U32" s="81">
        <v>73.900000000000006</v>
      </c>
      <c r="V32" s="81">
        <v>56.8</v>
      </c>
      <c r="W32" s="81">
        <v>67.400000000000006</v>
      </c>
      <c r="X32" s="81">
        <v>78.2</v>
      </c>
      <c r="Y32" s="81">
        <v>68.7</v>
      </c>
      <c r="Z32" s="81">
        <v>74.7</v>
      </c>
      <c r="AA32" s="81">
        <v>60.3</v>
      </c>
      <c r="AB32" s="81">
        <v>87.5</v>
      </c>
      <c r="AC32" s="81">
        <v>80.400000000000006</v>
      </c>
      <c r="AD32" s="81">
        <v>72.5</v>
      </c>
      <c r="AE32" s="81">
        <v>91.2</v>
      </c>
      <c r="AF32" s="81">
        <v>66.8</v>
      </c>
      <c r="AG32" s="81">
        <v>65.5</v>
      </c>
      <c r="AH32" s="81">
        <v>48.7</v>
      </c>
      <c r="AI32" s="81">
        <v>51.9</v>
      </c>
      <c r="AJ32" s="82">
        <v>38.9</v>
      </c>
    </row>
    <row r="33" spans="1:35" s="86" customFormat="1" ht="20.100000000000001" customHeight="1">
      <c r="A33" s="83" t="s">
        <v>139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67"/>
      <c r="AE33" s="67"/>
      <c r="AF33" s="67"/>
      <c r="AG33" s="84"/>
      <c r="AH33" s="67"/>
      <c r="AI33" s="85"/>
    </row>
    <row r="34" spans="1:35" s="86" customFormat="1" ht="20.100000000000001" customHeight="1">
      <c r="A34" s="87" t="s">
        <v>140</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67"/>
      <c r="AE34" s="67"/>
      <c r="AF34" s="67"/>
      <c r="AG34" s="84"/>
      <c r="AH34" s="67"/>
      <c r="AI34" s="67"/>
    </row>
    <row r="35" spans="1:35" s="86" customFormat="1" ht="20.100000000000001" customHeight="1">
      <c r="A35" s="87" t="s">
        <v>141</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67"/>
      <c r="AE35" s="67"/>
      <c r="AF35" s="67"/>
      <c r="AG35" s="84"/>
      <c r="AH35" s="67"/>
      <c r="AI35" s="67"/>
    </row>
    <row r="36" spans="1:35" s="86" customFormat="1" ht="20.100000000000001" customHeight="1">
      <c r="A36" s="88" t="s">
        <v>142</v>
      </c>
      <c r="B36" s="34"/>
      <c r="AD36" s="34"/>
      <c r="AE36" s="34"/>
      <c r="AF36" s="34"/>
      <c r="AH36" s="34"/>
      <c r="AI36" s="34"/>
    </row>
    <row r="37" spans="1:35" s="86" customFormat="1" ht="20.100000000000001" customHeight="1">
      <c r="A37" s="89" t="s">
        <v>143</v>
      </c>
      <c r="B37" s="34"/>
      <c r="AD37" s="34"/>
      <c r="AE37" s="34"/>
      <c r="AF37" s="34"/>
      <c r="AH37" s="34"/>
      <c r="AI37" s="34"/>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F603-839E-415C-A17A-B1E92423188D}">
  <sheetPr>
    <tabColor rgb="FFF9E03A"/>
    <pageSetUpPr fitToPage="1"/>
  </sheetPr>
  <dimension ref="A1:Y58"/>
  <sheetViews>
    <sheetView showGridLines="0" showZeros="0" zoomScale="130" zoomScaleNormal="130" workbookViewId="0">
      <pane ySplit="6" topLeftCell="A35" activePane="bottomLeft" state="frozen"/>
      <selection pane="bottomLeft"/>
    </sheetView>
  </sheetViews>
  <sheetFormatPr baseColWidth="10" defaultRowHeight="12.75"/>
  <cols>
    <col min="1" max="1" width="8.375" style="304" customWidth="1"/>
    <col min="2" max="9" width="6.25" style="304" customWidth="1"/>
    <col min="10" max="10" width="4.25" style="304" customWidth="1"/>
    <col min="11" max="11" width="6.125" style="304" customWidth="1"/>
    <col min="12" max="12" width="4.5" style="304" customWidth="1"/>
    <col min="13" max="13" width="4.125" style="304" customWidth="1"/>
    <col min="14" max="14" width="4.25" style="304" customWidth="1"/>
    <col min="15" max="15" width="4.375" style="304" customWidth="1"/>
    <col min="16" max="16" width="4.625" style="304" customWidth="1"/>
    <col min="17" max="18" width="4.25" style="304" customWidth="1"/>
    <col min="19" max="19" width="4.125" style="304" customWidth="1"/>
    <col min="20" max="20" width="6.625" style="304" customWidth="1"/>
    <col min="21" max="21" width="4" style="304" customWidth="1"/>
    <col min="22" max="22" width="4.125" style="304" customWidth="1"/>
    <col min="23" max="16384" width="11" style="304"/>
  </cols>
  <sheetData>
    <row r="1" spans="1:20" ht="25.5" customHeight="1">
      <c r="A1" s="302" t="s">
        <v>495</v>
      </c>
      <c r="B1" s="303"/>
      <c r="C1" s="303"/>
      <c r="D1" s="303"/>
      <c r="E1" s="303"/>
      <c r="F1" s="303"/>
      <c r="G1" s="303"/>
      <c r="H1" s="303"/>
      <c r="I1" s="456"/>
    </row>
    <row r="2" spans="1:20" s="307" customFormat="1" ht="11.25" customHeight="1">
      <c r="A2" s="306" t="s">
        <v>415</v>
      </c>
      <c r="B2" s="306"/>
      <c r="C2" s="306"/>
      <c r="D2" s="306"/>
      <c r="E2" s="306"/>
      <c r="F2" s="306"/>
      <c r="G2" s="306"/>
      <c r="H2" s="306"/>
      <c r="I2" s="306"/>
    </row>
    <row r="3" spans="1:20" s="307" customFormat="1" ht="11.25" customHeight="1">
      <c r="A3" s="306" t="s">
        <v>496</v>
      </c>
      <c r="B3" s="306"/>
      <c r="C3" s="306"/>
      <c r="D3" s="306"/>
      <c r="E3" s="306"/>
      <c r="F3" s="306"/>
      <c r="G3" s="306"/>
      <c r="H3" s="306"/>
      <c r="I3" s="306"/>
    </row>
    <row r="4" spans="1:20" s="307" customFormat="1" ht="11.25" customHeight="1">
      <c r="A4" s="306" t="s">
        <v>417</v>
      </c>
      <c r="B4" s="306"/>
      <c r="C4" s="306"/>
      <c r="D4" s="306"/>
      <c r="E4" s="306"/>
      <c r="F4" s="306"/>
      <c r="G4" s="306"/>
      <c r="H4" s="306"/>
      <c r="I4" s="306"/>
    </row>
    <row r="5" spans="1:20" ht="25.5" customHeight="1">
      <c r="A5" s="1748" t="s">
        <v>442</v>
      </c>
      <c r="B5" s="457" t="s">
        <v>497</v>
      </c>
      <c r="C5" s="458"/>
      <c r="D5" s="457" t="s">
        <v>498</v>
      </c>
      <c r="E5" s="459"/>
      <c r="F5" s="457" t="s">
        <v>499</v>
      </c>
      <c r="G5" s="458"/>
      <c r="H5" s="457" t="s">
        <v>500</v>
      </c>
      <c r="I5" s="460"/>
    </row>
    <row r="6" spans="1:20" ht="16.5" customHeight="1">
      <c r="A6" s="1749"/>
      <c r="B6" s="461" t="s">
        <v>425</v>
      </c>
      <c r="C6" s="461" t="s">
        <v>481</v>
      </c>
      <c r="D6" s="461" t="s">
        <v>425</v>
      </c>
      <c r="E6" s="461" t="s">
        <v>481</v>
      </c>
      <c r="F6" s="461" t="s">
        <v>425</v>
      </c>
      <c r="G6" s="461" t="s">
        <v>481</v>
      </c>
      <c r="H6" s="461" t="s">
        <v>425</v>
      </c>
      <c r="I6" s="462" t="s">
        <v>481</v>
      </c>
    </row>
    <row r="7" spans="1:20" ht="16.5" customHeight="1">
      <c r="A7" s="463" t="s">
        <v>209</v>
      </c>
      <c r="B7" s="303"/>
      <c r="C7" s="303"/>
      <c r="D7" s="303"/>
      <c r="E7" s="303"/>
      <c r="F7" s="303"/>
      <c r="G7" s="303"/>
      <c r="H7" s="303"/>
      <c r="I7" s="464"/>
      <c r="O7" s="327"/>
      <c r="T7" s="465"/>
    </row>
    <row r="8" spans="1:20" ht="13.5" customHeight="1">
      <c r="A8" s="466" t="s">
        <v>364</v>
      </c>
      <c r="B8" s="467">
        <v>528.86799999999994</v>
      </c>
      <c r="C8" s="467">
        <v>517.48199999999997</v>
      </c>
      <c r="D8" s="467">
        <v>26.995000000000001</v>
      </c>
      <c r="E8" s="467">
        <v>26.835999999999999</v>
      </c>
      <c r="F8" s="467">
        <v>43.194000000000003</v>
      </c>
      <c r="G8" s="467">
        <v>41.738</v>
      </c>
      <c r="H8" s="467">
        <v>599.0569999999999</v>
      </c>
      <c r="I8" s="468">
        <v>586.05600000000004</v>
      </c>
      <c r="O8" s="318"/>
      <c r="T8" s="465"/>
    </row>
    <row r="9" spans="1:20" ht="13.5" customHeight="1">
      <c r="A9" s="466" t="s">
        <v>446</v>
      </c>
      <c r="B9" s="467">
        <v>509.26100000000002</v>
      </c>
      <c r="C9" s="467">
        <v>515.03700000000003</v>
      </c>
      <c r="D9" s="467">
        <v>29.704000000000001</v>
      </c>
      <c r="E9" s="467">
        <v>27.135000000000002</v>
      </c>
      <c r="F9" s="467">
        <v>38.350999999999999</v>
      </c>
      <c r="G9" s="467">
        <v>40.501999999999995</v>
      </c>
      <c r="H9" s="467">
        <v>577.31600000000003</v>
      </c>
      <c r="I9" s="468">
        <v>582.67399999999998</v>
      </c>
      <c r="O9" s="327"/>
      <c r="T9" s="465"/>
    </row>
    <row r="10" spans="1:20" ht="13.5" customHeight="1">
      <c r="A10" s="466" t="s">
        <v>447</v>
      </c>
      <c r="B10" s="467">
        <v>512.46900000000005</v>
      </c>
      <c r="C10" s="467">
        <v>526.33699999999999</v>
      </c>
      <c r="D10" s="467">
        <v>29.591000000000001</v>
      </c>
      <c r="E10" s="467">
        <v>31.8</v>
      </c>
      <c r="F10" s="467">
        <v>39.387</v>
      </c>
      <c r="G10" s="467">
        <v>39.665999999999997</v>
      </c>
      <c r="H10" s="467">
        <v>581.44700000000012</v>
      </c>
      <c r="I10" s="468">
        <v>597.80299999999988</v>
      </c>
      <c r="O10" s="318"/>
      <c r="T10" s="465"/>
    </row>
    <row r="11" spans="1:20" ht="13.5" customHeight="1">
      <c r="A11" s="466" t="s">
        <v>448</v>
      </c>
      <c r="B11" s="467">
        <v>555.88</v>
      </c>
      <c r="C11" s="467">
        <v>543.60899999999992</v>
      </c>
      <c r="D11" s="467">
        <v>29.998999999999999</v>
      </c>
      <c r="E11" s="467">
        <v>34.194000000000003</v>
      </c>
      <c r="F11" s="467">
        <v>43.198999999999998</v>
      </c>
      <c r="G11" s="467">
        <v>44.899000000000001</v>
      </c>
      <c r="H11" s="467">
        <v>629.07799999999997</v>
      </c>
      <c r="I11" s="468">
        <v>622.70199999999988</v>
      </c>
      <c r="O11" s="327"/>
      <c r="T11" s="465"/>
    </row>
    <row r="12" spans="1:20" ht="13.5" customHeight="1">
      <c r="A12" s="466" t="s">
        <v>449</v>
      </c>
      <c r="B12" s="467">
        <v>545.36400000000003</v>
      </c>
      <c r="C12" s="467"/>
      <c r="D12" s="467">
        <v>31.821000000000002</v>
      </c>
      <c r="E12" s="467"/>
      <c r="F12" s="467">
        <v>42.230000000000004</v>
      </c>
      <c r="G12" s="467"/>
      <c r="H12" s="467">
        <v>619.41500000000008</v>
      </c>
      <c r="I12" s="468"/>
      <c r="O12" s="318"/>
      <c r="T12" s="465"/>
    </row>
    <row r="13" spans="1:20" ht="13.5" customHeight="1">
      <c r="A13" s="466" t="s">
        <v>489</v>
      </c>
      <c r="B13" s="467">
        <v>504.96500000000003</v>
      </c>
      <c r="C13" s="467"/>
      <c r="D13" s="467">
        <v>28.977</v>
      </c>
      <c r="E13" s="467"/>
      <c r="F13" s="467">
        <v>40.576999999999998</v>
      </c>
      <c r="G13" s="467"/>
      <c r="H13" s="467">
        <v>574.51900000000001</v>
      </c>
      <c r="I13" s="468"/>
      <c r="T13" s="465"/>
    </row>
    <row r="14" spans="1:20" ht="13.5" customHeight="1">
      <c r="A14" s="466" t="s">
        <v>483</v>
      </c>
      <c r="B14" s="467">
        <v>520.50800000000004</v>
      </c>
      <c r="C14" s="467"/>
      <c r="D14" s="467">
        <v>32.646000000000001</v>
      </c>
      <c r="E14" s="467"/>
      <c r="F14" s="467">
        <v>43.657000000000004</v>
      </c>
      <c r="G14" s="467"/>
      <c r="H14" s="467">
        <v>596.81100000000004</v>
      </c>
      <c r="I14" s="468"/>
      <c r="T14" s="465"/>
    </row>
    <row r="15" spans="1:20" ht="13.5" customHeight="1">
      <c r="A15" s="466" t="s">
        <v>452</v>
      </c>
      <c r="B15" s="467">
        <v>497.85699999999997</v>
      </c>
      <c r="C15" s="467"/>
      <c r="D15" s="467">
        <v>32.883000000000003</v>
      </c>
      <c r="E15" s="467"/>
      <c r="F15" s="467">
        <v>41.137</v>
      </c>
      <c r="G15" s="467"/>
      <c r="H15" s="467">
        <v>571.87699999999995</v>
      </c>
      <c r="I15" s="468"/>
      <c r="T15" s="465"/>
    </row>
    <row r="16" spans="1:20" ht="13.5" customHeight="1">
      <c r="A16" s="466" t="s">
        <v>360</v>
      </c>
      <c r="B16" s="467">
        <v>556.42999999999995</v>
      </c>
      <c r="C16" s="467"/>
      <c r="D16" s="467">
        <v>31.59</v>
      </c>
      <c r="E16" s="467"/>
      <c r="F16" s="467">
        <v>42.594000000000001</v>
      </c>
      <c r="G16" s="467"/>
      <c r="H16" s="467">
        <v>630.61400000000003</v>
      </c>
      <c r="I16" s="468"/>
      <c r="T16" s="465"/>
    </row>
    <row r="17" spans="1:25" ht="13.5" customHeight="1">
      <c r="A17" s="466" t="s">
        <v>361</v>
      </c>
      <c r="B17" s="467">
        <v>520.67399999999998</v>
      </c>
      <c r="C17" s="467"/>
      <c r="D17" s="467">
        <v>31.32</v>
      </c>
      <c r="E17" s="467"/>
      <c r="F17" s="467">
        <v>41.618000000000002</v>
      </c>
      <c r="G17" s="467"/>
      <c r="H17" s="467">
        <v>593.61200000000008</v>
      </c>
      <c r="I17" s="468"/>
      <c r="T17" s="465"/>
    </row>
    <row r="18" spans="1:25" ht="13.5" customHeight="1">
      <c r="A18" s="466" t="s">
        <v>362</v>
      </c>
      <c r="B18" s="467">
        <v>532.05599999999993</v>
      </c>
      <c r="C18" s="467"/>
      <c r="D18" s="467">
        <v>32.576999999999998</v>
      </c>
      <c r="E18" s="467"/>
      <c r="F18" s="467">
        <v>40.945</v>
      </c>
      <c r="G18" s="467"/>
      <c r="H18" s="467">
        <v>605.57799999999997</v>
      </c>
      <c r="I18" s="468"/>
      <c r="T18" s="465"/>
    </row>
    <row r="19" spans="1:25" ht="13.5" customHeight="1">
      <c r="A19" s="466" t="s">
        <v>501</v>
      </c>
      <c r="B19" s="467">
        <v>503.26099999999997</v>
      </c>
      <c r="C19" s="467"/>
      <c r="D19" s="1750">
        <v>27.545000000000002</v>
      </c>
      <c r="E19" s="1750"/>
      <c r="F19" s="467">
        <v>38.510999999999996</v>
      </c>
      <c r="G19" s="467"/>
      <c r="H19" s="1750">
        <v>670.13099999999997</v>
      </c>
      <c r="I19" s="1751"/>
    </row>
    <row r="20" spans="1:25" ht="13.5" customHeight="1">
      <c r="A20" s="466" t="s">
        <v>502</v>
      </c>
      <c r="B20" s="467">
        <v>67.38600000000001</v>
      </c>
      <c r="C20" s="467"/>
      <c r="D20" s="1750"/>
      <c r="E20" s="1750"/>
      <c r="F20" s="467">
        <v>31.82</v>
      </c>
      <c r="G20" s="467"/>
      <c r="H20" s="1750"/>
      <c r="I20" s="1751"/>
    </row>
    <row r="21" spans="1:25" ht="13.5" customHeight="1">
      <c r="A21" s="469" t="s">
        <v>486</v>
      </c>
      <c r="B21" s="470">
        <v>2106.4780000000001</v>
      </c>
      <c r="C21" s="470">
        <v>2102.4650000000001</v>
      </c>
      <c r="D21" s="470">
        <v>116.28899999999999</v>
      </c>
      <c r="E21" s="470">
        <v>119.965</v>
      </c>
      <c r="F21" s="470">
        <v>164.131</v>
      </c>
      <c r="G21" s="470">
        <v>166.80500000000001</v>
      </c>
      <c r="H21" s="470">
        <v>2386.8980000000001</v>
      </c>
      <c r="I21" s="471">
        <v>2389.2349999999997</v>
      </c>
      <c r="T21" s="472">
        <f t="shared" ref="T21:V21" si="0">SUM(K8:K11)</f>
        <v>0</v>
      </c>
      <c r="U21" s="472">
        <f t="shared" si="0"/>
        <v>0</v>
      </c>
      <c r="V21" s="472">
        <f t="shared" si="0"/>
        <v>0</v>
      </c>
      <c r="W21" s="472">
        <f t="shared" ref="W21" si="1">SUM(N8:N11)</f>
        <v>0</v>
      </c>
      <c r="X21" s="472">
        <f t="shared" ref="X21:Y21" si="2">SUM(O8:O20)</f>
        <v>0</v>
      </c>
      <c r="Y21" s="472">
        <f t="shared" si="2"/>
        <v>0</v>
      </c>
    </row>
    <row r="22" spans="1:25" ht="16.5" customHeight="1">
      <c r="A22" s="463" t="s">
        <v>487</v>
      </c>
      <c r="B22" s="473"/>
      <c r="C22" s="474"/>
      <c r="D22" s="473"/>
      <c r="E22" s="303"/>
      <c r="F22" s="303"/>
      <c r="G22" s="303"/>
      <c r="H22" s="303"/>
      <c r="I22" s="464"/>
    </row>
    <row r="23" spans="1:25" ht="13.5" customHeight="1">
      <c r="A23" s="466" t="s">
        <v>364</v>
      </c>
      <c r="B23" s="467">
        <v>428.66399999999999</v>
      </c>
      <c r="C23" s="467">
        <v>412.61399999999998</v>
      </c>
      <c r="E23" s="303"/>
      <c r="F23" s="467">
        <v>34.569000000000003</v>
      </c>
      <c r="G23" s="467">
        <v>32.951999999999998</v>
      </c>
      <c r="H23" s="475">
        <v>463.233</v>
      </c>
      <c r="I23" s="476">
        <v>445.56599999999997</v>
      </c>
    </row>
    <row r="24" spans="1:25" ht="13.5" customHeight="1">
      <c r="A24" s="466" t="s">
        <v>446</v>
      </c>
      <c r="B24" s="467">
        <v>415.29300000000001</v>
      </c>
      <c r="C24" s="467">
        <v>410.40199999999999</v>
      </c>
      <c r="E24" s="303"/>
      <c r="F24" s="467">
        <v>29.559000000000001</v>
      </c>
      <c r="G24" s="467">
        <v>31.204999999999998</v>
      </c>
      <c r="H24" s="475">
        <v>444.85200000000003</v>
      </c>
      <c r="I24" s="476">
        <v>441.60699999999997</v>
      </c>
    </row>
    <row r="25" spans="1:25" ht="13.5" customHeight="1">
      <c r="A25" s="466" t="s">
        <v>447</v>
      </c>
      <c r="B25" s="467">
        <v>417.24900000000002</v>
      </c>
      <c r="C25" s="467">
        <v>424.17599999999999</v>
      </c>
      <c r="E25" s="303"/>
      <c r="F25" s="467">
        <v>31.359000000000002</v>
      </c>
      <c r="G25" s="467">
        <v>31.355</v>
      </c>
      <c r="H25" s="475">
        <v>448.608</v>
      </c>
      <c r="I25" s="476">
        <v>455.53100000000001</v>
      </c>
    </row>
    <row r="26" spans="1:25" ht="13.5" customHeight="1">
      <c r="A26" s="466" t="s">
        <v>448</v>
      </c>
      <c r="B26" s="467">
        <v>448.67500000000001</v>
      </c>
      <c r="C26" s="467">
        <v>436.72699999999998</v>
      </c>
      <c r="E26" s="303"/>
      <c r="F26" s="467">
        <v>34.686</v>
      </c>
      <c r="G26" s="467">
        <v>36.292000000000002</v>
      </c>
      <c r="H26" s="475">
        <v>483.36099999999999</v>
      </c>
      <c r="I26" s="476">
        <v>473.01900000000001</v>
      </c>
    </row>
    <row r="27" spans="1:25" ht="13.5" customHeight="1">
      <c r="A27" s="466" t="s">
        <v>449</v>
      </c>
      <c r="B27" s="467">
        <v>440.92</v>
      </c>
      <c r="C27" s="467"/>
      <c r="E27" s="303"/>
      <c r="F27" s="467">
        <v>33.343000000000004</v>
      </c>
      <c r="G27" s="467"/>
      <c r="H27" s="475">
        <v>474.26300000000003</v>
      </c>
      <c r="I27" s="476"/>
    </row>
    <row r="28" spans="1:25" ht="13.5" customHeight="1">
      <c r="A28" s="466" t="s">
        <v>489</v>
      </c>
      <c r="B28" s="467">
        <v>405.99</v>
      </c>
      <c r="C28" s="467"/>
      <c r="E28" s="303"/>
      <c r="F28" s="467">
        <v>32.618000000000002</v>
      </c>
      <c r="G28" s="467"/>
      <c r="H28" s="475">
        <v>438.608</v>
      </c>
      <c r="I28" s="476"/>
    </row>
    <row r="29" spans="1:25" ht="13.5" customHeight="1">
      <c r="A29" s="466" t="s">
        <v>483</v>
      </c>
      <c r="B29" s="467">
        <v>418.351</v>
      </c>
      <c r="C29" s="467"/>
      <c r="E29" s="303"/>
      <c r="F29" s="467">
        <v>34.926000000000002</v>
      </c>
      <c r="G29" s="467"/>
      <c r="H29" s="475">
        <v>453.27699999999999</v>
      </c>
      <c r="I29" s="476"/>
    </row>
    <row r="30" spans="1:25" ht="13.5" customHeight="1">
      <c r="A30" s="466" t="s">
        <v>452</v>
      </c>
      <c r="B30" s="467">
        <v>402.14400000000001</v>
      </c>
      <c r="C30" s="467"/>
      <c r="E30" s="303"/>
      <c r="F30" s="467">
        <v>32.770000000000003</v>
      </c>
      <c r="G30" s="467"/>
      <c r="H30" s="475">
        <v>434.91399999999999</v>
      </c>
      <c r="I30" s="476"/>
    </row>
    <row r="31" spans="1:25" ht="13.5" customHeight="1">
      <c r="A31" s="466" t="s">
        <v>360</v>
      </c>
      <c r="B31" s="467">
        <v>449.267</v>
      </c>
      <c r="C31" s="467"/>
      <c r="E31" s="303"/>
      <c r="F31" s="467">
        <v>34.061</v>
      </c>
      <c r="G31" s="467"/>
      <c r="H31" s="475">
        <v>483.32799999999997</v>
      </c>
      <c r="I31" s="476"/>
    </row>
    <row r="32" spans="1:25" ht="13.5" customHeight="1">
      <c r="A32" s="466" t="s">
        <v>361</v>
      </c>
      <c r="B32" s="467">
        <v>419.72899999999998</v>
      </c>
      <c r="C32" s="467"/>
      <c r="E32" s="303"/>
      <c r="F32" s="467">
        <v>33.182000000000002</v>
      </c>
      <c r="G32" s="467"/>
      <c r="H32" s="475">
        <v>452.911</v>
      </c>
      <c r="I32" s="476"/>
    </row>
    <row r="33" spans="1:23" ht="13.5" customHeight="1">
      <c r="A33" s="466" t="s">
        <v>362</v>
      </c>
      <c r="B33" s="467">
        <v>425.78</v>
      </c>
      <c r="C33" s="467"/>
      <c r="E33" s="303"/>
      <c r="F33" s="467">
        <v>32.399000000000001</v>
      </c>
      <c r="G33" s="467"/>
      <c r="H33" s="475">
        <v>458.17899999999997</v>
      </c>
      <c r="I33" s="476"/>
    </row>
    <row r="34" spans="1:23" ht="13.5" customHeight="1">
      <c r="A34" s="466" t="s">
        <v>501</v>
      </c>
      <c r="B34" s="467">
        <v>401.91199999999998</v>
      </c>
      <c r="C34" s="467"/>
      <c r="E34" s="303"/>
      <c r="F34" s="467">
        <v>30.495999999999999</v>
      </c>
      <c r="G34" s="467"/>
      <c r="H34" s="475">
        <v>432.40799999999996</v>
      </c>
      <c r="I34" s="476"/>
    </row>
    <row r="35" spans="1:23" ht="13.5" customHeight="1">
      <c r="A35" s="466" t="s">
        <v>502</v>
      </c>
      <c r="B35" s="467">
        <v>63.617000000000004</v>
      </c>
      <c r="C35" s="467"/>
      <c r="E35" s="303"/>
      <c r="F35" s="467">
        <v>30.269000000000002</v>
      </c>
      <c r="G35" s="467"/>
      <c r="H35" s="475">
        <v>93.88600000000001</v>
      </c>
      <c r="I35" s="476"/>
      <c r="U35" s="472">
        <f t="shared" ref="U35" si="3">SUM(K23:K26)</f>
        <v>0</v>
      </c>
    </row>
    <row r="36" spans="1:23" ht="13.5" customHeight="1">
      <c r="A36" s="469" t="s">
        <v>486</v>
      </c>
      <c r="B36" s="470">
        <v>1709.8810000000001</v>
      </c>
      <c r="C36" s="470">
        <v>1683.9189999999999</v>
      </c>
      <c r="D36" s="477">
        <v>0</v>
      </c>
      <c r="E36" s="478">
        <v>0</v>
      </c>
      <c r="F36" s="470">
        <v>130.173</v>
      </c>
      <c r="G36" s="470">
        <v>131.804</v>
      </c>
      <c r="H36" s="479">
        <v>1840.0540000000001</v>
      </c>
      <c r="I36" s="480">
        <v>1815.723</v>
      </c>
      <c r="U36" s="472">
        <f t="shared" ref="U36" si="4">SUM(L23:L35)</f>
        <v>0</v>
      </c>
      <c r="V36" s="472">
        <f t="shared" ref="V36:W36" si="5">SUM(M23:M33)</f>
        <v>0</v>
      </c>
      <c r="W36" s="472">
        <f t="shared" si="5"/>
        <v>0</v>
      </c>
    </row>
    <row r="37" spans="1:23" ht="16.5" customHeight="1">
      <c r="A37" s="463" t="s">
        <v>488</v>
      </c>
      <c r="B37" s="473"/>
      <c r="C37" s="474"/>
      <c r="D37" s="473"/>
      <c r="E37" s="303"/>
      <c r="F37" s="303"/>
      <c r="G37" s="303"/>
      <c r="H37" s="303"/>
      <c r="I37" s="464"/>
    </row>
    <row r="38" spans="1:23" ht="13.5" customHeight="1">
      <c r="A38" s="466" t="s">
        <v>364</v>
      </c>
      <c r="B38" s="467">
        <v>100.20399999999999</v>
      </c>
      <c r="C38" s="467">
        <v>104.86799999999999</v>
      </c>
      <c r="E38" s="303"/>
      <c r="F38" s="467">
        <v>8.625</v>
      </c>
      <c r="G38" s="467">
        <v>8.7859999999999996</v>
      </c>
      <c r="H38" s="475">
        <v>108.82899999999999</v>
      </c>
      <c r="I38" s="476">
        <v>113.654</v>
      </c>
    </row>
    <row r="39" spans="1:23" ht="13.5" customHeight="1">
      <c r="A39" s="466" t="s">
        <v>446</v>
      </c>
      <c r="B39" s="467">
        <v>93.968000000000004</v>
      </c>
      <c r="C39" s="467">
        <v>104.63500000000001</v>
      </c>
      <c r="E39" s="303"/>
      <c r="F39" s="467">
        <v>8.7919999999999998</v>
      </c>
      <c r="G39" s="467">
        <v>9.2970000000000006</v>
      </c>
      <c r="H39" s="475">
        <v>102.76</v>
      </c>
      <c r="I39" s="476">
        <v>113.932</v>
      </c>
    </row>
    <row r="40" spans="1:23" ht="13.5" customHeight="1">
      <c r="A40" s="466" t="s">
        <v>447</v>
      </c>
      <c r="B40" s="467">
        <v>95.22</v>
      </c>
      <c r="C40" s="467">
        <v>102.161</v>
      </c>
      <c r="E40" s="303"/>
      <c r="F40" s="467">
        <v>8.0280000000000005</v>
      </c>
      <c r="G40" s="467">
        <v>8.3109999999999999</v>
      </c>
      <c r="H40" s="475">
        <v>103.248</v>
      </c>
      <c r="I40" s="476">
        <v>110.47200000000001</v>
      </c>
    </row>
    <row r="41" spans="1:23" ht="13.5" customHeight="1">
      <c r="A41" s="466" t="s">
        <v>448</v>
      </c>
      <c r="B41" s="467">
        <v>107.205</v>
      </c>
      <c r="C41" s="467">
        <v>106.88200000000001</v>
      </c>
      <c r="E41" s="303"/>
      <c r="F41" s="467">
        <v>8.5129999999999999</v>
      </c>
      <c r="G41" s="467">
        <v>8.6069999999999993</v>
      </c>
      <c r="H41" s="475">
        <v>115.718</v>
      </c>
      <c r="I41" s="476">
        <v>115.489</v>
      </c>
    </row>
    <row r="42" spans="1:23" ht="13.5" customHeight="1">
      <c r="A42" s="466" t="s">
        <v>449</v>
      </c>
      <c r="B42" s="467">
        <v>104.444</v>
      </c>
      <c r="C42" s="467"/>
      <c r="E42" s="303"/>
      <c r="F42" s="467">
        <v>8.8870000000000005</v>
      </c>
      <c r="G42" s="467"/>
      <c r="H42" s="475">
        <v>113.331</v>
      </c>
      <c r="I42" s="476"/>
    </row>
    <row r="43" spans="1:23" ht="13.5" customHeight="1">
      <c r="A43" s="466" t="s">
        <v>489</v>
      </c>
      <c r="B43" s="467">
        <v>98.974999999999994</v>
      </c>
      <c r="C43" s="467"/>
      <c r="E43" s="303"/>
      <c r="F43" s="467">
        <v>7.9589999999999996</v>
      </c>
      <c r="G43" s="467"/>
      <c r="H43" s="475">
        <v>106.934</v>
      </c>
      <c r="I43" s="476"/>
    </row>
    <row r="44" spans="1:23" ht="13.5" customHeight="1">
      <c r="A44" s="466" t="s">
        <v>483</v>
      </c>
      <c r="B44" s="467">
        <v>102.157</v>
      </c>
      <c r="C44" s="467"/>
      <c r="E44" s="303"/>
      <c r="F44" s="467">
        <v>8.7309999999999999</v>
      </c>
      <c r="G44" s="467"/>
      <c r="H44" s="475">
        <v>110.88799999999999</v>
      </c>
      <c r="I44" s="476"/>
    </row>
    <row r="45" spans="1:23" ht="13.5" customHeight="1">
      <c r="A45" s="466" t="s">
        <v>452</v>
      </c>
      <c r="B45" s="467">
        <v>95.712999999999994</v>
      </c>
      <c r="C45" s="467"/>
      <c r="E45" s="303"/>
      <c r="F45" s="467">
        <v>8.3670000000000009</v>
      </c>
      <c r="G45" s="467"/>
      <c r="H45" s="475">
        <v>104.08</v>
      </c>
      <c r="I45" s="476"/>
    </row>
    <row r="46" spans="1:23" ht="13.5" customHeight="1">
      <c r="A46" s="466" t="s">
        <v>360</v>
      </c>
      <c r="B46" s="467">
        <v>107.163</v>
      </c>
      <c r="C46" s="467"/>
      <c r="E46" s="303"/>
      <c r="F46" s="467">
        <v>8.5329999999999995</v>
      </c>
      <c r="G46" s="467"/>
      <c r="H46" s="475">
        <v>115.696</v>
      </c>
      <c r="I46" s="476"/>
    </row>
    <row r="47" spans="1:23" ht="13.5" customHeight="1">
      <c r="A47" s="466" t="s">
        <v>361</v>
      </c>
      <c r="B47" s="467">
        <v>100.94499999999999</v>
      </c>
      <c r="C47" s="467"/>
      <c r="E47" s="303"/>
      <c r="F47" s="467">
        <v>8.4359999999999999</v>
      </c>
      <c r="G47" s="467"/>
      <c r="H47" s="475">
        <v>109.381</v>
      </c>
      <c r="I47" s="476"/>
    </row>
    <row r="48" spans="1:23" ht="13.5" customHeight="1">
      <c r="A48" s="466" t="s">
        <v>362</v>
      </c>
      <c r="B48" s="467">
        <v>106.276</v>
      </c>
      <c r="C48" s="467"/>
      <c r="E48" s="303"/>
      <c r="F48" s="467">
        <v>8.5459999999999994</v>
      </c>
      <c r="G48" s="467"/>
      <c r="H48" s="475">
        <v>114.822</v>
      </c>
      <c r="I48" s="476"/>
    </row>
    <row r="49" spans="1:25" ht="13.5" customHeight="1">
      <c r="A49" s="466" t="s">
        <v>501</v>
      </c>
      <c r="B49" s="467">
        <v>101.349</v>
      </c>
      <c r="C49" s="467"/>
      <c r="E49" s="303"/>
      <c r="F49" s="467">
        <v>8.0150000000000006</v>
      </c>
      <c r="G49" s="467"/>
      <c r="H49" s="475">
        <v>109.364</v>
      </c>
      <c r="I49" s="476"/>
    </row>
    <row r="50" spans="1:25" ht="13.5" customHeight="1">
      <c r="A50" s="466" t="s">
        <v>502</v>
      </c>
      <c r="B50" s="467">
        <v>3.7690000000000001</v>
      </c>
      <c r="C50" s="467"/>
      <c r="E50" s="303"/>
      <c r="F50" s="467">
        <v>1.5509999999999999</v>
      </c>
      <c r="G50" s="467"/>
      <c r="H50" s="475">
        <v>5.32</v>
      </c>
      <c r="I50" s="476"/>
      <c r="V50" s="472">
        <f t="shared" ref="V50:W50" si="6">SUM(L38:L45)</f>
        <v>0</v>
      </c>
      <c r="W50" s="472">
        <f t="shared" si="6"/>
        <v>0</v>
      </c>
    </row>
    <row r="51" spans="1:25" ht="13.5" customHeight="1">
      <c r="A51" s="481" t="s">
        <v>486</v>
      </c>
      <c r="B51" s="482">
        <v>396.59699999999998</v>
      </c>
      <c r="C51" s="482">
        <v>418.54599999999999</v>
      </c>
      <c r="D51" s="483">
        <v>0</v>
      </c>
      <c r="E51" s="484">
        <v>0</v>
      </c>
      <c r="F51" s="482">
        <v>33.957999999999998</v>
      </c>
      <c r="G51" s="482">
        <v>35.000999999999998</v>
      </c>
      <c r="H51" s="482">
        <v>430.55500000000001</v>
      </c>
      <c r="I51" s="485">
        <v>453.54700000000003</v>
      </c>
      <c r="N51" s="472">
        <f t="shared" ref="N51" si="7">SUM(D38:D41)</f>
        <v>0</v>
      </c>
      <c r="U51" s="472">
        <f t="shared" ref="U51:V51" si="8">SUM(L38:L41)</f>
        <v>0</v>
      </c>
      <c r="V51" s="472">
        <f t="shared" si="8"/>
        <v>0</v>
      </c>
      <c r="W51" s="472">
        <f t="shared" ref="W51" si="9">SUM(N38:N39)</f>
        <v>0</v>
      </c>
      <c r="X51" s="472">
        <f t="shared" ref="X51" si="10">SUM(O38:O50)</f>
        <v>0</v>
      </c>
      <c r="Y51" s="472">
        <f t="shared" ref="Y51" si="11">SUM(P38:P47)</f>
        <v>0</v>
      </c>
    </row>
    <row r="52" spans="1:25" ht="10.5" customHeight="1">
      <c r="A52" s="442" t="s">
        <v>503</v>
      </c>
    </row>
    <row r="53" spans="1:25" ht="9" customHeight="1">
      <c r="A53" s="442" t="s">
        <v>504</v>
      </c>
    </row>
    <row r="54" spans="1:25" ht="7.5" customHeight="1">
      <c r="A54" s="442" t="s">
        <v>505</v>
      </c>
      <c r="H54" s="486"/>
      <c r="J54" s="487"/>
    </row>
    <row r="55" spans="1:25" ht="9.75" customHeight="1">
      <c r="A55" s="319" t="s">
        <v>506</v>
      </c>
      <c r="J55" s="488"/>
    </row>
    <row r="56" spans="1:25" ht="9.75" customHeight="1">
      <c r="A56" s="1699" t="s">
        <v>494</v>
      </c>
    </row>
    <row r="57" spans="1:25" ht="9.75" customHeight="1"/>
    <row r="58" spans="1:25">
      <c r="K58" s="472">
        <f t="shared" ref="K58" si="12">SUM(K38:K50)</f>
        <v>0</v>
      </c>
    </row>
  </sheetData>
  <mergeCells count="5">
    <mergeCell ref="A5:A6"/>
    <mergeCell ref="D19:D20"/>
    <mergeCell ref="E19:E20"/>
    <mergeCell ref="H19:H20"/>
    <mergeCell ref="I19:I20"/>
  </mergeCells>
  <hyperlinks>
    <hyperlink ref="A56" location="'Inhaltsverzeichnis '!A1" display="Zurück zum Inhaltsverzeichnis" xr:uid="{88556C03-D47D-4881-926E-556DB25B9EF7}"/>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90DB-C607-46D5-AA09-13B4E78896AC}">
  <sheetPr>
    <tabColor rgb="FFF9E03A"/>
  </sheetPr>
  <dimension ref="A1:O36"/>
  <sheetViews>
    <sheetView showGridLines="0" showZeros="0" zoomScale="140" zoomScaleNormal="140" workbookViewId="0"/>
  </sheetViews>
  <sheetFormatPr baseColWidth="10" defaultRowHeight="12.75"/>
  <cols>
    <col min="1" max="1" width="8.875" style="304" customWidth="1"/>
    <col min="2" max="13" width="6.75" style="304" customWidth="1"/>
    <col min="14" max="16384" width="11" style="304"/>
  </cols>
  <sheetData>
    <row r="1" spans="1:13" ht="22.5" customHeight="1">
      <c r="A1" s="302" t="s">
        <v>519</v>
      </c>
      <c r="B1" s="456"/>
      <c r="C1" s="456"/>
      <c r="D1" s="456"/>
      <c r="E1" s="456"/>
      <c r="F1" s="456"/>
      <c r="G1" s="456"/>
      <c r="H1" s="456"/>
      <c r="I1" s="456"/>
      <c r="J1" s="456"/>
      <c r="K1" s="456"/>
      <c r="L1" s="456"/>
      <c r="M1" s="456"/>
    </row>
    <row r="2" spans="1:13" ht="11.25" customHeight="1">
      <c r="A2" s="306" t="s">
        <v>518</v>
      </c>
      <c r="B2" s="456"/>
      <c r="C2" s="456"/>
      <c r="D2" s="456"/>
      <c r="E2" s="456"/>
      <c r="F2" s="456"/>
      <c r="G2" s="456"/>
      <c r="H2" s="456"/>
      <c r="I2" s="456"/>
      <c r="J2" s="456"/>
      <c r="K2" s="456"/>
      <c r="L2" s="456"/>
      <c r="M2" s="456"/>
    </row>
    <row r="3" spans="1:13" ht="11.25" customHeight="1">
      <c r="A3" s="306" t="s">
        <v>517</v>
      </c>
      <c r="B3" s="456"/>
      <c r="C3" s="456"/>
      <c r="D3" s="456"/>
      <c r="E3" s="456"/>
      <c r="F3" s="456"/>
      <c r="G3" s="456"/>
      <c r="H3" s="456"/>
      <c r="I3" s="456"/>
      <c r="J3" s="456"/>
      <c r="K3" s="456"/>
      <c r="L3" s="456"/>
      <c r="M3" s="456"/>
    </row>
    <row r="4" spans="1:13" ht="11.25" customHeight="1">
      <c r="A4" s="513" t="s">
        <v>417</v>
      </c>
      <c r="B4" s="456"/>
      <c r="C4" s="456"/>
      <c r="D4" s="456"/>
      <c r="E4" s="456"/>
      <c r="F4" s="456"/>
      <c r="G4" s="456"/>
      <c r="H4" s="456"/>
      <c r="I4" s="456"/>
      <c r="J4" s="456"/>
      <c r="K4" s="456"/>
      <c r="L4" s="456"/>
      <c r="M4" s="456"/>
    </row>
    <row r="5" spans="1:13" ht="11.1" customHeight="1">
      <c r="A5" s="1752"/>
      <c r="B5" s="511" t="s">
        <v>516</v>
      </c>
      <c r="C5" s="511"/>
      <c r="D5" s="511"/>
      <c r="E5" s="511"/>
      <c r="F5" s="511"/>
      <c r="G5" s="511"/>
      <c r="H5" s="512" t="s">
        <v>515</v>
      </c>
      <c r="I5" s="511"/>
      <c r="J5" s="511"/>
      <c r="K5" s="511"/>
      <c r="L5" s="511"/>
      <c r="M5" s="510"/>
    </row>
    <row r="6" spans="1:13" ht="11.1" customHeight="1">
      <c r="A6" s="1753"/>
      <c r="B6" s="509" t="s">
        <v>514</v>
      </c>
      <c r="C6" s="508" t="s">
        <v>513</v>
      </c>
      <c r="D6" s="508" t="s">
        <v>512</v>
      </c>
      <c r="E6" s="508" t="s">
        <v>511</v>
      </c>
      <c r="F6" s="508" t="s">
        <v>425</v>
      </c>
      <c r="G6" s="508" t="s">
        <v>426</v>
      </c>
      <c r="H6" s="461" t="s">
        <v>514</v>
      </c>
      <c r="I6" s="509" t="s">
        <v>513</v>
      </c>
      <c r="J6" s="508" t="s">
        <v>512</v>
      </c>
      <c r="K6" s="508" t="s">
        <v>511</v>
      </c>
      <c r="L6" s="508" t="s">
        <v>425</v>
      </c>
      <c r="M6" s="462" t="s">
        <v>426</v>
      </c>
    </row>
    <row r="7" spans="1:13" ht="8.1" customHeight="1">
      <c r="A7" s="466" t="s">
        <v>364</v>
      </c>
      <c r="B7" s="502">
        <v>10.869</v>
      </c>
      <c r="C7" s="502">
        <v>12.952999999999999</v>
      </c>
      <c r="D7" s="502">
        <v>12.292</v>
      </c>
      <c r="E7" s="502">
        <v>11.292999999999999</v>
      </c>
      <c r="F7" s="502">
        <v>11.448</v>
      </c>
      <c r="G7" s="502">
        <v>11.72</v>
      </c>
      <c r="H7" s="502">
        <v>156.12200000000001</v>
      </c>
      <c r="I7" s="502">
        <v>160.61699999999999</v>
      </c>
      <c r="J7" s="502">
        <v>158.12299999999999</v>
      </c>
      <c r="K7" s="502">
        <v>158.32900000000001</v>
      </c>
      <c r="L7" s="501">
        <v>154.96899999999999</v>
      </c>
      <c r="M7" s="500">
        <v>127.077</v>
      </c>
    </row>
    <row r="8" spans="1:13" ht="8.1" customHeight="1">
      <c r="A8" s="466" t="s">
        <v>446</v>
      </c>
      <c r="B8" s="502">
        <v>11.083</v>
      </c>
      <c r="C8" s="502">
        <v>13.095000000000001</v>
      </c>
      <c r="D8" s="502">
        <v>12.09</v>
      </c>
      <c r="E8" s="502">
        <v>11.49</v>
      </c>
      <c r="F8" s="502">
        <v>11.045</v>
      </c>
      <c r="G8" s="502">
        <v>9.3680000000000003</v>
      </c>
      <c r="H8" s="502">
        <v>146.114</v>
      </c>
      <c r="I8" s="502">
        <v>161.554</v>
      </c>
      <c r="J8" s="502">
        <v>163.113</v>
      </c>
      <c r="K8" s="502">
        <v>153.68700000000001</v>
      </c>
      <c r="L8" s="501">
        <v>152.15199999999999</v>
      </c>
      <c r="M8" s="500">
        <v>134.46600000000001</v>
      </c>
    </row>
    <row r="9" spans="1:13" ht="8.1" customHeight="1">
      <c r="A9" s="466" t="s">
        <v>447</v>
      </c>
      <c r="B9" s="502">
        <v>12.391</v>
      </c>
      <c r="C9" s="502">
        <v>13.82</v>
      </c>
      <c r="D9" s="502">
        <v>13.377000000000001</v>
      </c>
      <c r="E9" s="502">
        <v>11.13</v>
      </c>
      <c r="F9" s="502">
        <v>10.151</v>
      </c>
      <c r="G9" s="502">
        <v>10.722</v>
      </c>
      <c r="H9" s="502">
        <v>157.37</v>
      </c>
      <c r="I9" s="502">
        <v>155.62299999999999</v>
      </c>
      <c r="J9" s="502">
        <v>158.54900000000001</v>
      </c>
      <c r="K9" s="502">
        <v>141.19</v>
      </c>
      <c r="L9" s="501">
        <v>146.37200000000001</v>
      </c>
      <c r="M9" s="500">
        <v>126.039</v>
      </c>
    </row>
    <row r="10" spans="1:13" ht="8.1" customHeight="1">
      <c r="A10" s="466" t="s">
        <v>448</v>
      </c>
      <c r="B10" s="502">
        <v>16.414000000000001</v>
      </c>
      <c r="C10" s="502">
        <v>12.223000000000001</v>
      </c>
      <c r="D10" s="502">
        <v>11.061</v>
      </c>
      <c r="E10" s="502">
        <v>10.019</v>
      </c>
      <c r="F10" s="502">
        <v>10.063000000000001</v>
      </c>
      <c r="G10" s="502">
        <v>9.4860000000000007</v>
      </c>
      <c r="H10" s="502">
        <v>159.596</v>
      </c>
      <c r="I10" s="502">
        <v>156.00299999999999</v>
      </c>
      <c r="J10" s="502">
        <v>165.13900000000001</v>
      </c>
      <c r="K10" s="502">
        <v>145.16300000000001</v>
      </c>
      <c r="L10" s="501">
        <v>146.108</v>
      </c>
      <c r="M10" s="500">
        <v>127.193</v>
      </c>
    </row>
    <row r="11" spans="1:13" ht="8.1" customHeight="1">
      <c r="A11" s="466" t="s">
        <v>449</v>
      </c>
      <c r="B11" s="502">
        <v>10.318</v>
      </c>
      <c r="C11" s="502">
        <v>12.798999999999999</v>
      </c>
      <c r="D11" s="502">
        <v>10.801</v>
      </c>
      <c r="E11" s="502">
        <v>9.4380000000000006</v>
      </c>
      <c r="F11" s="502">
        <v>9.0749999999999993</v>
      </c>
      <c r="G11" s="502"/>
      <c r="H11" s="502">
        <v>153.65199999999999</v>
      </c>
      <c r="I11" s="502">
        <v>143.541</v>
      </c>
      <c r="J11" s="502">
        <v>160.42599999999999</v>
      </c>
      <c r="K11" s="502">
        <v>141.52500000000001</v>
      </c>
      <c r="L11" s="501">
        <v>139.69900000000001</v>
      </c>
      <c r="M11" s="500"/>
    </row>
    <row r="12" spans="1:13" ht="8.25" customHeight="1">
      <c r="A12" s="503" t="s">
        <v>482</v>
      </c>
      <c r="B12" s="502">
        <v>11.180999999999999</v>
      </c>
      <c r="C12" s="502">
        <v>10.965999999999999</v>
      </c>
      <c r="D12" s="502">
        <v>11.9</v>
      </c>
      <c r="E12" s="502">
        <v>8.952</v>
      </c>
      <c r="F12" s="502">
        <v>9.1509999999999998</v>
      </c>
      <c r="G12" s="502"/>
      <c r="H12" s="502">
        <v>147.41</v>
      </c>
      <c r="I12" s="502">
        <v>157.797</v>
      </c>
      <c r="J12" s="502">
        <v>170.20699999999999</v>
      </c>
      <c r="K12" s="502">
        <v>144.08199999999999</v>
      </c>
      <c r="L12" s="501">
        <v>136.42399999999998</v>
      </c>
      <c r="M12" s="500"/>
    </row>
    <row r="13" spans="1:13" ht="8.1" customHeight="1">
      <c r="A13" s="466" t="s">
        <v>483</v>
      </c>
      <c r="B13" s="502">
        <v>11.16</v>
      </c>
      <c r="C13" s="502">
        <v>9.6059999999999999</v>
      </c>
      <c r="D13" s="502">
        <v>12.445</v>
      </c>
      <c r="E13" s="502">
        <v>8.8989999999999991</v>
      </c>
      <c r="F13" s="502">
        <v>8.8460000000000001</v>
      </c>
      <c r="G13" s="502"/>
      <c r="H13" s="502">
        <v>148.71700000000001</v>
      </c>
      <c r="I13" s="502">
        <v>149.13800000000001</v>
      </c>
      <c r="J13" s="502">
        <v>165.11799999999999</v>
      </c>
      <c r="K13" s="502">
        <v>137.768</v>
      </c>
      <c r="L13" s="501">
        <v>126.149</v>
      </c>
      <c r="M13" s="500"/>
    </row>
    <row r="14" spans="1:13" ht="8.1" customHeight="1">
      <c r="A14" s="466" t="s">
        <v>452</v>
      </c>
      <c r="B14" s="502">
        <v>11.583</v>
      </c>
      <c r="C14" s="502">
        <v>11.608000000000001</v>
      </c>
      <c r="D14" s="502">
        <v>11.05</v>
      </c>
      <c r="E14" s="502">
        <v>9.8239999999999998</v>
      </c>
      <c r="F14" s="502">
        <v>9.2100000000000009</v>
      </c>
      <c r="G14" s="502"/>
      <c r="H14" s="502">
        <v>135.58600000000001</v>
      </c>
      <c r="I14" s="502">
        <v>138.99299999999999</v>
      </c>
      <c r="J14" s="502">
        <v>143.36000000000001</v>
      </c>
      <c r="K14" s="502">
        <v>133.476</v>
      </c>
      <c r="L14" s="501">
        <v>128.03200000000001</v>
      </c>
      <c r="M14" s="500"/>
    </row>
    <row r="15" spans="1:13" ht="8.1" customHeight="1">
      <c r="A15" s="466" t="s">
        <v>360</v>
      </c>
      <c r="B15" s="502">
        <v>11.673999999999999</v>
      </c>
      <c r="C15" s="502">
        <v>11.336</v>
      </c>
      <c r="D15" s="502">
        <v>11.3</v>
      </c>
      <c r="E15" s="502">
        <v>12.907</v>
      </c>
      <c r="F15" s="502">
        <v>10.851000000000001</v>
      </c>
      <c r="G15" s="502"/>
      <c r="H15" s="502">
        <v>158.65600000000001</v>
      </c>
      <c r="I15" s="502">
        <v>153.24600000000001</v>
      </c>
      <c r="J15" s="502">
        <v>164.089</v>
      </c>
      <c r="K15" s="502">
        <v>145.25</v>
      </c>
      <c r="L15" s="501">
        <v>140.42400000000001</v>
      </c>
      <c r="M15" s="500"/>
    </row>
    <row r="16" spans="1:13" ht="8.1" customHeight="1">
      <c r="A16" s="466" t="s">
        <v>361</v>
      </c>
      <c r="B16" s="502">
        <v>11.411</v>
      </c>
      <c r="C16" s="502">
        <v>13.295</v>
      </c>
      <c r="D16" s="502">
        <v>12.553000000000001</v>
      </c>
      <c r="E16" s="502">
        <v>10.627000000000001</v>
      </c>
      <c r="F16" s="502">
        <v>12.244999999999999</v>
      </c>
      <c r="G16" s="502"/>
      <c r="H16" s="502">
        <v>153.46700000000001</v>
      </c>
      <c r="I16" s="502">
        <v>153.756</v>
      </c>
      <c r="J16" s="502">
        <v>157.41399999999999</v>
      </c>
      <c r="K16" s="502">
        <v>144.65600000000001</v>
      </c>
      <c r="L16" s="501">
        <v>136.779</v>
      </c>
      <c r="M16" s="500"/>
    </row>
    <row r="17" spans="1:15" ht="8.1" customHeight="1">
      <c r="A17" s="466" t="s">
        <v>362</v>
      </c>
      <c r="B17" s="502">
        <v>12.067</v>
      </c>
      <c r="C17" s="502">
        <v>11.593999999999999</v>
      </c>
      <c r="D17" s="502">
        <v>14.439</v>
      </c>
      <c r="E17" s="502">
        <v>10.385</v>
      </c>
      <c r="F17" s="502">
        <v>11.865</v>
      </c>
      <c r="G17" s="502"/>
      <c r="H17" s="502">
        <v>161.14699999999999</v>
      </c>
      <c r="I17" s="502">
        <v>160.83799999999999</v>
      </c>
      <c r="J17" s="502">
        <v>160.82</v>
      </c>
      <c r="K17" s="502">
        <v>155.012</v>
      </c>
      <c r="L17" s="501">
        <v>138.42099999999999</v>
      </c>
      <c r="M17" s="500"/>
    </row>
    <row r="18" spans="1:15" ht="8.1" customHeight="1">
      <c r="A18" s="503" t="s">
        <v>484</v>
      </c>
      <c r="B18" s="502">
        <v>15.358000000000001</v>
      </c>
      <c r="C18" s="502">
        <v>13.515000000000001</v>
      </c>
      <c r="D18" s="502">
        <v>9.7710000000000008</v>
      </c>
      <c r="E18" s="502">
        <v>13.111000000000001</v>
      </c>
      <c r="F18" s="502">
        <v>10.069000000000001</v>
      </c>
      <c r="G18" s="502"/>
      <c r="H18" s="502">
        <v>154.96600000000001</v>
      </c>
      <c r="I18" s="502">
        <v>153.80699999999999</v>
      </c>
      <c r="J18" s="502">
        <v>159.27799999999999</v>
      </c>
      <c r="K18" s="502">
        <v>144.607</v>
      </c>
      <c r="L18" s="501">
        <v>128.928</v>
      </c>
      <c r="M18" s="500"/>
    </row>
    <row r="19" spans="1:15" ht="8.1" customHeight="1">
      <c r="A19" s="507" t="s">
        <v>422</v>
      </c>
      <c r="B19" s="506">
        <v>2.129</v>
      </c>
      <c r="C19" s="506">
        <v>1.7250000000000001</v>
      </c>
      <c r="D19" s="506">
        <v>1.6819999999999999</v>
      </c>
      <c r="E19" s="506">
        <v>1.7989999999999999</v>
      </c>
      <c r="F19" s="506">
        <v>1.55</v>
      </c>
      <c r="G19" s="506"/>
      <c r="H19" s="506">
        <v>23.526</v>
      </c>
      <c r="I19" s="506">
        <v>18.619</v>
      </c>
      <c r="J19" s="506">
        <v>20.324999999999999</v>
      </c>
      <c r="K19" s="506">
        <v>16.763999999999999</v>
      </c>
      <c r="L19" s="505">
        <v>17.052</v>
      </c>
      <c r="M19" s="504"/>
    </row>
    <row r="20" spans="1:15" ht="8.1" customHeight="1">
      <c r="A20" s="503" t="s">
        <v>510</v>
      </c>
      <c r="B20" s="502">
        <v>50.756999999999998</v>
      </c>
      <c r="C20" s="502">
        <v>52.091000000000001</v>
      </c>
      <c r="D20" s="502">
        <v>48.82</v>
      </c>
      <c r="E20" s="502">
        <v>43.932000000000002</v>
      </c>
      <c r="F20" s="502">
        <v>42.707000000000008</v>
      </c>
      <c r="G20" s="502">
        <v>41.296000000000006</v>
      </c>
      <c r="H20" s="502">
        <v>619.202</v>
      </c>
      <c r="I20" s="502">
        <v>633.79700000000003</v>
      </c>
      <c r="J20" s="502">
        <v>644.92399999999998</v>
      </c>
      <c r="K20" s="502">
        <v>598.36900000000003</v>
      </c>
      <c r="L20" s="501">
        <v>599.601</v>
      </c>
      <c r="M20" s="500">
        <v>514.77499999999998</v>
      </c>
    </row>
    <row r="21" spans="1:15" ht="8.1" customHeight="1">
      <c r="A21" s="499" t="s">
        <v>419</v>
      </c>
      <c r="B21" s="497">
        <v>147.63800000000001</v>
      </c>
      <c r="C21" s="497">
        <v>148.535</v>
      </c>
      <c r="D21" s="497">
        <v>144.761</v>
      </c>
      <c r="E21" s="497">
        <v>129.874</v>
      </c>
      <c r="F21" s="497">
        <v>125.569</v>
      </c>
      <c r="G21" s="498" t="s">
        <v>472</v>
      </c>
      <c r="H21" s="497">
        <v>1856.329</v>
      </c>
      <c r="I21" s="497">
        <v>1863.5319999999999</v>
      </c>
      <c r="J21" s="497">
        <v>1945.9609999999998</v>
      </c>
      <c r="K21" s="497">
        <v>1761.5089999999998</v>
      </c>
      <c r="L21" s="497">
        <v>1691.5089999999998</v>
      </c>
      <c r="M21" s="496" t="s">
        <v>472</v>
      </c>
    </row>
    <row r="22" spans="1:15" ht="9.9499999999999993" customHeight="1">
      <c r="A22" s="319" t="s">
        <v>509</v>
      </c>
      <c r="B22" s="495"/>
      <c r="C22" s="495"/>
      <c r="D22" s="495"/>
      <c r="E22" s="495"/>
      <c r="F22" s="495"/>
      <c r="G22" s="495"/>
      <c r="H22" s="495"/>
      <c r="I22" s="495"/>
      <c r="J22" s="495"/>
      <c r="K22" s="495"/>
      <c r="L22" s="495"/>
    </row>
    <row r="23" spans="1:15" ht="9.75" customHeight="1">
      <c r="A23" s="319" t="s">
        <v>508</v>
      </c>
      <c r="B23" s="495"/>
      <c r="C23" s="495"/>
      <c r="D23" s="495"/>
      <c r="E23" s="495"/>
      <c r="F23" s="495"/>
      <c r="G23" s="495"/>
      <c r="H23" s="495"/>
      <c r="I23" s="495"/>
      <c r="J23" s="495"/>
      <c r="K23" s="495"/>
      <c r="L23" s="495"/>
    </row>
    <row r="24" spans="1:15" ht="9.75" customHeight="1">
      <c r="A24" s="319" t="s">
        <v>507</v>
      </c>
      <c r="B24" s="495"/>
      <c r="C24" s="495"/>
      <c r="D24" s="495"/>
      <c r="E24" s="495"/>
      <c r="F24" s="495"/>
      <c r="G24" s="495"/>
      <c r="H24" s="495"/>
      <c r="I24" s="495"/>
      <c r="J24" s="495"/>
      <c r="K24" s="495"/>
      <c r="L24" s="495"/>
      <c r="M24" s="495"/>
      <c r="N24" s="495"/>
    </row>
    <row r="25" spans="1:15" ht="9" customHeight="1">
      <c r="A25" s="494" t="s">
        <v>493</v>
      </c>
      <c r="B25" s="475"/>
      <c r="C25" s="475"/>
      <c r="D25" s="475"/>
      <c r="E25" s="475"/>
      <c r="F25" s="475"/>
      <c r="G25" s="475"/>
      <c r="H25" s="475"/>
      <c r="I25" s="475"/>
      <c r="J25" s="475"/>
      <c r="K25" s="475"/>
      <c r="L25" s="475"/>
      <c r="M25" s="475"/>
    </row>
    <row r="26" spans="1:15" ht="9.75" customHeight="1">
      <c r="A26" s="1700" t="s">
        <v>494</v>
      </c>
      <c r="B26" s="338"/>
      <c r="C26" s="338"/>
      <c r="D26" s="338"/>
      <c r="E26" s="338"/>
      <c r="F26" s="338"/>
      <c r="G26" s="338"/>
      <c r="H26" s="338"/>
      <c r="I26" s="338"/>
      <c r="J26" s="338"/>
      <c r="K26" s="338"/>
      <c r="L26" s="338"/>
      <c r="M26" s="338"/>
      <c r="N26" s="338"/>
    </row>
    <row r="27" spans="1:15" ht="8.1" customHeight="1">
      <c r="A27" s="475"/>
      <c r="B27" s="475"/>
      <c r="C27" s="475"/>
      <c r="D27" s="475"/>
      <c r="E27" s="475"/>
      <c r="F27" s="475"/>
      <c r="G27" s="475"/>
      <c r="H27" s="475"/>
      <c r="I27" s="475"/>
      <c r="J27" s="475"/>
      <c r="K27" s="475"/>
      <c r="L27" s="475"/>
      <c r="M27" s="475"/>
      <c r="N27" s="475">
        <f>SUM(N7:N9)</f>
        <v>0</v>
      </c>
    </row>
    <row r="28" spans="1:15">
      <c r="A28" s="472"/>
      <c r="B28" s="472"/>
      <c r="C28" s="472"/>
      <c r="D28" s="472"/>
      <c r="E28" s="472"/>
      <c r="F28" s="472"/>
      <c r="G28" s="472"/>
      <c r="H28" s="472"/>
      <c r="I28" s="472"/>
      <c r="J28" s="472"/>
      <c r="K28" s="472"/>
      <c r="L28" s="472"/>
      <c r="M28" s="472"/>
      <c r="N28" s="472"/>
      <c r="O28" s="472"/>
    </row>
    <row r="29" spans="1:15">
      <c r="B29" s="472"/>
      <c r="C29" s="472"/>
      <c r="D29" s="472"/>
      <c r="E29" s="472"/>
      <c r="F29" s="472"/>
      <c r="G29" s="472"/>
      <c r="H29" s="472"/>
      <c r="I29" s="472"/>
      <c r="J29" s="472"/>
      <c r="K29" s="472"/>
      <c r="L29" s="472"/>
      <c r="M29" s="472"/>
    </row>
    <row r="30" spans="1:15">
      <c r="B30" s="493">
        <v>0</v>
      </c>
    </row>
    <row r="31" spans="1:15">
      <c r="A31" s="319" t="s">
        <v>1</v>
      </c>
    </row>
    <row r="34" spans="2:8">
      <c r="B34" s="490"/>
      <c r="C34" s="490"/>
      <c r="D34" s="490"/>
      <c r="E34" s="490"/>
      <c r="F34" s="490"/>
      <c r="G34" s="490"/>
      <c r="H34" s="489"/>
    </row>
    <row r="35" spans="2:8">
      <c r="B35" s="490"/>
      <c r="C35" s="490"/>
      <c r="D35" s="490"/>
      <c r="E35" s="490"/>
      <c r="F35" s="490"/>
      <c r="G35" s="490"/>
      <c r="H35" s="489"/>
    </row>
    <row r="36" spans="2:8">
      <c r="B36" s="492"/>
      <c r="C36" s="492"/>
      <c r="D36" s="491"/>
      <c r="E36" s="491"/>
      <c r="F36" s="490"/>
      <c r="G36" s="490"/>
      <c r="H36" s="489"/>
    </row>
  </sheetData>
  <mergeCells count="1">
    <mergeCell ref="A5:A6"/>
  </mergeCells>
  <hyperlinks>
    <hyperlink ref="A26" location="'Inhaltsverzeichnis '!A1" display="Zurück zum Inhaltsverzeichnis" xr:uid="{B7C2787A-677D-4931-A523-7D9471ECB06C}"/>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A22B6-9BD4-4524-BF9A-699DB0B8451C}">
  <sheetPr>
    <tabColor rgb="FFF9E03A"/>
  </sheetPr>
  <dimension ref="A1:AI79"/>
  <sheetViews>
    <sheetView showGridLines="0" zoomScale="140" zoomScaleNormal="140" workbookViewId="0">
      <pane xSplit="1" ySplit="5" topLeftCell="B43" activePane="bottomRight" state="frozen"/>
      <selection pane="topRight" activeCell="C1" sqref="C1"/>
      <selection pane="bottomLeft" activeCell="A9" sqref="A9"/>
      <selection pane="bottomRight"/>
    </sheetView>
  </sheetViews>
  <sheetFormatPr baseColWidth="10" defaultRowHeight="8.25"/>
  <cols>
    <col min="1" max="1" width="12" style="514" customWidth="1"/>
    <col min="2" max="5" width="5.625" style="515" customWidth="1"/>
    <col min="6" max="15" width="5.625" style="514" customWidth="1"/>
    <col min="16" max="255" width="11" style="514"/>
    <col min="256" max="256" width="0.5" style="514" customWidth="1"/>
    <col min="257" max="257" width="12" style="514" customWidth="1"/>
    <col min="258" max="258" width="7.375" style="514" customWidth="1"/>
    <col min="259" max="259" width="8.125" style="514" bestFit="1" customWidth="1"/>
    <col min="260" max="261" width="6.75" style="514" bestFit="1" customWidth="1"/>
    <col min="262" max="262" width="7.375" style="514" customWidth="1"/>
    <col min="263" max="263" width="8.125" style="514" bestFit="1" customWidth="1"/>
    <col min="264" max="264" width="5.5" style="514" customWidth="1"/>
    <col min="265" max="266" width="6.75" style="514" bestFit="1" customWidth="1"/>
    <col min="267" max="268" width="5.5" style="514" customWidth="1"/>
    <col min="269" max="269" width="6.75" style="514" bestFit="1" customWidth="1"/>
    <col min="270" max="270" width="6.125" style="514" bestFit="1" customWidth="1"/>
    <col min="271" max="271" width="4.875" style="514" customWidth="1"/>
    <col min="272" max="511" width="11" style="514"/>
    <col min="512" max="512" width="0.5" style="514" customWidth="1"/>
    <col min="513" max="513" width="12" style="514" customWidth="1"/>
    <col min="514" max="514" width="7.375" style="514" customWidth="1"/>
    <col min="515" max="515" width="8.125" style="514" bestFit="1" customWidth="1"/>
    <col min="516" max="517" width="6.75" style="514" bestFit="1" customWidth="1"/>
    <col min="518" max="518" width="7.375" style="514" customWidth="1"/>
    <col min="519" max="519" width="8.125" style="514" bestFit="1" customWidth="1"/>
    <col min="520" max="520" width="5.5" style="514" customWidth="1"/>
    <col min="521" max="522" width="6.75" style="514" bestFit="1" customWidth="1"/>
    <col min="523" max="524" width="5.5" style="514" customWidth="1"/>
    <col min="525" max="525" width="6.75" style="514" bestFit="1" customWidth="1"/>
    <col min="526" max="526" width="6.125" style="514" bestFit="1" customWidth="1"/>
    <col min="527" max="527" width="4.875" style="514" customWidth="1"/>
    <col min="528" max="767" width="11" style="514"/>
    <col min="768" max="768" width="0.5" style="514" customWidth="1"/>
    <col min="769" max="769" width="12" style="514" customWidth="1"/>
    <col min="770" max="770" width="7.375" style="514" customWidth="1"/>
    <col min="771" max="771" width="8.125" style="514" bestFit="1" customWidth="1"/>
    <col min="772" max="773" width="6.75" style="514" bestFit="1" customWidth="1"/>
    <col min="774" max="774" width="7.375" style="514" customWidth="1"/>
    <col min="775" max="775" width="8.125" style="514" bestFit="1" customWidth="1"/>
    <col min="776" max="776" width="5.5" style="514" customWidth="1"/>
    <col min="777" max="778" width="6.75" style="514" bestFit="1" customWidth="1"/>
    <col min="779" max="780" width="5.5" style="514" customWidth="1"/>
    <col min="781" max="781" width="6.75" style="514" bestFit="1" customWidth="1"/>
    <col min="782" max="782" width="6.125" style="514" bestFit="1" customWidth="1"/>
    <col min="783" max="783" width="4.875" style="514" customWidth="1"/>
    <col min="784" max="1023" width="11" style="514"/>
    <col min="1024" max="1024" width="0.5" style="514" customWidth="1"/>
    <col min="1025" max="1025" width="12" style="514" customWidth="1"/>
    <col min="1026" max="1026" width="7.375" style="514" customWidth="1"/>
    <col min="1027" max="1027" width="8.125" style="514" bestFit="1" customWidth="1"/>
    <col min="1028" max="1029" width="6.75" style="514" bestFit="1" customWidth="1"/>
    <col min="1030" max="1030" width="7.375" style="514" customWidth="1"/>
    <col min="1031" max="1031" width="8.125" style="514" bestFit="1" customWidth="1"/>
    <col min="1032" max="1032" width="5.5" style="514" customWidth="1"/>
    <col min="1033" max="1034" width="6.75" style="514" bestFit="1" customWidth="1"/>
    <col min="1035" max="1036" width="5.5" style="514" customWidth="1"/>
    <col min="1037" max="1037" width="6.75" style="514" bestFit="1" customWidth="1"/>
    <col min="1038" max="1038" width="6.125" style="514" bestFit="1" customWidth="1"/>
    <col min="1039" max="1039" width="4.875" style="514" customWidth="1"/>
    <col min="1040" max="1279" width="11" style="514"/>
    <col min="1280" max="1280" width="0.5" style="514" customWidth="1"/>
    <col min="1281" max="1281" width="12" style="514" customWidth="1"/>
    <col min="1282" max="1282" width="7.375" style="514" customWidth="1"/>
    <col min="1283" max="1283" width="8.125" style="514" bestFit="1" customWidth="1"/>
    <col min="1284" max="1285" width="6.75" style="514" bestFit="1" customWidth="1"/>
    <col min="1286" max="1286" width="7.375" style="514" customWidth="1"/>
    <col min="1287" max="1287" width="8.125" style="514" bestFit="1" customWidth="1"/>
    <col min="1288" max="1288" width="5.5" style="514" customWidth="1"/>
    <col min="1289" max="1290" width="6.75" style="514" bestFit="1" customWidth="1"/>
    <col min="1291" max="1292" width="5.5" style="514" customWidth="1"/>
    <col min="1293" max="1293" width="6.75" style="514" bestFit="1" customWidth="1"/>
    <col min="1294" max="1294" width="6.125" style="514" bestFit="1" customWidth="1"/>
    <col min="1295" max="1295" width="4.875" style="514" customWidth="1"/>
    <col min="1296" max="1535" width="11" style="514"/>
    <col min="1536" max="1536" width="0.5" style="514" customWidth="1"/>
    <col min="1537" max="1537" width="12" style="514" customWidth="1"/>
    <col min="1538" max="1538" width="7.375" style="514" customWidth="1"/>
    <col min="1539" max="1539" width="8.125" style="514" bestFit="1" customWidth="1"/>
    <col min="1540" max="1541" width="6.75" style="514" bestFit="1" customWidth="1"/>
    <col min="1542" max="1542" width="7.375" style="514" customWidth="1"/>
    <col min="1543" max="1543" width="8.125" style="514" bestFit="1" customWidth="1"/>
    <col min="1544" max="1544" width="5.5" style="514" customWidth="1"/>
    <col min="1545" max="1546" width="6.75" style="514" bestFit="1" customWidth="1"/>
    <col min="1547" max="1548" width="5.5" style="514" customWidth="1"/>
    <col min="1549" max="1549" width="6.75" style="514" bestFit="1" customWidth="1"/>
    <col min="1550" max="1550" width="6.125" style="514" bestFit="1" customWidth="1"/>
    <col min="1551" max="1551" width="4.875" style="514" customWidth="1"/>
    <col min="1552" max="1791" width="11" style="514"/>
    <col min="1792" max="1792" width="0.5" style="514" customWidth="1"/>
    <col min="1793" max="1793" width="12" style="514" customWidth="1"/>
    <col min="1794" max="1794" width="7.375" style="514" customWidth="1"/>
    <col min="1795" max="1795" width="8.125" style="514" bestFit="1" customWidth="1"/>
    <col min="1796" max="1797" width="6.75" style="514" bestFit="1" customWidth="1"/>
    <col min="1798" max="1798" width="7.375" style="514" customWidth="1"/>
    <col min="1799" max="1799" width="8.125" style="514" bestFit="1" customWidth="1"/>
    <col min="1800" max="1800" width="5.5" style="514" customWidth="1"/>
    <col min="1801" max="1802" width="6.75" style="514" bestFit="1" customWidth="1"/>
    <col min="1803" max="1804" width="5.5" style="514" customWidth="1"/>
    <col min="1805" max="1805" width="6.75" style="514" bestFit="1" customWidth="1"/>
    <col min="1806" max="1806" width="6.125" style="514" bestFit="1" customWidth="1"/>
    <col min="1807" max="1807" width="4.875" style="514" customWidth="1"/>
    <col min="1808" max="2047" width="11" style="514"/>
    <col min="2048" max="2048" width="0.5" style="514" customWidth="1"/>
    <col min="2049" max="2049" width="12" style="514" customWidth="1"/>
    <col min="2050" max="2050" width="7.375" style="514" customWidth="1"/>
    <col min="2051" max="2051" width="8.125" style="514" bestFit="1" customWidth="1"/>
    <col min="2052" max="2053" width="6.75" style="514" bestFit="1" customWidth="1"/>
    <col min="2054" max="2054" width="7.375" style="514" customWidth="1"/>
    <col min="2055" max="2055" width="8.125" style="514" bestFit="1" customWidth="1"/>
    <col min="2056" max="2056" width="5.5" style="514" customWidth="1"/>
    <col min="2057" max="2058" width="6.75" style="514" bestFit="1" customWidth="1"/>
    <col min="2059" max="2060" width="5.5" style="514" customWidth="1"/>
    <col min="2061" max="2061" width="6.75" style="514" bestFit="1" customWidth="1"/>
    <col min="2062" max="2062" width="6.125" style="514" bestFit="1" customWidth="1"/>
    <col min="2063" max="2063" width="4.875" style="514" customWidth="1"/>
    <col min="2064" max="2303" width="11" style="514"/>
    <col min="2304" max="2304" width="0.5" style="514" customWidth="1"/>
    <col min="2305" max="2305" width="12" style="514" customWidth="1"/>
    <col min="2306" max="2306" width="7.375" style="514" customWidth="1"/>
    <col min="2307" max="2307" width="8.125" style="514" bestFit="1" customWidth="1"/>
    <col min="2308" max="2309" width="6.75" style="514" bestFit="1" customWidth="1"/>
    <col min="2310" max="2310" width="7.375" style="514" customWidth="1"/>
    <col min="2311" max="2311" width="8.125" style="514" bestFit="1" customWidth="1"/>
    <col min="2312" max="2312" width="5.5" style="514" customWidth="1"/>
    <col min="2313" max="2314" width="6.75" style="514" bestFit="1" customWidth="1"/>
    <col min="2315" max="2316" width="5.5" style="514" customWidth="1"/>
    <col min="2317" max="2317" width="6.75" style="514" bestFit="1" customWidth="1"/>
    <col min="2318" max="2318" width="6.125" style="514" bestFit="1" customWidth="1"/>
    <col min="2319" max="2319" width="4.875" style="514" customWidth="1"/>
    <col min="2320" max="2559" width="11" style="514"/>
    <col min="2560" max="2560" width="0.5" style="514" customWidth="1"/>
    <col min="2561" max="2561" width="12" style="514" customWidth="1"/>
    <col min="2562" max="2562" width="7.375" style="514" customWidth="1"/>
    <col min="2563" max="2563" width="8.125" style="514" bestFit="1" customWidth="1"/>
    <col min="2564" max="2565" width="6.75" style="514" bestFit="1" customWidth="1"/>
    <col min="2566" max="2566" width="7.375" style="514" customWidth="1"/>
    <col min="2567" max="2567" width="8.125" style="514" bestFit="1" customWidth="1"/>
    <col min="2568" max="2568" width="5.5" style="514" customWidth="1"/>
    <col min="2569" max="2570" width="6.75" style="514" bestFit="1" customWidth="1"/>
    <col min="2571" max="2572" width="5.5" style="514" customWidth="1"/>
    <col min="2573" max="2573" width="6.75" style="514" bestFit="1" customWidth="1"/>
    <col min="2574" max="2574" width="6.125" style="514" bestFit="1" customWidth="1"/>
    <col min="2575" max="2575" width="4.875" style="514" customWidth="1"/>
    <col min="2576" max="2815" width="11" style="514"/>
    <col min="2816" max="2816" width="0.5" style="514" customWidth="1"/>
    <col min="2817" max="2817" width="12" style="514" customWidth="1"/>
    <col min="2818" max="2818" width="7.375" style="514" customWidth="1"/>
    <col min="2819" max="2819" width="8.125" style="514" bestFit="1" customWidth="1"/>
    <col min="2820" max="2821" width="6.75" style="514" bestFit="1" customWidth="1"/>
    <col min="2822" max="2822" width="7.375" style="514" customWidth="1"/>
    <col min="2823" max="2823" width="8.125" style="514" bestFit="1" customWidth="1"/>
    <col min="2824" max="2824" width="5.5" style="514" customWidth="1"/>
    <col min="2825" max="2826" width="6.75" style="514" bestFit="1" customWidth="1"/>
    <col min="2827" max="2828" width="5.5" style="514" customWidth="1"/>
    <col min="2829" max="2829" width="6.75" style="514" bestFit="1" customWidth="1"/>
    <col min="2830" max="2830" width="6.125" style="514" bestFit="1" customWidth="1"/>
    <col min="2831" max="2831" width="4.875" style="514" customWidth="1"/>
    <col min="2832" max="3071" width="11" style="514"/>
    <col min="3072" max="3072" width="0.5" style="514" customWidth="1"/>
    <col min="3073" max="3073" width="12" style="514" customWidth="1"/>
    <col min="3074" max="3074" width="7.375" style="514" customWidth="1"/>
    <col min="3075" max="3075" width="8.125" style="514" bestFit="1" customWidth="1"/>
    <col min="3076" max="3077" width="6.75" style="514" bestFit="1" customWidth="1"/>
    <col min="3078" max="3078" width="7.375" style="514" customWidth="1"/>
    <col min="3079" max="3079" width="8.125" style="514" bestFit="1" customWidth="1"/>
    <col min="3080" max="3080" width="5.5" style="514" customWidth="1"/>
    <col min="3081" max="3082" width="6.75" style="514" bestFit="1" customWidth="1"/>
    <col min="3083" max="3084" width="5.5" style="514" customWidth="1"/>
    <col min="3085" max="3085" width="6.75" style="514" bestFit="1" customWidth="1"/>
    <col min="3086" max="3086" width="6.125" style="514" bestFit="1" customWidth="1"/>
    <col min="3087" max="3087" width="4.875" style="514" customWidth="1"/>
    <col min="3088" max="3327" width="11" style="514"/>
    <col min="3328" max="3328" width="0.5" style="514" customWidth="1"/>
    <col min="3329" max="3329" width="12" style="514" customWidth="1"/>
    <col min="3330" max="3330" width="7.375" style="514" customWidth="1"/>
    <col min="3331" max="3331" width="8.125" style="514" bestFit="1" customWidth="1"/>
    <col min="3332" max="3333" width="6.75" style="514" bestFit="1" customWidth="1"/>
    <col min="3334" max="3334" width="7.375" style="514" customWidth="1"/>
    <col min="3335" max="3335" width="8.125" style="514" bestFit="1" customWidth="1"/>
    <col min="3336" max="3336" width="5.5" style="514" customWidth="1"/>
    <col min="3337" max="3338" width="6.75" style="514" bestFit="1" customWidth="1"/>
    <col min="3339" max="3340" width="5.5" style="514" customWidth="1"/>
    <col min="3341" max="3341" width="6.75" style="514" bestFit="1" customWidth="1"/>
    <col min="3342" max="3342" width="6.125" style="514" bestFit="1" customWidth="1"/>
    <col min="3343" max="3343" width="4.875" style="514" customWidth="1"/>
    <col min="3344" max="3583" width="11" style="514"/>
    <col min="3584" max="3584" width="0.5" style="514" customWidth="1"/>
    <col min="3585" max="3585" width="12" style="514" customWidth="1"/>
    <col min="3586" max="3586" width="7.375" style="514" customWidth="1"/>
    <col min="3587" max="3587" width="8.125" style="514" bestFit="1" customWidth="1"/>
    <col min="3588" max="3589" width="6.75" style="514" bestFit="1" customWidth="1"/>
    <col min="3590" max="3590" width="7.375" style="514" customWidth="1"/>
    <col min="3591" max="3591" width="8.125" style="514" bestFit="1" customWidth="1"/>
    <col min="3592" max="3592" width="5.5" style="514" customWidth="1"/>
    <col min="3593" max="3594" width="6.75" style="514" bestFit="1" customWidth="1"/>
    <col min="3595" max="3596" width="5.5" style="514" customWidth="1"/>
    <col min="3597" max="3597" width="6.75" style="514" bestFit="1" customWidth="1"/>
    <col min="3598" max="3598" width="6.125" style="514" bestFit="1" customWidth="1"/>
    <col min="3599" max="3599" width="4.875" style="514" customWidth="1"/>
    <col min="3600" max="3839" width="11" style="514"/>
    <col min="3840" max="3840" width="0.5" style="514" customWidth="1"/>
    <col min="3841" max="3841" width="12" style="514" customWidth="1"/>
    <col min="3842" max="3842" width="7.375" style="514" customWidth="1"/>
    <col min="3843" max="3843" width="8.125" style="514" bestFit="1" customWidth="1"/>
    <col min="3844" max="3845" width="6.75" style="514" bestFit="1" customWidth="1"/>
    <col min="3846" max="3846" width="7.375" style="514" customWidth="1"/>
    <col min="3847" max="3847" width="8.125" style="514" bestFit="1" customWidth="1"/>
    <col min="3848" max="3848" width="5.5" style="514" customWidth="1"/>
    <col min="3849" max="3850" width="6.75" style="514" bestFit="1" customWidth="1"/>
    <col min="3851" max="3852" width="5.5" style="514" customWidth="1"/>
    <col min="3853" max="3853" width="6.75" style="514" bestFit="1" customWidth="1"/>
    <col min="3854" max="3854" width="6.125" style="514" bestFit="1" customWidth="1"/>
    <col min="3855" max="3855" width="4.875" style="514" customWidth="1"/>
    <col min="3856" max="4095" width="11" style="514"/>
    <col min="4096" max="4096" width="0.5" style="514" customWidth="1"/>
    <col min="4097" max="4097" width="12" style="514" customWidth="1"/>
    <col min="4098" max="4098" width="7.375" style="514" customWidth="1"/>
    <col min="4099" max="4099" width="8.125" style="514" bestFit="1" customWidth="1"/>
    <col min="4100" max="4101" width="6.75" style="514" bestFit="1" customWidth="1"/>
    <col min="4102" max="4102" width="7.375" style="514" customWidth="1"/>
    <col min="4103" max="4103" width="8.125" style="514" bestFit="1" customWidth="1"/>
    <col min="4104" max="4104" width="5.5" style="514" customWidth="1"/>
    <col min="4105" max="4106" width="6.75" style="514" bestFit="1" customWidth="1"/>
    <col min="4107" max="4108" width="5.5" style="514" customWidth="1"/>
    <col min="4109" max="4109" width="6.75" style="514" bestFit="1" customWidth="1"/>
    <col min="4110" max="4110" width="6.125" style="514" bestFit="1" customWidth="1"/>
    <col min="4111" max="4111" width="4.875" style="514" customWidth="1"/>
    <col min="4112" max="4351" width="11" style="514"/>
    <col min="4352" max="4352" width="0.5" style="514" customWidth="1"/>
    <col min="4353" max="4353" width="12" style="514" customWidth="1"/>
    <col min="4354" max="4354" width="7.375" style="514" customWidth="1"/>
    <col min="4355" max="4355" width="8.125" style="514" bestFit="1" customWidth="1"/>
    <col min="4356" max="4357" width="6.75" style="514" bestFit="1" customWidth="1"/>
    <col min="4358" max="4358" width="7.375" style="514" customWidth="1"/>
    <col min="4359" max="4359" width="8.125" style="514" bestFit="1" customWidth="1"/>
    <col min="4360" max="4360" width="5.5" style="514" customWidth="1"/>
    <col min="4361" max="4362" width="6.75" style="514" bestFit="1" customWidth="1"/>
    <col min="4363" max="4364" width="5.5" style="514" customWidth="1"/>
    <col min="4365" max="4365" width="6.75" style="514" bestFit="1" customWidth="1"/>
    <col min="4366" max="4366" width="6.125" style="514" bestFit="1" customWidth="1"/>
    <col min="4367" max="4367" width="4.875" style="514" customWidth="1"/>
    <col min="4368" max="4607" width="11" style="514"/>
    <col min="4608" max="4608" width="0.5" style="514" customWidth="1"/>
    <col min="4609" max="4609" width="12" style="514" customWidth="1"/>
    <col min="4610" max="4610" width="7.375" style="514" customWidth="1"/>
    <col min="4611" max="4611" width="8.125" style="514" bestFit="1" customWidth="1"/>
    <col min="4612" max="4613" width="6.75" style="514" bestFit="1" customWidth="1"/>
    <col min="4614" max="4614" width="7.375" style="514" customWidth="1"/>
    <col min="4615" max="4615" width="8.125" style="514" bestFit="1" customWidth="1"/>
    <col min="4616" max="4616" width="5.5" style="514" customWidth="1"/>
    <col min="4617" max="4618" width="6.75" style="514" bestFit="1" customWidth="1"/>
    <col min="4619" max="4620" width="5.5" style="514" customWidth="1"/>
    <col min="4621" max="4621" width="6.75" style="514" bestFit="1" customWidth="1"/>
    <col min="4622" max="4622" width="6.125" style="514" bestFit="1" customWidth="1"/>
    <col min="4623" max="4623" width="4.875" style="514" customWidth="1"/>
    <col min="4624" max="4863" width="11" style="514"/>
    <col min="4864" max="4864" width="0.5" style="514" customWidth="1"/>
    <col min="4865" max="4865" width="12" style="514" customWidth="1"/>
    <col min="4866" max="4866" width="7.375" style="514" customWidth="1"/>
    <col min="4867" max="4867" width="8.125" style="514" bestFit="1" customWidth="1"/>
    <col min="4868" max="4869" width="6.75" style="514" bestFit="1" customWidth="1"/>
    <col min="4870" max="4870" width="7.375" style="514" customWidth="1"/>
    <col min="4871" max="4871" width="8.125" style="514" bestFit="1" customWidth="1"/>
    <col min="4872" max="4872" width="5.5" style="514" customWidth="1"/>
    <col min="4873" max="4874" width="6.75" style="514" bestFit="1" customWidth="1"/>
    <col min="4875" max="4876" width="5.5" style="514" customWidth="1"/>
    <col min="4877" max="4877" width="6.75" style="514" bestFit="1" customWidth="1"/>
    <col min="4878" max="4878" width="6.125" style="514" bestFit="1" customWidth="1"/>
    <col min="4879" max="4879" width="4.875" style="514" customWidth="1"/>
    <col min="4880" max="5119" width="11" style="514"/>
    <col min="5120" max="5120" width="0.5" style="514" customWidth="1"/>
    <col min="5121" max="5121" width="12" style="514" customWidth="1"/>
    <col min="5122" max="5122" width="7.375" style="514" customWidth="1"/>
    <col min="5123" max="5123" width="8.125" style="514" bestFit="1" customWidth="1"/>
    <col min="5124" max="5125" width="6.75" style="514" bestFit="1" customWidth="1"/>
    <col min="5126" max="5126" width="7.375" style="514" customWidth="1"/>
    <col min="5127" max="5127" width="8.125" style="514" bestFit="1" customWidth="1"/>
    <col min="5128" max="5128" width="5.5" style="514" customWidth="1"/>
    <col min="5129" max="5130" width="6.75" style="514" bestFit="1" customWidth="1"/>
    <col min="5131" max="5132" width="5.5" style="514" customWidth="1"/>
    <col min="5133" max="5133" width="6.75" style="514" bestFit="1" customWidth="1"/>
    <col min="5134" max="5134" width="6.125" style="514" bestFit="1" customWidth="1"/>
    <col min="5135" max="5135" width="4.875" style="514" customWidth="1"/>
    <col min="5136" max="5375" width="11" style="514"/>
    <col min="5376" max="5376" width="0.5" style="514" customWidth="1"/>
    <col min="5377" max="5377" width="12" style="514" customWidth="1"/>
    <col min="5378" max="5378" width="7.375" style="514" customWidth="1"/>
    <col min="5379" max="5379" width="8.125" style="514" bestFit="1" customWidth="1"/>
    <col min="5380" max="5381" width="6.75" style="514" bestFit="1" customWidth="1"/>
    <col min="5382" max="5382" width="7.375" style="514" customWidth="1"/>
    <col min="5383" max="5383" width="8.125" style="514" bestFit="1" customWidth="1"/>
    <col min="5384" max="5384" width="5.5" style="514" customWidth="1"/>
    <col min="5385" max="5386" width="6.75" style="514" bestFit="1" customWidth="1"/>
    <col min="5387" max="5388" width="5.5" style="514" customWidth="1"/>
    <col min="5389" max="5389" width="6.75" style="514" bestFit="1" customWidth="1"/>
    <col min="5390" max="5390" width="6.125" style="514" bestFit="1" customWidth="1"/>
    <col min="5391" max="5391" width="4.875" style="514" customWidth="1"/>
    <col min="5392" max="5631" width="11" style="514"/>
    <col min="5632" max="5632" width="0.5" style="514" customWidth="1"/>
    <col min="5633" max="5633" width="12" style="514" customWidth="1"/>
    <col min="5634" max="5634" width="7.375" style="514" customWidth="1"/>
    <col min="5635" max="5635" width="8.125" style="514" bestFit="1" customWidth="1"/>
    <col min="5636" max="5637" width="6.75" style="514" bestFit="1" customWidth="1"/>
    <col min="5638" max="5638" width="7.375" style="514" customWidth="1"/>
    <col min="5639" max="5639" width="8.125" style="514" bestFit="1" customWidth="1"/>
    <col min="5640" max="5640" width="5.5" style="514" customWidth="1"/>
    <col min="5641" max="5642" width="6.75" style="514" bestFit="1" customWidth="1"/>
    <col min="5643" max="5644" width="5.5" style="514" customWidth="1"/>
    <col min="5645" max="5645" width="6.75" style="514" bestFit="1" customWidth="1"/>
    <col min="5646" max="5646" width="6.125" style="514" bestFit="1" customWidth="1"/>
    <col min="5647" max="5647" width="4.875" style="514" customWidth="1"/>
    <col min="5648" max="5887" width="11" style="514"/>
    <col min="5888" max="5888" width="0.5" style="514" customWidth="1"/>
    <col min="5889" max="5889" width="12" style="514" customWidth="1"/>
    <col min="5890" max="5890" width="7.375" style="514" customWidth="1"/>
    <col min="5891" max="5891" width="8.125" style="514" bestFit="1" customWidth="1"/>
    <col min="5892" max="5893" width="6.75" style="514" bestFit="1" customWidth="1"/>
    <col min="5894" max="5894" width="7.375" style="514" customWidth="1"/>
    <col min="5895" max="5895" width="8.125" style="514" bestFit="1" customWidth="1"/>
    <col min="5896" max="5896" width="5.5" style="514" customWidth="1"/>
    <col min="5897" max="5898" width="6.75" style="514" bestFit="1" customWidth="1"/>
    <col min="5899" max="5900" width="5.5" style="514" customWidth="1"/>
    <col min="5901" max="5901" width="6.75" style="514" bestFit="1" customWidth="1"/>
    <col min="5902" max="5902" width="6.125" style="514" bestFit="1" customWidth="1"/>
    <col min="5903" max="5903" width="4.875" style="514" customWidth="1"/>
    <col min="5904" max="6143" width="11" style="514"/>
    <col min="6144" max="6144" width="0.5" style="514" customWidth="1"/>
    <col min="6145" max="6145" width="12" style="514" customWidth="1"/>
    <col min="6146" max="6146" width="7.375" style="514" customWidth="1"/>
    <col min="6147" max="6147" width="8.125" style="514" bestFit="1" customWidth="1"/>
    <col min="6148" max="6149" width="6.75" style="514" bestFit="1" customWidth="1"/>
    <col min="6150" max="6150" width="7.375" style="514" customWidth="1"/>
    <col min="6151" max="6151" width="8.125" style="514" bestFit="1" customWidth="1"/>
    <col min="6152" max="6152" width="5.5" style="514" customWidth="1"/>
    <col min="6153" max="6154" width="6.75" style="514" bestFit="1" customWidth="1"/>
    <col min="6155" max="6156" width="5.5" style="514" customWidth="1"/>
    <col min="6157" max="6157" width="6.75" style="514" bestFit="1" customWidth="1"/>
    <col min="6158" max="6158" width="6.125" style="514" bestFit="1" customWidth="1"/>
    <col min="6159" max="6159" width="4.875" style="514" customWidth="1"/>
    <col min="6160" max="6399" width="11" style="514"/>
    <col min="6400" max="6400" width="0.5" style="514" customWidth="1"/>
    <col min="6401" max="6401" width="12" style="514" customWidth="1"/>
    <col min="6402" max="6402" width="7.375" style="514" customWidth="1"/>
    <col min="6403" max="6403" width="8.125" style="514" bestFit="1" customWidth="1"/>
    <col min="6404" max="6405" width="6.75" style="514" bestFit="1" customWidth="1"/>
    <col min="6406" max="6406" width="7.375" style="514" customWidth="1"/>
    <col min="6407" max="6407" width="8.125" style="514" bestFit="1" customWidth="1"/>
    <col min="6408" max="6408" width="5.5" style="514" customWidth="1"/>
    <col min="6409" max="6410" width="6.75" style="514" bestFit="1" customWidth="1"/>
    <col min="6411" max="6412" width="5.5" style="514" customWidth="1"/>
    <col min="6413" max="6413" width="6.75" style="514" bestFit="1" customWidth="1"/>
    <col min="6414" max="6414" width="6.125" style="514" bestFit="1" customWidth="1"/>
    <col min="6415" max="6415" width="4.875" style="514" customWidth="1"/>
    <col min="6416" max="6655" width="11" style="514"/>
    <col min="6656" max="6656" width="0.5" style="514" customWidth="1"/>
    <col min="6657" max="6657" width="12" style="514" customWidth="1"/>
    <col min="6658" max="6658" width="7.375" style="514" customWidth="1"/>
    <col min="6659" max="6659" width="8.125" style="514" bestFit="1" customWidth="1"/>
    <col min="6660" max="6661" width="6.75" style="514" bestFit="1" customWidth="1"/>
    <col min="6662" max="6662" width="7.375" style="514" customWidth="1"/>
    <col min="6663" max="6663" width="8.125" style="514" bestFit="1" customWidth="1"/>
    <col min="6664" max="6664" width="5.5" style="514" customWidth="1"/>
    <col min="6665" max="6666" width="6.75" style="514" bestFit="1" customWidth="1"/>
    <col min="6667" max="6668" width="5.5" style="514" customWidth="1"/>
    <col min="6669" max="6669" width="6.75" style="514" bestFit="1" customWidth="1"/>
    <col min="6670" max="6670" width="6.125" style="514" bestFit="1" customWidth="1"/>
    <col min="6671" max="6671" width="4.875" style="514" customWidth="1"/>
    <col min="6672" max="6911" width="11" style="514"/>
    <col min="6912" max="6912" width="0.5" style="514" customWidth="1"/>
    <col min="6913" max="6913" width="12" style="514" customWidth="1"/>
    <col min="6914" max="6914" width="7.375" style="514" customWidth="1"/>
    <col min="6915" max="6915" width="8.125" style="514" bestFit="1" customWidth="1"/>
    <col min="6916" max="6917" width="6.75" style="514" bestFit="1" customWidth="1"/>
    <col min="6918" max="6918" width="7.375" style="514" customWidth="1"/>
    <col min="6919" max="6919" width="8.125" style="514" bestFit="1" customWidth="1"/>
    <col min="6920" max="6920" width="5.5" style="514" customWidth="1"/>
    <col min="6921" max="6922" width="6.75" style="514" bestFit="1" customWidth="1"/>
    <col min="6923" max="6924" width="5.5" style="514" customWidth="1"/>
    <col min="6925" max="6925" width="6.75" style="514" bestFit="1" customWidth="1"/>
    <col min="6926" max="6926" width="6.125" style="514" bestFit="1" customWidth="1"/>
    <col min="6927" max="6927" width="4.875" style="514" customWidth="1"/>
    <col min="6928" max="7167" width="11" style="514"/>
    <col min="7168" max="7168" width="0.5" style="514" customWidth="1"/>
    <col min="7169" max="7169" width="12" style="514" customWidth="1"/>
    <col min="7170" max="7170" width="7.375" style="514" customWidth="1"/>
    <col min="7171" max="7171" width="8.125" style="514" bestFit="1" customWidth="1"/>
    <col min="7172" max="7173" width="6.75" style="514" bestFit="1" customWidth="1"/>
    <col min="7174" max="7174" width="7.375" style="514" customWidth="1"/>
    <col min="7175" max="7175" width="8.125" style="514" bestFit="1" customWidth="1"/>
    <col min="7176" max="7176" width="5.5" style="514" customWidth="1"/>
    <col min="7177" max="7178" width="6.75" style="514" bestFit="1" customWidth="1"/>
    <col min="7179" max="7180" width="5.5" style="514" customWidth="1"/>
    <col min="7181" max="7181" width="6.75" style="514" bestFit="1" customWidth="1"/>
    <col min="7182" max="7182" width="6.125" style="514" bestFit="1" customWidth="1"/>
    <col min="7183" max="7183" width="4.875" style="514" customWidth="1"/>
    <col min="7184" max="7423" width="11" style="514"/>
    <col min="7424" max="7424" width="0.5" style="514" customWidth="1"/>
    <col min="7425" max="7425" width="12" style="514" customWidth="1"/>
    <col min="7426" max="7426" width="7.375" style="514" customWidth="1"/>
    <col min="7427" max="7427" width="8.125" style="514" bestFit="1" customWidth="1"/>
    <col min="7428" max="7429" width="6.75" style="514" bestFit="1" customWidth="1"/>
    <col min="7430" max="7430" width="7.375" style="514" customWidth="1"/>
    <col min="7431" max="7431" width="8.125" style="514" bestFit="1" customWidth="1"/>
    <col min="7432" max="7432" width="5.5" style="514" customWidth="1"/>
    <col min="7433" max="7434" width="6.75" style="514" bestFit="1" customWidth="1"/>
    <col min="7435" max="7436" width="5.5" style="514" customWidth="1"/>
    <col min="7437" max="7437" width="6.75" style="514" bestFit="1" customWidth="1"/>
    <col min="7438" max="7438" width="6.125" style="514" bestFit="1" customWidth="1"/>
    <col min="7439" max="7439" width="4.875" style="514" customWidth="1"/>
    <col min="7440" max="7679" width="11" style="514"/>
    <col min="7680" max="7680" width="0.5" style="514" customWidth="1"/>
    <col min="7681" max="7681" width="12" style="514" customWidth="1"/>
    <col min="7682" max="7682" width="7.375" style="514" customWidth="1"/>
    <col min="7683" max="7683" width="8.125" style="514" bestFit="1" customWidth="1"/>
    <col min="7684" max="7685" width="6.75" style="514" bestFit="1" customWidth="1"/>
    <col min="7686" max="7686" width="7.375" style="514" customWidth="1"/>
    <col min="7687" max="7687" width="8.125" style="514" bestFit="1" customWidth="1"/>
    <col min="7688" max="7688" width="5.5" style="514" customWidth="1"/>
    <col min="7689" max="7690" width="6.75" style="514" bestFit="1" customWidth="1"/>
    <col min="7691" max="7692" width="5.5" style="514" customWidth="1"/>
    <col min="7693" max="7693" width="6.75" style="514" bestFit="1" customWidth="1"/>
    <col min="7694" max="7694" width="6.125" style="514" bestFit="1" customWidth="1"/>
    <col min="7695" max="7695" width="4.875" style="514" customWidth="1"/>
    <col min="7696" max="7935" width="11" style="514"/>
    <col min="7936" max="7936" width="0.5" style="514" customWidth="1"/>
    <col min="7937" max="7937" width="12" style="514" customWidth="1"/>
    <col min="7938" max="7938" width="7.375" style="514" customWidth="1"/>
    <col min="7939" max="7939" width="8.125" style="514" bestFit="1" customWidth="1"/>
    <col min="7940" max="7941" width="6.75" style="514" bestFit="1" customWidth="1"/>
    <col min="7942" max="7942" width="7.375" style="514" customWidth="1"/>
    <col min="7943" max="7943" width="8.125" style="514" bestFit="1" customWidth="1"/>
    <col min="7944" max="7944" width="5.5" style="514" customWidth="1"/>
    <col min="7945" max="7946" width="6.75" style="514" bestFit="1" customWidth="1"/>
    <col min="7947" max="7948" width="5.5" style="514" customWidth="1"/>
    <col min="7949" max="7949" width="6.75" style="514" bestFit="1" customWidth="1"/>
    <col min="7950" max="7950" width="6.125" style="514" bestFit="1" customWidth="1"/>
    <col min="7951" max="7951" width="4.875" style="514" customWidth="1"/>
    <col min="7952" max="8191" width="11" style="514"/>
    <col min="8192" max="8192" width="0.5" style="514" customWidth="1"/>
    <col min="8193" max="8193" width="12" style="514" customWidth="1"/>
    <col min="8194" max="8194" width="7.375" style="514" customWidth="1"/>
    <col min="8195" max="8195" width="8.125" style="514" bestFit="1" customWidth="1"/>
    <col min="8196" max="8197" width="6.75" style="514" bestFit="1" customWidth="1"/>
    <col min="8198" max="8198" width="7.375" style="514" customWidth="1"/>
    <col min="8199" max="8199" width="8.125" style="514" bestFit="1" customWidth="1"/>
    <col min="8200" max="8200" width="5.5" style="514" customWidth="1"/>
    <col min="8201" max="8202" width="6.75" style="514" bestFit="1" customWidth="1"/>
    <col min="8203" max="8204" width="5.5" style="514" customWidth="1"/>
    <col min="8205" max="8205" width="6.75" style="514" bestFit="1" customWidth="1"/>
    <col min="8206" max="8206" width="6.125" style="514" bestFit="1" customWidth="1"/>
    <col min="8207" max="8207" width="4.875" style="514" customWidth="1"/>
    <col min="8208" max="8447" width="11" style="514"/>
    <col min="8448" max="8448" width="0.5" style="514" customWidth="1"/>
    <col min="8449" max="8449" width="12" style="514" customWidth="1"/>
    <col min="8450" max="8450" width="7.375" style="514" customWidth="1"/>
    <col min="8451" max="8451" width="8.125" style="514" bestFit="1" customWidth="1"/>
    <col min="8452" max="8453" width="6.75" style="514" bestFit="1" customWidth="1"/>
    <col min="8454" max="8454" width="7.375" style="514" customWidth="1"/>
    <col min="8455" max="8455" width="8.125" style="514" bestFit="1" customWidth="1"/>
    <col min="8456" max="8456" width="5.5" style="514" customWidth="1"/>
    <col min="8457" max="8458" width="6.75" style="514" bestFit="1" customWidth="1"/>
    <col min="8459" max="8460" width="5.5" style="514" customWidth="1"/>
    <col min="8461" max="8461" width="6.75" style="514" bestFit="1" customWidth="1"/>
    <col min="8462" max="8462" width="6.125" style="514" bestFit="1" customWidth="1"/>
    <col min="8463" max="8463" width="4.875" style="514" customWidth="1"/>
    <col min="8464" max="8703" width="11" style="514"/>
    <col min="8704" max="8704" width="0.5" style="514" customWidth="1"/>
    <col min="8705" max="8705" width="12" style="514" customWidth="1"/>
    <col min="8706" max="8706" width="7.375" style="514" customWidth="1"/>
    <col min="8707" max="8707" width="8.125" style="514" bestFit="1" customWidth="1"/>
    <col min="8708" max="8709" width="6.75" style="514" bestFit="1" customWidth="1"/>
    <col min="8710" max="8710" width="7.375" style="514" customWidth="1"/>
    <col min="8711" max="8711" width="8.125" style="514" bestFit="1" customWidth="1"/>
    <col min="8712" max="8712" width="5.5" style="514" customWidth="1"/>
    <col min="8713" max="8714" width="6.75" style="514" bestFit="1" customWidth="1"/>
    <col min="8715" max="8716" width="5.5" style="514" customWidth="1"/>
    <col min="8717" max="8717" width="6.75" style="514" bestFit="1" customWidth="1"/>
    <col min="8718" max="8718" width="6.125" style="514" bestFit="1" customWidth="1"/>
    <col min="8719" max="8719" width="4.875" style="514" customWidth="1"/>
    <col min="8720" max="8959" width="11" style="514"/>
    <col min="8960" max="8960" width="0.5" style="514" customWidth="1"/>
    <col min="8961" max="8961" width="12" style="514" customWidth="1"/>
    <col min="8962" max="8962" width="7.375" style="514" customWidth="1"/>
    <col min="8963" max="8963" width="8.125" style="514" bestFit="1" customWidth="1"/>
    <col min="8964" max="8965" width="6.75" style="514" bestFit="1" customWidth="1"/>
    <col min="8966" max="8966" width="7.375" style="514" customWidth="1"/>
    <col min="8967" max="8967" width="8.125" style="514" bestFit="1" customWidth="1"/>
    <col min="8968" max="8968" width="5.5" style="514" customWidth="1"/>
    <col min="8969" max="8970" width="6.75" style="514" bestFit="1" customWidth="1"/>
    <col min="8971" max="8972" width="5.5" style="514" customWidth="1"/>
    <col min="8973" max="8973" width="6.75" style="514" bestFit="1" customWidth="1"/>
    <col min="8974" max="8974" width="6.125" style="514" bestFit="1" customWidth="1"/>
    <col min="8975" max="8975" width="4.875" style="514" customWidth="1"/>
    <col min="8976" max="9215" width="11" style="514"/>
    <col min="9216" max="9216" width="0.5" style="514" customWidth="1"/>
    <col min="9217" max="9217" width="12" style="514" customWidth="1"/>
    <col min="9218" max="9218" width="7.375" style="514" customWidth="1"/>
    <col min="9219" max="9219" width="8.125" style="514" bestFit="1" customWidth="1"/>
    <col min="9220" max="9221" width="6.75" style="514" bestFit="1" customWidth="1"/>
    <col min="9222" max="9222" width="7.375" style="514" customWidth="1"/>
    <col min="9223" max="9223" width="8.125" style="514" bestFit="1" customWidth="1"/>
    <col min="9224" max="9224" width="5.5" style="514" customWidth="1"/>
    <col min="9225" max="9226" width="6.75" style="514" bestFit="1" customWidth="1"/>
    <col min="9227" max="9228" width="5.5" style="514" customWidth="1"/>
    <col min="9229" max="9229" width="6.75" style="514" bestFit="1" customWidth="1"/>
    <col min="9230" max="9230" width="6.125" style="514" bestFit="1" customWidth="1"/>
    <col min="9231" max="9231" width="4.875" style="514" customWidth="1"/>
    <col min="9232" max="9471" width="11" style="514"/>
    <col min="9472" max="9472" width="0.5" style="514" customWidth="1"/>
    <col min="9473" max="9473" width="12" style="514" customWidth="1"/>
    <col min="9474" max="9474" width="7.375" style="514" customWidth="1"/>
    <col min="9475" max="9475" width="8.125" style="514" bestFit="1" customWidth="1"/>
    <col min="9476" max="9477" width="6.75" style="514" bestFit="1" customWidth="1"/>
    <col min="9478" max="9478" width="7.375" style="514" customWidth="1"/>
    <col min="9479" max="9479" width="8.125" style="514" bestFit="1" customWidth="1"/>
    <col min="9480" max="9480" width="5.5" style="514" customWidth="1"/>
    <col min="9481" max="9482" width="6.75" style="514" bestFit="1" customWidth="1"/>
    <col min="9483" max="9484" width="5.5" style="514" customWidth="1"/>
    <col min="9485" max="9485" width="6.75" style="514" bestFit="1" customWidth="1"/>
    <col min="9486" max="9486" width="6.125" style="514" bestFit="1" customWidth="1"/>
    <col min="9487" max="9487" width="4.875" style="514" customWidth="1"/>
    <col min="9488" max="9727" width="11" style="514"/>
    <col min="9728" max="9728" width="0.5" style="514" customWidth="1"/>
    <col min="9729" max="9729" width="12" style="514" customWidth="1"/>
    <col min="9730" max="9730" width="7.375" style="514" customWidth="1"/>
    <col min="9731" max="9731" width="8.125" style="514" bestFit="1" customWidth="1"/>
    <col min="9732" max="9733" width="6.75" style="514" bestFit="1" customWidth="1"/>
    <col min="9734" max="9734" width="7.375" style="514" customWidth="1"/>
    <col min="9735" max="9735" width="8.125" style="514" bestFit="1" customWidth="1"/>
    <col min="9736" max="9736" width="5.5" style="514" customWidth="1"/>
    <col min="9737" max="9738" width="6.75" style="514" bestFit="1" customWidth="1"/>
    <col min="9739" max="9740" width="5.5" style="514" customWidth="1"/>
    <col min="9741" max="9741" width="6.75" style="514" bestFit="1" customWidth="1"/>
    <col min="9742" max="9742" width="6.125" style="514" bestFit="1" customWidth="1"/>
    <col min="9743" max="9743" width="4.875" style="514" customWidth="1"/>
    <col min="9744" max="9983" width="11" style="514"/>
    <col min="9984" max="9984" width="0.5" style="514" customWidth="1"/>
    <col min="9985" max="9985" width="12" style="514" customWidth="1"/>
    <col min="9986" max="9986" width="7.375" style="514" customWidth="1"/>
    <col min="9987" max="9987" width="8.125" style="514" bestFit="1" customWidth="1"/>
    <col min="9988" max="9989" width="6.75" style="514" bestFit="1" customWidth="1"/>
    <col min="9990" max="9990" width="7.375" style="514" customWidth="1"/>
    <col min="9991" max="9991" width="8.125" style="514" bestFit="1" customWidth="1"/>
    <col min="9992" max="9992" width="5.5" style="514" customWidth="1"/>
    <col min="9993" max="9994" width="6.75" style="514" bestFit="1" customWidth="1"/>
    <col min="9995" max="9996" width="5.5" style="514" customWidth="1"/>
    <col min="9997" max="9997" width="6.75" style="514" bestFit="1" customWidth="1"/>
    <col min="9998" max="9998" width="6.125" style="514" bestFit="1" customWidth="1"/>
    <col min="9999" max="9999" width="4.875" style="514" customWidth="1"/>
    <col min="10000" max="10239" width="11" style="514"/>
    <col min="10240" max="10240" width="0.5" style="514" customWidth="1"/>
    <col min="10241" max="10241" width="12" style="514" customWidth="1"/>
    <col min="10242" max="10242" width="7.375" style="514" customWidth="1"/>
    <col min="10243" max="10243" width="8.125" style="514" bestFit="1" customWidth="1"/>
    <col min="10244" max="10245" width="6.75" style="514" bestFit="1" customWidth="1"/>
    <col min="10246" max="10246" width="7.375" style="514" customWidth="1"/>
    <col min="10247" max="10247" width="8.125" style="514" bestFit="1" customWidth="1"/>
    <col min="10248" max="10248" width="5.5" style="514" customWidth="1"/>
    <col min="10249" max="10250" width="6.75" style="514" bestFit="1" customWidth="1"/>
    <col min="10251" max="10252" width="5.5" style="514" customWidth="1"/>
    <col min="10253" max="10253" width="6.75" style="514" bestFit="1" customWidth="1"/>
    <col min="10254" max="10254" width="6.125" style="514" bestFit="1" customWidth="1"/>
    <col min="10255" max="10255" width="4.875" style="514" customWidth="1"/>
    <col min="10256" max="10495" width="11" style="514"/>
    <col min="10496" max="10496" width="0.5" style="514" customWidth="1"/>
    <col min="10497" max="10497" width="12" style="514" customWidth="1"/>
    <col min="10498" max="10498" width="7.375" style="514" customWidth="1"/>
    <col min="10499" max="10499" width="8.125" style="514" bestFit="1" customWidth="1"/>
    <col min="10500" max="10501" width="6.75" style="514" bestFit="1" customWidth="1"/>
    <col min="10502" max="10502" width="7.375" style="514" customWidth="1"/>
    <col min="10503" max="10503" width="8.125" style="514" bestFit="1" customWidth="1"/>
    <col min="10504" max="10504" width="5.5" style="514" customWidth="1"/>
    <col min="10505" max="10506" width="6.75" style="514" bestFit="1" customWidth="1"/>
    <col min="10507" max="10508" width="5.5" style="514" customWidth="1"/>
    <col min="10509" max="10509" width="6.75" style="514" bestFit="1" customWidth="1"/>
    <col min="10510" max="10510" width="6.125" style="514" bestFit="1" customWidth="1"/>
    <col min="10511" max="10511" width="4.875" style="514" customWidth="1"/>
    <col min="10512" max="10751" width="11" style="514"/>
    <col min="10752" max="10752" width="0.5" style="514" customWidth="1"/>
    <col min="10753" max="10753" width="12" style="514" customWidth="1"/>
    <col min="10754" max="10754" width="7.375" style="514" customWidth="1"/>
    <col min="10755" max="10755" width="8.125" style="514" bestFit="1" customWidth="1"/>
    <col min="10756" max="10757" width="6.75" style="514" bestFit="1" customWidth="1"/>
    <col min="10758" max="10758" width="7.375" style="514" customWidth="1"/>
    <col min="10759" max="10759" width="8.125" style="514" bestFit="1" customWidth="1"/>
    <col min="10760" max="10760" width="5.5" style="514" customWidth="1"/>
    <col min="10761" max="10762" width="6.75" style="514" bestFit="1" customWidth="1"/>
    <col min="10763" max="10764" width="5.5" style="514" customWidth="1"/>
    <col min="10765" max="10765" width="6.75" style="514" bestFit="1" customWidth="1"/>
    <col min="10766" max="10766" width="6.125" style="514" bestFit="1" customWidth="1"/>
    <col min="10767" max="10767" width="4.875" style="514" customWidth="1"/>
    <col min="10768" max="11007" width="11" style="514"/>
    <col min="11008" max="11008" width="0.5" style="514" customWidth="1"/>
    <col min="11009" max="11009" width="12" style="514" customWidth="1"/>
    <col min="11010" max="11010" width="7.375" style="514" customWidth="1"/>
    <col min="11011" max="11011" width="8.125" style="514" bestFit="1" customWidth="1"/>
    <col min="11012" max="11013" width="6.75" style="514" bestFit="1" customWidth="1"/>
    <col min="11014" max="11014" width="7.375" style="514" customWidth="1"/>
    <col min="11015" max="11015" width="8.125" style="514" bestFit="1" customWidth="1"/>
    <col min="11016" max="11016" width="5.5" style="514" customWidth="1"/>
    <col min="11017" max="11018" width="6.75" style="514" bestFit="1" customWidth="1"/>
    <col min="11019" max="11020" width="5.5" style="514" customWidth="1"/>
    <col min="11021" max="11021" width="6.75" style="514" bestFit="1" customWidth="1"/>
    <col min="11022" max="11022" width="6.125" style="514" bestFit="1" customWidth="1"/>
    <col min="11023" max="11023" width="4.875" style="514" customWidth="1"/>
    <col min="11024" max="11263" width="11" style="514"/>
    <col min="11264" max="11264" width="0.5" style="514" customWidth="1"/>
    <col min="11265" max="11265" width="12" style="514" customWidth="1"/>
    <col min="11266" max="11266" width="7.375" style="514" customWidth="1"/>
    <col min="11267" max="11267" width="8.125" style="514" bestFit="1" customWidth="1"/>
    <col min="11268" max="11269" width="6.75" style="514" bestFit="1" customWidth="1"/>
    <col min="11270" max="11270" width="7.375" style="514" customWidth="1"/>
    <col min="11271" max="11271" width="8.125" style="514" bestFit="1" customWidth="1"/>
    <col min="11272" max="11272" width="5.5" style="514" customWidth="1"/>
    <col min="11273" max="11274" width="6.75" style="514" bestFit="1" customWidth="1"/>
    <col min="11275" max="11276" width="5.5" style="514" customWidth="1"/>
    <col min="11277" max="11277" width="6.75" style="514" bestFit="1" customWidth="1"/>
    <col min="11278" max="11278" width="6.125" style="514" bestFit="1" customWidth="1"/>
    <col min="11279" max="11279" width="4.875" style="514" customWidth="1"/>
    <col min="11280" max="11519" width="11" style="514"/>
    <col min="11520" max="11520" width="0.5" style="514" customWidth="1"/>
    <col min="11521" max="11521" width="12" style="514" customWidth="1"/>
    <col min="11522" max="11522" width="7.375" style="514" customWidth="1"/>
    <col min="11523" max="11523" width="8.125" style="514" bestFit="1" customWidth="1"/>
    <col min="11524" max="11525" width="6.75" style="514" bestFit="1" customWidth="1"/>
    <col min="11526" max="11526" width="7.375" style="514" customWidth="1"/>
    <col min="11527" max="11527" width="8.125" style="514" bestFit="1" customWidth="1"/>
    <col min="11528" max="11528" width="5.5" style="514" customWidth="1"/>
    <col min="11529" max="11530" width="6.75" style="514" bestFit="1" customWidth="1"/>
    <col min="11531" max="11532" width="5.5" style="514" customWidth="1"/>
    <col min="11533" max="11533" width="6.75" style="514" bestFit="1" customWidth="1"/>
    <col min="11534" max="11534" width="6.125" style="514" bestFit="1" customWidth="1"/>
    <col min="11535" max="11535" width="4.875" style="514" customWidth="1"/>
    <col min="11536" max="11775" width="11" style="514"/>
    <col min="11776" max="11776" width="0.5" style="514" customWidth="1"/>
    <col min="11777" max="11777" width="12" style="514" customWidth="1"/>
    <col min="11778" max="11778" width="7.375" style="514" customWidth="1"/>
    <col min="11779" max="11779" width="8.125" style="514" bestFit="1" customWidth="1"/>
    <col min="11780" max="11781" width="6.75" style="514" bestFit="1" customWidth="1"/>
    <col min="11782" max="11782" width="7.375" style="514" customWidth="1"/>
    <col min="11783" max="11783" width="8.125" style="514" bestFit="1" customWidth="1"/>
    <col min="11784" max="11784" width="5.5" style="514" customWidth="1"/>
    <col min="11785" max="11786" width="6.75" style="514" bestFit="1" customWidth="1"/>
    <col min="11787" max="11788" width="5.5" style="514" customWidth="1"/>
    <col min="11789" max="11789" width="6.75" style="514" bestFit="1" customWidth="1"/>
    <col min="11790" max="11790" width="6.125" style="514" bestFit="1" customWidth="1"/>
    <col min="11791" max="11791" width="4.875" style="514" customWidth="1"/>
    <col min="11792" max="12031" width="11" style="514"/>
    <col min="12032" max="12032" width="0.5" style="514" customWidth="1"/>
    <col min="12033" max="12033" width="12" style="514" customWidth="1"/>
    <col min="12034" max="12034" width="7.375" style="514" customWidth="1"/>
    <col min="12035" max="12035" width="8.125" style="514" bestFit="1" customWidth="1"/>
    <col min="12036" max="12037" width="6.75" style="514" bestFit="1" customWidth="1"/>
    <col min="12038" max="12038" width="7.375" style="514" customWidth="1"/>
    <col min="12039" max="12039" width="8.125" style="514" bestFit="1" customWidth="1"/>
    <col min="12040" max="12040" width="5.5" style="514" customWidth="1"/>
    <col min="12041" max="12042" width="6.75" style="514" bestFit="1" customWidth="1"/>
    <col min="12043" max="12044" width="5.5" style="514" customWidth="1"/>
    <col min="12045" max="12045" width="6.75" style="514" bestFit="1" customWidth="1"/>
    <col min="12046" max="12046" width="6.125" style="514" bestFit="1" customWidth="1"/>
    <col min="12047" max="12047" width="4.875" style="514" customWidth="1"/>
    <col min="12048" max="12287" width="11" style="514"/>
    <col min="12288" max="12288" width="0.5" style="514" customWidth="1"/>
    <col min="12289" max="12289" width="12" style="514" customWidth="1"/>
    <col min="12290" max="12290" width="7.375" style="514" customWidth="1"/>
    <col min="12291" max="12291" width="8.125" style="514" bestFit="1" customWidth="1"/>
    <col min="12292" max="12293" width="6.75" style="514" bestFit="1" customWidth="1"/>
    <col min="12294" max="12294" width="7.375" style="514" customWidth="1"/>
    <col min="12295" max="12295" width="8.125" style="514" bestFit="1" customWidth="1"/>
    <col min="12296" max="12296" width="5.5" style="514" customWidth="1"/>
    <col min="12297" max="12298" width="6.75" style="514" bestFit="1" customWidth="1"/>
    <col min="12299" max="12300" width="5.5" style="514" customWidth="1"/>
    <col min="12301" max="12301" width="6.75" style="514" bestFit="1" customWidth="1"/>
    <col min="12302" max="12302" width="6.125" style="514" bestFit="1" customWidth="1"/>
    <col min="12303" max="12303" width="4.875" style="514" customWidth="1"/>
    <col min="12304" max="12543" width="11" style="514"/>
    <col min="12544" max="12544" width="0.5" style="514" customWidth="1"/>
    <col min="12545" max="12545" width="12" style="514" customWidth="1"/>
    <col min="12546" max="12546" width="7.375" style="514" customWidth="1"/>
    <col min="12547" max="12547" width="8.125" style="514" bestFit="1" customWidth="1"/>
    <col min="12548" max="12549" width="6.75" style="514" bestFit="1" customWidth="1"/>
    <col min="12550" max="12550" width="7.375" style="514" customWidth="1"/>
    <col min="12551" max="12551" width="8.125" style="514" bestFit="1" customWidth="1"/>
    <col min="12552" max="12552" width="5.5" style="514" customWidth="1"/>
    <col min="12553" max="12554" width="6.75" style="514" bestFit="1" customWidth="1"/>
    <col min="12555" max="12556" width="5.5" style="514" customWidth="1"/>
    <col min="12557" max="12557" width="6.75" style="514" bestFit="1" customWidth="1"/>
    <col min="12558" max="12558" width="6.125" style="514" bestFit="1" customWidth="1"/>
    <col min="12559" max="12559" width="4.875" style="514" customWidth="1"/>
    <col min="12560" max="12799" width="11" style="514"/>
    <col min="12800" max="12800" width="0.5" style="514" customWidth="1"/>
    <col min="12801" max="12801" width="12" style="514" customWidth="1"/>
    <col min="12802" max="12802" width="7.375" style="514" customWidth="1"/>
    <col min="12803" max="12803" width="8.125" style="514" bestFit="1" customWidth="1"/>
    <col min="12804" max="12805" width="6.75" style="514" bestFit="1" customWidth="1"/>
    <col min="12806" max="12806" width="7.375" style="514" customWidth="1"/>
    <col min="12807" max="12807" width="8.125" style="514" bestFit="1" customWidth="1"/>
    <col min="12808" max="12808" width="5.5" style="514" customWidth="1"/>
    <col min="12809" max="12810" width="6.75" style="514" bestFit="1" customWidth="1"/>
    <col min="12811" max="12812" width="5.5" style="514" customWidth="1"/>
    <col min="12813" max="12813" width="6.75" style="514" bestFit="1" customWidth="1"/>
    <col min="12814" max="12814" width="6.125" style="514" bestFit="1" customWidth="1"/>
    <col min="12815" max="12815" width="4.875" style="514" customWidth="1"/>
    <col min="12816" max="13055" width="11" style="514"/>
    <col min="13056" max="13056" width="0.5" style="514" customWidth="1"/>
    <col min="13057" max="13057" width="12" style="514" customWidth="1"/>
    <col min="13058" max="13058" width="7.375" style="514" customWidth="1"/>
    <col min="13059" max="13059" width="8.125" style="514" bestFit="1" customWidth="1"/>
    <col min="13060" max="13061" width="6.75" style="514" bestFit="1" customWidth="1"/>
    <col min="13062" max="13062" width="7.375" style="514" customWidth="1"/>
    <col min="13063" max="13063" width="8.125" style="514" bestFit="1" customWidth="1"/>
    <col min="13064" max="13064" width="5.5" style="514" customWidth="1"/>
    <col min="13065" max="13066" width="6.75" style="514" bestFit="1" customWidth="1"/>
    <col min="13067" max="13068" width="5.5" style="514" customWidth="1"/>
    <col min="13069" max="13069" width="6.75" style="514" bestFit="1" customWidth="1"/>
    <col min="13070" max="13070" width="6.125" style="514" bestFit="1" customWidth="1"/>
    <col min="13071" max="13071" width="4.875" style="514" customWidth="1"/>
    <col min="13072" max="13311" width="11" style="514"/>
    <col min="13312" max="13312" width="0.5" style="514" customWidth="1"/>
    <col min="13313" max="13313" width="12" style="514" customWidth="1"/>
    <col min="13314" max="13314" width="7.375" style="514" customWidth="1"/>
    <col min="13315" max="13315" width="8.125" style="514" bestFit="1" customWidth="1"/>
    <col min="13316" max="13317" width="6.75" style="514" bestFit="1" customWidth="1"/>
    <col min="13318" max="13318" width="7.375" style="514" customWidth="1"/>
    <col min="13319" max="13319" width="8.125" style="514" bestFit="1" customWidth="1"/>
    <col min="13320" max="13320" width="5.5" style="514" customWidth="1"/>
    <col min="13321" max="13322" width="6.75" style="514" bestFit="1" customWidth="1"/>
    <col min="13323" max="13324" width="5.5" style="514" customWidth="1"/>
    <col min="13325" max="13325" width="6.75" style="514" bestFit="1" customWidth="1"/>
    <col min="13326" max="13326" width="6.125" style="514" bestFit="1" customWidth="1"/>
    <col min="13327" max="13327" width="4.875" style="514" customWidth="1"/>
    <col min="13328" max="13567" width="11" style="514"/>
    <col min="13568" max="13568" width="0.5" style="514" customWidth="1"/>
    <col min="13569" max="13569" width="12" style="514" customWidth="1"/>
    <col min="13570" max="13570" width="7.375" style="514" customWidth="1"/>
    <col min="13571" max="13571" width="8.125" style="514" bestFit="1" customWidth="1"/>
    <col min="13572" max="13573" width="6.75" style="514" bestFit="1" customWidth="1"/>
    <col min="13574" max="13574" width="7.375" style="514" customWidth="1"/>
    <col min="13575" max="13575" width="8.125" style="514" bestFit="1" customWidth="1"/>
    <col min="13576" max="13576" width="5.5" style="514" customWidth="1"/>
    <col min="13577" max="13578" width="6.75" style="514" bestFit="1" customWidth="1"/>
    <col min="13579" max="13580" width="5.5" style="514" customWidth="1"/>
    <col min="13581" max="13581" width="6.75" style="514" bestFit="1" customWidth="1"/>
    <col min="13582" max="13582" width="6.125" style="514" bestFit="1" customWidth="1"/>
    <col min="13583" max="13583" width="4.875" style="514" customWidth="1"/>
    <col min="13584" max="13823" width="11" style="514"/>
    <col min="13824" max="13824" width="0.5" style="514" customWidth="1"/>
    <col min="13825" max="13825" width="12" style="514" customWidth="1"/>
    <col min="13826" max="13826" width="7.375" style="514" customWidth="1"/>
    <col min="13827" max="13827" width="8.125" style="514" bestFit="1" customWidth="1"/>
    <col min="13828" max="13829" width="6.75" style="514" bestFit="1" customWidth="1"/>
    <col min="13830" max="13830" width="7.375" style="514" customWidth="1"/>
    <col min="13831" max="13831" width="8.125" style="514" bestFit="1" customWidth="1"/>
    <col min="13832" max="13832" width="5.5" style="514" customWidth="1"/>
    <col min="13833" max="13834" width="6.75" style="514" bestFit="1" customWidth="1"/>
    <col min="13835" max="13836" width="5.5" style="514" customWidth="1"/>
    <col min="13837" max="13837" width="6.75" style="514" bestFit="1" customWidth="1"/>
    <col min="13838" max="13838" width="6.125" style="514" bestFit="1" customWidth="1"/>
    <col min="13839" max="13839" width="4.875" style="514" customWidth="1"/>
    <col min="13840" max="14079" width="11" style="514"/>
    <col min="14080" max="14080" width="0.5" style="514" customWidth="1"/>
    <col min="14081" max="14081" width="12" style="514" customWidth="1"/>
    <col min="14082" max="14082" width="7.375" style="514" customWidth="1"/>
    <col min="14083" max="14083" width="8.125" style="514" bestFit="1" customWidth="1"/>
    <col min="14084" max="14085" width="6.75" style="514" bestFit="1" customWidth="1"/>
    <col min="14086" max="14086" width="7.375" style="514" customWidth="1"/>
    <col min="14087" max="14087" width="8.125" style="514" bestFit="1" customWidth="1"/>
    <col min="14088" max="14088" width="5.5" style="514" customWidth="1"/>
    <col min="14089" max="14090" width="6.75" style="514" bestFit="1" customWidth="1"/>
    <col min="14091" max="14092" width="5.5" style="514" customWidth="1"/>
    <col min="14093" max="14093" width="6.75" style="514" bestFit="1" customWidth="1"/>
    <col min="14094" max="14094" width="6.125" style="514" bestFit="1" customWidth="1"/>
    <col min="14095" max="14095" width="4.875" style="514" customWidth="1"/>
    <col min="14096" max="14335" width="11" style="514"/>
    <col min="14336" max="14336" width="0.5" style="514" customWidth="1"/>
    <col min="14337" max="14337" width="12" style="514" customWidth="1"/>
    <col min="14338" max="14338" width="7.375" style="514" customWidth="1"/>
    <col min="14339" max="14339" width="8.125" style="514" bestFit="1" customWidth="1"/>
    <col min="14340" max="14341" width="6.75" style="514" bestFit="1" customWidth="1"/>
    <col min="14342" max="14342" width="7.375" style="514" customWidth="1"/>
    <col min="14343" max="14343" width="8.125" style="514" bestFit="1" customWidth="1"/>
    <col min="14344" max="14344" width="5.5" style="514" customWidth="1"/>
    <col min="14345" max="14346" width="6.75" style="514" bestFit="1" customWidth="1"/>
    <col min="14347" max="14348" width="5.5" style="514" customWidth="1"/>
    <col min="14349" max="14349" width="6.75" style="514" bestFit="1" customWidth="1"/>
    <col min="14350" max="14350" width="6.125" style="514" bestFit="1" customWidth="1"/>
    <col min="14351" max="14351" width="4.875" style="514" customWidth="1"/>
    <col min="14352" max="14591" width="11" style="514"/>
    <col min="14592" max="14592" width="0.5" style="514" customWidth="1"/>
    <col min="14593" max="14593" width="12" style="514" customWidth="1"/>
    <col min="14594" max="14594" width="7.375" style="514" customWidth="1"/>
    <col min="14595" max="14595" width="8.125" style="514" bestFit="1" customWidth="1"/>
    <col min="14596" max="14597" width="6.75" style="514" bestFit="1" customWidth="1"/>
    <col min="14598" max="14598" width="7.375" style="514" customWidth="1"/>
    <col min="14599" max="14599" width="8.125" style="514" bestFit="1" customWidth="1"/>
    <col min="14600" max="14600" width="5.5" style="514" customWidth="1"/>
    <col min="14601" max="14602" width="6.75" style="514" bestFit="1" customWidth="1"/>
    <col min="14603" max="14604" width="5.5" style="514" customWidth="1"/>
    <col min="14605" max="14605" width="6.75" style="514" bestFit="1" customWidth="1"/>
    <col min="14606" max="14606" width="6.125" style="514" bestFit="1" customWidth="1"/>
    <col min="14607" max="14607" width="4.875" style="514" customWidth="1"/>
    <col min="14608" max="14847" width="11" style="514"/>
    <col min="14848" max="14848" width="0.5" style="514" customWidth="1"/>
    <col min="14849" max="14849" width="12" style="514" customWidth="1"/>
    <col min="14850" max="14850" width="7.375" style="514" customWidth="1"/>
    <col min="14851" max="14851" width="8.125" style="514" bestFit="1" customWidth="1"/>
    <col min="14852" max="14853" width="6.75" style="514" bestFit="1" customWidth="1"/>
    <col min="14854" max="14854" width="7.375" style="514" customWidth="1"/>
    <col min="14855" max="14855" width="8.125" style="514" bestFit="1" customWidth="1"/>
    <col min="14856" max="14856" width="5.5" style="514" customWidth="1"/>
    <col min="14857" max="14858" width="6.75" style="514" bestFit="1" customWidth="1"/>
    <col min="14859" max="14860" width="5.5" style="514" customWidth="1"/>
    <col min="14861" max="14861" width="6.75" style="514" bestFit="1" customWidth="1"/>
    <col min="14862" max="14862" width="6.125" style="514" bestFit="1" customWidth="1"/>
    <col min="14863" max="14863" width="4.875" style="514" customWidth="1"/>
    <col min="14864" max="15103" width="11" style="514"/>
    <col min="15104" max="15104" width="0.5" style="514" customWidth="1"/>
    <col min="15105" max="15105" width="12" style="514" customWidth="1"/>
    <col min="15106" max="15106" width="7.375" style="514" customWidth="1"/>
    <col min="15107" max="15107" width="8.125" style="514" bestFit="1" customWidth="1"/>
    <col min="15108" max="15109" width="6.75" style="514" bestFit="1" customWidth="1"/>
    <col min="15110" max="15110" width="7.375" style="514" customWidth="1"/>
    <col min="15111" max="15111" width="8.125" style="514" bestFit="1" customWidth="1"/>
    <col min="15112" max="15112" width="5.5" style="514" customWidth="1"/>
    <col min="15113" max="15114" width="6.75" style="514" bestFit="1" customWidth="1"/>
    <col min="15115" max="15116" width="5.5" style="514" customWidth="1"/>
    <col min="15117" max="15117" width="6.75" style="514" bestFit="1" customWidth="1"/>
    <col min="15118" max="15118" width="6.125" style="514" bestFit="1" customWidth="1"/>
    <col min="15119" max="15119" width="4.875" style="514" customWidth="1"/>
    <col min="15120" max="15359" width="11" style="514"/>
    <col min="15360" max="15360" width="0.5" style="514" customWidth="1"/>
    <col min="15361" max="15361" width="12" style="514" customWidth="1"/>
    <col min="15362" max="15362" width="7.375" style="514" customWidth="1"/>
    <col min="15363" max="15363" width="8.125" style="514" bestFit="1" customWidth="1"/>
    <col min="15364" max="15365" width="6.75" style="514" bestFit="1" customWidth="1"/>
    <col min="15366" max="15366" width="7.375" style="514" customWidth="1"/>
    <col min="15367" max="15367" width="8.125" style="514" bestFit="1" customWidth="1"/>
    <col min="15368" max="15368" width="5.5" style="514" customWidth="1"/>
    <col min="15369" max="15370" width="6.75" style="514" bestFit="1" customWidth="1"/>
    <col min="15371" max="15372" width="5.5" style="514" customWidth="1"/>
    <col min="15373" max="15373" width="6.75" style="514" bestFit="1" customWidth="1"/>
    <col min="15374" max="15374" width="6.125" style="514" bestFit="1" customWidth="1"/>
    <col min="15375" max="15375" width="4.875" style="514" customWidth="1"/>
    <col min="15376" max="15615" width="11" style="514"/>
    <col min="15616" max="15616" width="0.5" style="514" customWidth="1"/>
    <col min="15617" max="15617" width="12" style="514" customWidth="1"/>
    <col min="15618" max="15618" width="7.375" style="514" customWidth="1"/>
    <col min="15619" max="15619" width="8.125" style="514" bestFit="1" customWidth="1"/>
    <col min="15620" max="15621" width="6.75" style="514" bestFit="1" customWidth="1"/>
    <col min="15622" max="15622" width="7.375" style="514" customWidth="1"/>
    <col min="15623" max="15623" width="8.125" style="514" bestFit="1" customWidth="1"/>
    <col min="15624" max="15624" width="5.5" style="514" customWidth="1"/>
    <col min="15625" max="15626" width="6.75" style="514" bestFit="1" customWidth="1"/>
    <col min="15627" max="15628" width="5.5" style="514" customWidth="1"/>
    <col min="15629" max="15629" width="6.75" style="514" bestFit="1" customWidth="1"/>
    <col min="15630" max="15630" width="6.125" style="514" bestFit="1" customWidth="1"/>
    <col min="15631" max="15631" width="4.875" style="514" customWidth="1"/>
    <col min="15632" max="15871" width="11" style="514"/>
    <col min="15872" max="15872" width="0.5" style="514" customWidth="1"/>
    <col min="15873" max="15873" width="12" style="514" customWidth="1"/>
    <col min="15874" max="15874" width="7.375" style="514" customWidth="1"/>
    <col min="15875" max="15875" width="8.125" style="514" bestFit="1" customWidth="1"/>
    <col min="15876" max="15877" width="6.75" style="514" bestFit="1" customWidth="1"/>
    <col min="15878" max="15878" width="7.375" style="514" customWidth="1"/>
    <col min="15879" max="15879" width="8.125" style="514" bestFit="1" customWidth="1"/>
    <col min="15880" max="15880" width="5.5" style="514" customWidth="1"/>
    <col min="15881" max="15882" width="6.75" style="514" bestFit="1" customWidth="1"/>
    <col min="15883" max="15884" width="5.5" style="514" customWidth="1"/>
    <col min="15885" max="15885" width="6.75" style="514" bestFit="1" customWidth="1"/>
    <col min="15886" max="15886" width="6.125" style="514" bestFit="1" customWidth="1"/>
    <col min="15887" max="15887" width="4.875" style="514" customWidth="1"/>
    <col min="15888" max="16127" width="11" style="514"/>
    <col min="16128" max="16128" width="0.5" style="514" customWidth="1"/>
    <col min="16129" max="16129" width="12" style="514" customWidth="1"/>
    <col min="16130" max="16130" width="7.375" style="514" customWidth="1"/>
    <col min="16131" max="16131" width="8.125" style="514" bestFit="1" customWidth="1"/>
    <col min="16132" max="16133" width="6.75" style="514" bestFit="1" customWidth="1"/>
    <col min="16134" max="16134" width="7.375" style="514" customWidth="1"/>
    <col min="16135" max="16135" width="8.125" style="514" bestFit="1" customWidth="1"/>
    <col min="16136" max="16136" width="5.5" style="514" customWidth="1"/>
    <col min="16137" max="16138" width="6.75" style="514" bestFit="1" customWidth="1"/>
    <col min="16139" max="16140" width="5.5" style="514" customWidth="1"/>
    <col min="16141" max="16141" width="6.75" style="514" bestFit="1" customWidth="1"/>
    <col min="16142" max="16142" width="6.125" style="514" bestFit="1" customWidth="1"/>
    <col min="16143" max="16143" width="4.875" style="514" customWidth="1"/>
    <col min="16144" max="16384" width="11" style="514"/>
  </cols>
  <sheetData>
    <row r="1" spans="1:22" ht="16.5">
      <c r="A1" s="572" t="s">
        <v>546</v>
      </c>
      <c r="B1" s="558"/>
      <c r="C1" s="558"/>
      <c r="D1" s="558"/>
      <c r="E1" s="558"/>
      <c r="F1" s="550"/>
      <c r="G1" s="550"/>
      <c r="H1" s="550"/>
      <c r="I1" s="550"/>
      <c r="J1" s="550"/>
      <c r="K1" s="550"/>
      <c r="L1" s="550"/>
      <c r="M1" s="550"/>
      <c r="N1" s="550"/>
      <c r="O1" s="550"/>
      <c r="S1" s="553"/>
      <c r="T1" s="553"/>
      <c r="U1" s="553"/>
      <c r="V1" s="553"/>
    </row>
    <row r="2" spans="1:22" s="570" customFormat="1" ht="11.25" customHeight="1">
      <c r="A2" s="569" t="s">
        <v>545</v>
      </c>
      <c r="B2" s="558"/>
      <c r="C2" s="558"/>
      <c r="D2" s="558"/>
      <c r="E2" s="558"/>
      <c r="F2" s="550"/>
      <c r="G2" s="550"/>
      <c r="H2" s="550"/>
      <c r="I2" s="550"/>
      <c r="J2" s="550"/>
      <c r="K2" s="550"/>
      <c r="L2" s="550"/>
      <c r="M2" s="550"/>
      <c r="N2" s="550"/>
      <c r="O2" s="550"/>
      <c r="S2" s="554"/>
      <c r="T2" s="554">
        <v>1</v>
      </c>
      <c r="U2" s="554" t="s">
        <v>544</v>
      </c>
      <c r="V2" s="571"/>
    </row>
    <row r="3" spans="1:22" ht="17.25" customHeight="1">
      <c r="A3" s="569" t="s">
        <v>543</v>
      </c>
      <c r="B3" s="558"/>
      <c r="C3" s="558"/>
      <c r="D3" s="558"/>
      <c r="E3" s="558"/>
      <c r="F3" s="550"/>
      <c r="G3" s="550"/>
      <c r="H3" s="550"/>
      <c r="I3" s="550"/>
      <c r="J3" s="550"/>
      <c r="K3" s="550"/>
      <c r="L3" s="550"/>
      <c r="M3" s="550"/>
      <c r="N3" s="550"/>
      <c r="O3" s="550"/>
      <c r="S3" s="554"/>
      <c r="T3" s="554">
        <v>2</v>
      </c>
      <c r="U3" s="554" t="s">
        <v>542</v>
      </c>
      <c r="V3" s="553"/>
    </row>
    <row r="4" spans="1:22" ht="22.5" customHeight="1">
      <c r="A4" s="1754" t="s">
        <v>442</v>
      </c>
      <c r="B4" s="568" t="s">
        <v>541</v>
      </c>
      <c r="C4" s="567"/>
      <c r="D4" s="1756" t="s">
        <v>540</v>
      </c>
      <c r="E4" s="1757"/>
      <c r="F4" s="564" t="s">
        <v>539</v>
      </c>
      <c r="G4" s="564"/>
      <c r="H4" s="566"/>
      <c r="I4" s="564" t="s">
        <v>541</v>
      </c>
      <c r="J4" s="565"/>
      <c r="K4" s="564" t="s">
        <v>540</v>
      </c>
      <c r="L4" s="565"/>
      <c r="M4" s="564" t="s">
        <v>539</v>
      </c>
      <c r="N4" s="564"/>
      <c r="O4" s="563"/>
      <c r="P4" s="523"/>
      <c r="R4" s="562"/>
      <c r="S4" s="554"/>
      <c r="T4" s="554">
        <v>3</v>
      </c>
      <c r="U4" s="554" t="s">
        <v>538</v>
      </c>
      <c r="V4" s="553"/>
    </row>
    <row r="5" spans="1:22" ht="28.5" customHeight="1">
      <c r="A5" s="1755"/>
      <c r="B5" s="560">
        <v>2024</v>
      </c>
      <c r="C5" s="560">
        <f>B5+1</f>
        <v>2025</v>
      </c>
      <c r="D5" s="560">
        <v>2024</v>
      </c>
      <c r="E5" s="560">
        <v>2025</v>
      </c>
      <c r="F5" s="560">
        <v>2024</v>
      </c>
      <c r="G5" s="560">
        <v>2025</v>
      </c>
      <c r="H5" s="561" t="s">
        <v>537</v>
      </c>
      <c r="I5" s="560">
        <v>2024</v>
      </c>
      <c r="J5" s="560">
        <v>2025</v>
      </c>
      <c r="K5" s="560">
        <v>2024</v>
      </c>
      <c r="L5" s="560">
        <v>2025</v>
      </c>
      <c r="M5" s="560">
        <v>2024</v>
      </c>
      <c r="N5" s="560">
        <v>2025</v>
      </c>
      <c r="O5" s="559" t="s">
        <v>537</v>
      </c>
      <c r="P5" s="523"/>
      <c r="S5" s="553"/>
      <c r="T5" s="554">
        <v>4</v>
      </c>
      <c r="U5" s="554" t="s">
        <v>536</v>
      </c>
      <c r="V5" s="553"/>
    </row>
    <row r="6" spans="1:22" ht="12" customHeight="1">
      <c r="A6" s="542"/>
      <c r="B6" s="551" t="s">
        <v>535</v>
      </c>
      <c r="C6" s="558"/>
      <c r="D6" s="558"/>
      <c r="E6" s="550"/>
      <c r="F6" s="556"/>
      <c r="G6" s="550"/>
      <c r="H6" s="556"/>
      <c r="I6" s="557" t="s">
        <v>534</v>
      </c>
      <c r="J6" s="550"/>
      <c r="K6" s="550"/>
      <c r="L6" s="550"/>
      <c r="M6" s="556"/>
      <c r="N6" s="550"/>
      <c r="O6" s="555"/>
      <c r="P6" s="523"/>
      <c r="S6" s="554"/>
      <c r="T6" s="554">
        <v>5</v>
      </c>
      <c r="U6" s="554" t="s">
        <v>533</v>
      </c>
      <c r="V6" s="553"/>
    </row>
    <row r="7" spans="1:22" ht="7.5" customHeight="1">
      <c r="A7" s="532">
        <v>35065</v>
      </c>
      <c r="B7" s="534">
        <v>90.733000000000004</v>
      </c>
      <c r="C7" s="534">
        <v>89.772000000000006</v>
      </c>
      <c r="D7" s="534">
        <v>0.68600000000000005</v>
      </c>
      <c r="E7" s="534">
        <v>0.64300000000000002</v>
      </c>
      <c r="F7" s="534">
        <v>91.419000000000011</v>
      </c>
      <c r="G7" s="534">
        <v>90.415000000000006</v>
      </c>
      <c r="H7" s="533">
        <f t="shared" ref="H7:H16" si="0">IF(G7="","",(G7/F7-1)*100)</f>
        <v>-1.0982399719970726</v>
      </c>
      <c r="I7" s="534">
        <v>2.3450000000000002</v>
      </c>
      <c r="J7" s="534">
        <v>2.798</v>
      </c>
      <c r="K7" s="534">
        <v>0.1</v>
      </c>
      <c r="L7" s="534">
        <v>9.1999999999999998E-2</v>
      </c>
      <c r="M7" s="534">
        <v>2.4450000000000003</v>
      </c>
      <c r="N7" s="514">
        <v>2.9</v>
      </c>
      <c r="O7" s="533">
        <f t="shared" ref="O7:O16" si="1">IF(N7="","",(N7/M7-1)*100)</f>
        <v>18.609406952965223</v>
      </c>
      <c r="P7" s="523"/>
      <c r="S7" s="554"/>
      <c r="T7" s="554">
        <v>6</v>
      </c>
      <c r="U7" s="554" t="s">
        <v>532</v>
      </c>
      <c r="V7" s="553"/>
    </row>
    <row r="8" spans="1:22" ht="8.1" customHeight="1">
      <c r="A8" s="532">
        <v>35096</v>
      </c>
      <c r="B8" s="534">
        <v>88.998999999999995</v>
      </c>
      <c r="C8" s="534">
        <v>81.2</v>
      </c>
      <c r="D8" s="534">
        <v>0.77100000000000002</v>
      </c>
      <c r="E8" s="534">
        <v>0.8</v>
      </c>
      <c r="F8" s="534">
        <v>89.77</v>
      </c>
      <c r="G8" s="534">
        <v>81.938999999999993</v>
      </c>
      <c r="H8" s="533">
        <f t="shared" si="0"/>
        <v>-8.7234042553191564</v>
      </c>
      <c r="I8" s="534">
        <v>3.137</v>
      </c>
      <c r="J8" s="514">
        <v>2.5</v>
      </c>
      <c r="K8" s="534">
        <v>0.1</v>
      </c>
      <c r="L8" s="534">
        <v>0.1</v>
      </c>
      <c r="M8" s="534">
        <v>3.2370000000000001</v>
      </c>
      <c r="N8" s="514">
        <v>2.6</v>
      </c>
      <c r="O8" s="533">
        <f t="shared" si="1"/>
        <v>-19.678714859437751</v>
      </c>
      <c r="P8" s="523"/>
      <c r="S8" s="554"/>
      <c r="T8" s="554">
        <v>7</v>
      </c>
      <c r="U8" s="554" t="s">
        <v>531</v>
      </c>
      <c r="V8" s="553"/>
    </row>
    <row r="9" spans="1:22" ht="8.1" customHeight="1">
      <c r="A9" s="532">
        <v>35125</v>
      </c>
      <c r="B9" s="534">
        <v>99.908000000000001</v>
      </c>
      <c r="C9" s="534">
        <v>88.695999999999998</v>
      </c>
      <c r="D9" s="534">
        <v>0.78</v>
      </c>
      <c r="E9" s="534">
        <v>0.68100000000000005</v>
      </c>
      <c r="F9" s="534">
        <v>100.688</v>
      </c>
      <c r="G9" s="534">
        <v>89.376999999999995</v>
      </c>
      <c r="H9" s="533">
        <f t="shared" si="0"/>
        <v>-11.233712061020185</v>
      </c>
      <c r="I9" s="534">
        <v>2.7490000000000001</v>
      </c>
      <c r="J9" s="514">
        <v>3.1</v>
      </c>
      <c r="K9" s="534">
        <v>0.1</v>
      </c>
      <c r="L9" s="534">
        <v>9.4E-2</v>
      </c>
      <c r="M9" s="534">
        <v>2.8490000000000002</v>
      </c>
      <c r="N9" s="534">
        <v>3.194</v>
      </c>
      <c r="O9" s="533">
        <f t="shared" si="1"/>
        <v>12.109512109512099</v>
      </c>
      <c r="P9" s="523"/>
      <c r="S9" s="554"/>
      <c r="T9" s="554">
        <v>8</v>
      </c>
      <c r="U9" s="554" t="s">
        <v>530</v>
      </c>
      <c r="V9" s="553"/>
    </row>
    <row r="10" spans="1:22" ht="8.1" customHeight="1">
      <c r="A10" s="532">
        <v>35156</v>
      </c>
      <c r="B10" s="534">
        <v>93</v>
      </c>
      <c r="C10" s="534">
        <v>80.239000000000004</v>
      </c>
      <c r="D10" s="534">
        <v>0.4</v>
      </c>
      <c r="E10" s="534">
        <v>0.39400000000000002</v>
      </c>
      <c r="F10" s="534">
        <v>93.4</v>
      </c>
      <c r="G10" s="534">
        <v>80.632999999999996</v>
      </c>
      <c r="H10" s="533">
        <f t="shared" si="0"/>
        <v>-13.669164882226992</v>
      </c>
      <c r="I10" s="534">
        <v>3.5</v>
      </c>
      <c r="J10" s="534">
        <v>2.9249999999999998</v>
      </c>
      <c r="K10" s="534">
        <v>0</v>
      </c>
      <c r="L10" s="534">
        <v>5.1999999999999998E-2</v>
      </c>
      <c r="M10" s="534">
        <v>3.5</v>
      </c>
      <c r="N10" s="534">
        <v>1.0940000000000001</v>
      </c>
      <c r="O10" s="533">
        <f t="shared" si="1"/>
        <v>-68.742857142857133</v>
      </c>
      <c r="P10" s="523"/>
      <c r="S10" s="554"/>
      <c r="T10" s="554">
        <v>9</v>
      </c>
      <c r="U10" s="554" t="s">
        <v>529</v>
      </c>
      <c r="V10" s="553"/>
    </row>
    <row r="11" spans="1:22" ht="8.1" customHeight="1">
      <c r="A11" s="532">
        <v>35186</v>
      </c>
      <c r="B11" s="534">
        <v>89.2</v>
      </c>
      <c r="C11" s="534">
        <v>83.2</v>
      </c>
      <c r="D11" s="534">
        <v>0.3</v>
      </c>
      <c r="E11" s="534">
        <v>0.3</v>
      </c>
      <c r="F11" s="534">
        <v>89.5</v>
      </c>
      <c r="G11" s="534">
        <v>83.5</v>
      </c>
      <c r="H11" s="533">
        <f t="shared" si="0"/>
        <v>-6.7039106145251441</v>
      </c>
      <c r="I11" s="534">
        <v>2.5</v>
      </c>
      <c r="J11" s="514">
        <v>2.7</v>
      </c>
      <c r="K11" s="534">
        <v>0</v>
      </c>
      <c r="L11" s="534">
        <v>0</v>
      </c>
      <c r="M11" s="534">
        <v>2.5</v>
      </c>
      <c r="N11" s="514">
        <v>2.7</v>
      </c>
      <c r="O11" s="533">
        <f t="shared" si="1"/>
        <v>8.0000000000000071</v>
      </c>
      <c r="P11" s="523"/>
      <c r="S11" s="554"/>
      <c r="T11" s="554">
        <v>10</v>
      </c>
      <c r="U11" s="554" t="s">
        <v>522</v>
      </c>
      <c r="V11" s="553"/>
    </row>
    <row r="12" spans="1:22" ht="8.1" customHeight="1">
      <c r="A12" s="532">
        <v>35217</v>
      </c>
      <c r="B12" s="534">
        <v>86.9</v>
      </c>
      <c r="C12" s="534">
        <v>79.308999999999997</v>
      </c>
      <c r="D12" s="534">
        <v>0.3</v>
      </c>
      <c r="E12" s="534">
        <v>0.20699999999999999</v>
      </c>
      <c r="F12" s="534">
        <v>87.2</v>
      </c>
      <c r="G12" s="534">
        <v>79.5</v>
      </c>
      <c r="H12" s="533">
        <f t="shared" si="0"/>
        <v>-8.8302752293577988</v>
      </c>
      <c r="I12" s="534">
        <v>2.4</v>
      </c>
      <c r="J12" s="534">
        <v>2.5329999999999999</v>
      </c>
      <c r="K12" s="534">
        <v>0</v>
      </c>
      <c r="L12" s="534">
        <v>1.2999999999999999E-2</v>
      </c>
      <c r="M12" s="534">
        <v>2.4</v>
      </c>
      <c r="N12" s="534">
        <v>2.5459999999999998</v>
      </c>
      <c r="O12" s="533">
        <f t="shared" si="1"/>
        <v>6.0833333333333295</v>
      </c>
      <c r="P12" s="523"/>
      <c r="S12" s="554"/>
      <c r="T12" s="554">
        <v>11</v>
      </c>
      <c r="U12" s="554" t="s">
        <v>528</v>
      </c>
      <c r="V12" s="553"/>
    </row>
    <row r="13" spans="1:22" ht="8.1" customHeight="1">
      <c r="A13" s="532">
        <v>35247</v>
      </c>
      <c r="B13" s="534">
        <v>87.7</v>
      </c>
      <c r="C13" s="534">
        <v>83.375</v>
      </c>
      <c r="D13" s="534">
        <v>0.1</v>
      </c>
      <c r="E13" s="534">
        <v>0.122</v>
      </c>
      <c r="F13" s="534">
        <v>87.8</v>
      </c>
      <c r="G13" s="534">
        <v>83.497</v>
      </c>
      <c r="H13" s="533">
        <f t="shared" si="0"/>
        <v>-4.9009111617312033</v>
      </c>
      <c r="I13" s="534">
        <v>2.4</v>
      </c>
      <c r="J13" s="534">
        <v>2.335</v>
      </c>
      <c r="K13" s="534">
        <v>0</v>
      </c>
      <c r="L13" s="534">
        <v>3.0000000000000001E-3</v>
      </c>
      <c r="M13" s="534">
        <v>2.4</v>
      </c>
      <c r="N13" s="534">
        <v>2.3380000000000001</v>
      </c>
      <c r="O13" s="533">
        <f t="shared" si="1"/>
        <v>-2.5833333333333264</v>
      </c>
      <c r="P13" s="523"/>
      <c r="S13" s="554"/>
      <c r="T13" s="554">
        <v>12</v>
      </c>
      <c r="U13" s="554" t="s">
        <v>527</v>
      </c>
      <c r="V13" s="553"/>
    </row>
    <row r="14" spans="1:22" ht="8.1" customHeight="1">
      <c r="A14" s="532">
        <v>35278</v>
      </c>
      <c r="B14" s="534">
        <v>85.3</v>
      </c>
      <c r="C14" s="534">
        <v>71.001999999999995</v>
      </c>
      <c r="D14" s="534">
        <v>0.1</v>
      </c>
      <c r="E14" s="534">
        <v>0.13700000000000001</v>
      </c>
      <c r="F14" s="534">
        <v>85.399999999999991</v>
      </c>
      <c r="G14" s="534">
        <v>71.138999999999996</v>
      </c>
      <c r="H14" s="533">
        <f t="shared" si="0"/>
        <v>-16.699063231850108</v>
      </c>
      <c r="I14" s="534">
        <v>2.2999999999999998</v>
      </c>
      <c r="J14" s="534">
        <v>2.2160000000000002</v>
      </c>
      <c r="K14" s="534">
        <v>0</v>
      </c>
      <c r="L14" s="534">
        <v>1.0999999999999999E-2</v>
      </c>
      <c r="M14" s="534">
        <v>2.2999999999999998</v>
      </c>
      <c r="N14" s="534">
        <v>2.2269999999999999</v>
      </c>
      <c r="O14" s="533">
        <f t="shared" si="1"/>
        <v>-3.1739130434782603</v>
      </c>
      <c r="P14" s="523"/>
    </row>
    <row r="15" spans="1:22" ht="8.1" customHeight="1">
      <c r="A15" s="532">
        <v>35309</v>
      </c>
      <c r="B15" s="534">
        <v>89.6</v>
      </c>
      <c r="C15" s="534">
        <v>90.667000000000002</v>
      </c>
      <c r="D15" s="534">
        <v>0.2</v>
      </c>
      <c r="E15" s="534">
        <v>0.182</v>
      </c>
      <c r="F15" s="534">
        <v>89.8</v>
      </c>
      <c r="G15" s="534">
        <v>90.849000000000004</v>
      </c>
      <c r="H15" s="533">
        <f t="shared" si="0"/>
        <v>1.1681514476614696</v>
      </c>
      <c r="I15" s="534">
        <v>3</v>
      </c>
      <c r="J15" s="534">
        <v>3.2549999999999999</v>
      </c>
      <c r="K15" s="534">
        <v>0</v>
      </c>
      <c r="L15" s="534">
        <v>3.1E-2</v>
      </c>
      <c r="M15" s="534">
        <v>3</v>
      </c>
      <c r="N15" s="534">
        <v>3.286</v>
      </c>
      <c r="O15" s="533">
        <f t="shared" si="1"/>
        <v>9.5333333333333279</v>
      </c>
      <c r="P15" s="523"/>
    </row>
    <row r="16" spans="1:22" ht="8.1" customHeight="1">
      <c r="A16" s="532">
        <v>35339</v>
      </c>
      <c r="B16" s="534">
        <v>96.5</v>
      </c>
      <c r="C16" s="534">
        <v>95.53</v>
      </c>
      <c r="D16" s="534">
        <v>0.6</v>
      </c>
      <c r="E16" s="534">
        <v>0.47199999999999998</v>
      </c>
      <c r="F16" s="534">
        <v>97.1</v>
      </c>
      <c r="G16" s="534">
        <v>96.001999999999995</v>
      </c>
      <c r="H16" s="533">
        <f t="shared" si="0"/>
        <v>-1.1307929969104014</v>
      </c>
      <c r="I16" s="534">
        <v>4</v>
      </c>
      <c r="J16" s="534">
        <v>3.7229999999999999</v>
      </c>
      <c r="K16" s="534">
        <v>0</v>
      </c>
      <c r="L16" s="534">
        <v>0.06</v>
      </c>
      <c r="M16" s="534">
        <v>4</v>
      </c>
      <c r="N16" s="534">
        <v>3.7829999999999999</v>
      </c>
      <c r="O16" s="533">
        <f t="shared" si="1"/>
        <v>-5.4250000000000025</v>
      </c>
      <c r="P16" s="523"/>
    </row>
    <row r="17" spans="1:17" ht="8.1" customHeight="1">
      <c r="A17" s="532">
        <v>35370</v>
      </c>
      <c r="B17" s="534">
        <v>103.4</v>
      </c>
      <c r="C17" s="534"/>
      <c r="D17" s="534">
        <v>1.1000000000000001</v>
      </c>
      <c r="E17" s="534"/>
      <c r="F17" s="534">
        <v>104.5</v>
      </c>
      <c r="G17" s="534"/>
      <c r="H17" s="533"/>
      <c r="I17" s="534">
        <v>4.5</v>
      </c>
      <c r="K17" s="534">
        <v>0.1</v>
      </c>
      <c r="M17" s="534">
        <v>4.5999999999999996</v>
      </c>
      <c r="O17" s="533"/>
      <c r="P17" s="523"/>
    </row>
    <row r="18" spans="1:17" ht="7.5" customHeight="1">
      <c r="A18" s="532">
        <v>35400</v>
      </c>
      <c r="B18" s="531">
        <v>87.8</v>
      </c>
      <c r="C18" s="531"/>
      <c r="D18" s="531">
        <v>0.8</v>
      </c>
      <c r="E18" s="531"/>
      <c r="F18" s="531">
        <v>88.6</v>
      </c>
      <c r="G18" s="531"/>
      <c r="H18" s="530"/>
      <c r="I18" s="531">
        <v>2.5</v>
      </c>
      <c r="J18" s="531"/>
      <c r="K18" s="531">
        <v>0.1</v>
      </c>
      <c r="L18" s="531"/>
      <c r="M18" s="531">
        <v>2.6</v>
      </c>
      <c r="N18" s="531"/>
      <c r="O18" s="530"/>
      <c r="P18" s="523"/>
    </row>
    <row r="19" spans="1:17" ht="12.75" customHeight="1">
      <c r="A19" s="544" t="s">
        <v>522</v>
      </c>
      <c r="B19" s="543">
        <v>907.84</v>
      </c>
      <c r="C19" s="543">
        <v>842.99</v>
      </c>
      <c r="D19" s="543">
        <v>4.2370000000000001</v>
      </c>
      <c r="E19" s="543">
        <v>3.9379999999999997</v>
      </c>
      <c r="F19" s="543">
        <v>912.077</v>
      </c>
      <c r="G19" s="543">
        <v>846.851</v>
      </c>
      <c r="H19" s="533">
        <v>-7.1513698953048932</v>
      </c>
      <c r="I19" s="543">
        <v>28.331</v>
      </c>
      <c r="J19" s="543">
        <v>28.085000000000001</v>
      </c>
      <c r="K19" s="543">
        <v>0.30000000000000004</v>
      </c>
      <c r="L19" s="543">
        <v>0.45600000000000002</v>
      </c>
      <c r="M19" s="543">
        <v>28.631</v>
      </c>
      <c r="N19" s="543">
        <v>26.668000000000003</v>
      </c>
      <c r="O19" s="533">
        <v>-6.8562048129649611</v>
      </c>
      <c r="P19" s="523"/>
      <c r="Q19" s="552"/>
    </row>
    <row r="20" spans="1:17" ht="12" customHeight="1">
      <c r="A20" s="542"/>
      <c r="B20" s="551" t="s">
        <v>221</v>
      </c>
      <c r="C20" s="551"/>
      <c r="D20" s="551"/>
      <c r="E20" s="550"/>
      <c r="F20" s="550"/>
      <c r="G20" s="548"/>
      <c r="H20" s="549"/>
      <c r="I20" s="548" t="s">
        <v>526</v>
      </c>
      <c r="J20" s="547"/>
      <c r="K20" s="547"/>
      <c r="L20" s="547"/>
      <c r="M20" s="547"/>
      <c r="N20" s="547"/>
      <c r="O20" s="546"/>
      <c r="P20" s="523"/>
    </row>
    <row r="21" spans="1:17" ht="8.1" customHeight="1">
      <c r="A21" s="532">
        <v>35065</v>
      </c>
      <c r="B21" s="534">
        <v>89.605999999999995</v>
      </c>
      <c r="C21" s="534">
        <v>92.563999999999993</v>
      </c>
      <c r="D21" s="534">
        <v>0.32500000000000001</v>
      </c>
      <c r="E21" s="534">
        <v>0.32</v>
      </c>
      <c r="F21" s="534">
        <v>89.930999999999997</v>
      </c>
      <c r="G21" s="534">
        <v>92.884</v>
      </c>
      <c r="H21" s="533">
        <f t="shared" ref="H21:H30" si="2">IF(G21="","",(G21/F21-1)*100)</f>
        <v>3.2836285596735237</v>
      </c>
      <c r="I21" s="534">
        <v>45.908999999999999</v>
      </c>
      <c r="J21" s="534">
        <v>47.448</v>
      </c>
      <c r="K21" s="534">
        <v>0.7</v>
      </c>
      <c r="L21" s="534">
        <v>0.60499999999999998</v>
      </c>
      <c r="M21" s="534">
        <v>46.609000000000002</v>
      </c>
      <c r="N21" s="534">
        <v>48.052999999999997</v>
      </c>
      <c r="O21" s="533">
        <f t="shared" ref="O21:O30" si="3">IF(N21="","",(N21/M21-1)*100)</f>
        <v>3.0981140981355404</v>
      </c>
      <c r="P21" s="523"/>
    </row>
    <row r="22" spans="1:17" ht="8.1" customHeight="1">
      <c r="A22" s="532">
        <v>35096</v>
      </c>
      <c r="B22" s="534">
        <v>85.076999999999998</v>
      </c>
      <c r="C22" s="534">
        <v>75.099999999999994</v>
      </c>
      <c r="D22" s="534">
        <v>0.374</v>
      </c>
      <c r="E22" s="534">
        <v>0.3</v>
      </c>
      <c r="F22" s="534">
        <v>85.450999999999993</v>
      </c>
      <c r="G22" s="534">
        <v>75.409000000000006</v>
      </c>
      <c r="H22" s="533">
        <f t="shared" si="2"/>
        <v>-11.751764168938905</v>
      </c>
      <c r="I22" s="534">
        <v>45.905999999999999</v>
      </c>
      <c r="J22" s="534">
        <v>40.9</v>
      </c>
      <c r="K22" s="534">
        <v>0.7</v>
      </c>
      <c r="L22" s="534">
        <v>0.7</v>
      </c>
      <c r="M22" s="534">
        <v>46.606000000000002</v>
      </c>
      <c r="N22" s="534">
        <v>41.6</v>
      </c>
      <c r="O22" s="533">
        <f t="shared" si="3"/>
        <v>-10.741106295326786</v>
      </c>
      <c r="P22" s="523"/>
    </row>
    <row r="23" spans="1:17" ht="8.1" customHeight="1">
      <c r="A23" s="532">
        <v>35125</v>
      </c>
      <c r="B23" s="534">
        <v>80.093000000000004</v>
      </c>
      <c r="C23" s="534">
        <v>76.846000000000004</v>
      </c>
      <c r="D23" s="534">
        <v>0.33800000000000002</v>
      </c>
      <c r="E23" s="534">
        <v>0.34699999999999998</v>
      </c>
      <c r="F23" s="534">
        <v>80.430999999999997</v>
      </c>
      <c r="G23" s="534">
        <v>77.192999999999998</v>
      </c>
      <c r="H23" s="533">
        <f t="shared" si="2"/>
        <v>-4.0258109435416634</v>
      </c>
      <c r="I23" s="534">
        <v>46.548999999999999</v>
      </c>
      <c r="J23" s="534">
        <v>46.677999999999997</v>
      </c>
      <c r="K23" s="534">
        <v>0.7</v>
      </c>
      <c r="L23" s="534">
        <v>0.747</v>
      </c>
      <c r="M23" s="534">
        <v>47.249000000000002</v>
      </c>
      <c r="N23" s="534">
        <v>47.424999999999997</v>
      </c>
      <c r="O23" s="533">
        <f t="shared" si="3"/>
        <v>0.37249465597153364</v>
      </c>
      <c r="P23" s="523"/>
    </row>
    <row r="24" spans="1:17" ht="8.1" customHeight="1">
      <c r="A24" s="532">
        <v>35156</v>
      </c>
      <c r="B24" s="534">
        <v>78.8</v>
      </c>
      <c r="C24" s="534">
        <v>74.078999999999994</v>
      </c>
      <c r="D24" s="534">
        <v>0.2</v>
      </c>
      <c r="E24" s="534">
        <v>0.19800000000000001</v>
      </c>
      <c r="F24" s="534">
        <v>79</v>
      </c>
      <c r="G24" s="534">
        <v>74.277000000000001</v>
      </c>
      <c r="H24" s="533">
        <f t="shared" si="2"/>
        <v>-5.9784810126582215</v>
      </c>
      <c r="I24" s="534">
        <v>49.3</v>
      </c>
      <c r="J24" s="534">
        <v>44.137</v>
      </c>
      <c r="K24" s="534">
        <v>0.5</v>
      </c>
      <c r="L24" s="534">
        <v>0.34699999999999998</v>
      </c>
      <c r="M24" s="534">
        <v>49.8</v>
      </c>
      <c r="N24" s="534">
        <v>44.484000000000002</v>
      </c>
      <c r="O24" s="533">
        <f t="shared" si="3"/>
        <v>-10.674698795180715</v>
      </c>
      <c r="P24" s="523"/>
    </row>
    <row r="25" spans="1:17" ht="8.1" customHeight="1">
      <c r="A25" s="532">
        <v>35186</v>
      </c>
      <c r="B25" s="534">
        <v>73.7</v>
      </c>
      <c r="C25" s="534">
        <v>65.400000000000006</v>
      </c>
      <c r="D25" s="534">
        <v>0.2</v>
      </c>
      <c r="E25" s="534">
        <v>0.2</v>
      </c>
      <c r="F25" s="534">
        <v>73.900000000000006</v>
      </c>
      <c r="G25" s="514">
        <v>65.5</v>
      </c>
      <c r="H25" s="533">
        <f t="shared" si="2"/>
        <v>-11.366711772665772</v>
      </c>
      <c r="I25" s="534">
        <v>45.5</v>
      </c>
      <c r="J25" s="514">
        <v>42.2</v>
      </c>
      <c r="K25" s="534">
        <v>0.3</v>
      </c>
      <c r="L25" s="514">
        <v>0.3</v>
      </c>
      <c r="M25" s="534">
        <v>45.8</v>
      </c>
      <c r="N25" s="514">
        <v>42.5</v>
      </c>
      <c r="O25" s="533">
        <f t="shared" si="3"/>
        <v>-7.2052401746724781</v>
      </c>
      <c r="P25" s="523"/>
    </row>
    <row r="26" spans="1:17" ht="8.1" customHeight="1">
      <c r="A26" s="532">
        <v>35217</v>
      </c>
      <c r="B26" s="534">
        <v>67.3</v>
      </c>
      <c r="C26" s="534">
        <v>57.834000000000003</v>
      </c>
      <c r="D26" s="534">
        <v>0.2</v>
      </c>
      <c r="E26" s="534">
        <v>0.13300000000000001</v>
      </c>
      <c r="F26" s="534">
        <v>67.5</v>
      </c>
      <c r="G26" s="534">
        <v>57.966999999999999</v>
      </c>
      <c r="H26" s="533">
        <f t="shared" si="2"/>
        <v>-14.122962962962958</v>
      </c>
      <c r="I26" s="534">
        <v>42.3</v>
      </c>
      <c r="J26" s="534">
        <v>36.512</v>
      </c>
      <c r="K26" s="534">
        <v>0.3</v>
      </c>
      <c r="L26" s="534">
        <v>0.216</v>
      </c>
      <c r="M26" s="534">
        <v>42.599999999999994</v>
      </c>
      <c r="N26" s="534">
        <v>36.728000000000002</v>
      </c>
      <c r="O26" s="533">
        <f t="shared" si="3"/>
        <v>-13.784037558685435</v>
      </c>
      <c r="P26" s="523"/>
    </row>
    <row r="27" spans="1:17" ht="8.1" customHeight="1">
      <c r="A27" s="532">
        <v>35247</v>
      </c>
      <c r="B27" s="534">
        <v>79</v>
      </c>
      <c r="C27" s="534">
        <v>76.661000000000001</v>
      </c>
      <c r="D27" s="534">
        <v>0</v>
      </c>
      <c r="E27" s="534">
        <v>9.7000000000000003E-2</v>
      </c>
      <c r="F27" s="534">
        <v>79</v>
      </c>
      <c r="G27" s="534">
        <v>76.757999999999996</v>
      </c>
      <c r="H27" s="533">
        <f t="shared" si="2"/>
        <v>-2.8379746835443087</v>
      </c>
      <c r="I27" s="534">
        <v>43.1</v>
      </c>
      <c r="J27" s="534">
        <v>43.517000000000003</v>
      </c>
      <c r="K27" s="534">
        <v>0.1</v>
      </c>
      <c r="L27" s="534">
        <v>0.156</v>
      </c>
      <c r="M27" s="534">
        <v>43.2</v>
      </c>
      <c r="N27" s="534">
        <v>43.673000000000002</v>
      </c>
      <c r="O27" s="533">
        <f t="shared" si="3"/>
        <v>1.0949074074074083</v>
      </c>
      <c r="P27" s="523"/>
    </row>
    <row r="28" spans="1:17" ht="8.1" customHeight="1">
      <c r="A28" s="532">
        <v>35278</v>
      </c>
      <c r="B28" s="534">
        <v>86.8</v>
      </c>
      <c r="C28" s="534">
        <v>71.200999999999993</v>
      </c>
      <c r="D28" s="534">
        <v>0.1</v>
      </c>
      <c r="E28" s="534">
        <v>0.13200000000000001</v>
      </c>
      <c r="F28" s="534">
        <v>86.899999999999991</v>
      </c>
      <c r="G28" s="534">
        <v>71.332999999999998</v>
      </c>
      <c r="H28" s="533">
        <f t="shared" si="2"/>
        <v>-17.913693901035664</v>
      </c>
      <c r="I28" s="534">
        <v>39.299999999999997</v>
      </c>
      <c r="J28" s="534">
        <v>33.411999999999999</v>
      </c>
      <c r="K28" s="534">
        <v>0.1</v>
      </c>
      <c r="L28" s="534">
        <v>0.13500000000000001</v>
      </c>
      <c r="M28" s="534">
        <v>39.4</v>
      </c>
      <c r="N28" s="534">
        <v>33.546999999999997</v>
      </c>
      <c r="O28" s="533">
        <f t="shared" si="3"/>
        <v>-14.855329949238582</v>
      </c>
      <c r="P28" s="523"/>
    </row>
    <row r="29" spans="1:17" ht="8.1" customHeight="1">
      <c r="A29" s="532">
        <v>35309</v>
      </c>
      <c r="B29" s="534">
        <v>90.2</v>
      </c>
      <c r="C29" s="534">
        <v>84.35</v>
      </c>
      <c r="D29" s="534">
        <v>0.1</v>
      </c>
      <c r="E29" s="534">
        <v>0.161</v>
      </c>
      <c r="F29" s="534">
        <v>90.3</v>
      </c>
      <c r="G29" s="534">
        <v>84.510999999999996</v>
      </c>
      <c r="H29" s="533">
        <f t="shared" si="2"/>
        <v>-6.4108527131782944</v>
      </c>
      <c r="I29" s="534">
        <v>44.2</v>
      </c>
      <c r="J29" s="534">
        <v>42.585999999999999</v>
      </c>
      <c r="K29" s="534">
        <v>0.2</v>
      </c>
      <c r="L29" s="534">
        <v>0.19500000000000001</v>
      </c>
      <c r="M29" s="534">
        <v>44.400000000000006</v>
      </c>
      <c r="N29" s="534">
        <v>42.780999999999999</v>
      </c>
      <c r="O29" s="533">
        <f t="shared" si="3"/>
        <v>-3.6463963963964119</v>
      </c>
      <c r="P29" s="523"/>
    </row>
    <row r="30" spans="1:17" ht="8.1" customHeight="1">
      <c r="A30" s="532">
        <v>35339</v>
      </c>
      <c r="B30" s="534">
        <v>99.5</v>
      </c>
      <c r="C30" s="534">
        <v>98.558000000000007</v>
      </c>
      <c r="D30" s="534">
        <v>0.3</v>
      </c>
      <c r="E30" s="534">
        <v>0.27300000000000002</v>
      </c>
      <c r="F30" s="534">
        <v>99.8</v>
      </c>
      <c r="G30" s="514">
        <v>98.831000000000003</v>
      </c>
      <c r="H30" s="533">
        <f t="shared" si="2"/>
        <v>-0.97094188376752877</v>
      </c>
      <c r="I30" s="534">
        <v>52.3</v>
      </c>
      <c r="J30" s="534">
        <v>49.761000000000003</v>
      </c>
      <c r="K30" s="534">
        <v>0.5</v>
      </c>
      <c r="L30" s="534">
        <v>0.47199999999999998</v>
      </c>
      <c r="M30" s="534">
        <v>52.8</v>
      </c>
      <c r="N30" s="534">
        <v>50.232999999999997</v>
      </c>
      <c r="O30" s="533">
        <f t="shared" si="3"/>
        <v>-4.8617424242424212</v>
      </c>
      <c r="P30" s="523"/>
    </row>
    <row r="31" spans="1:17" ht="8.1" customHeight="1">
      <c r="A31" s="532">
        <v>35370</v>
      </c>
      <c r="B31" s="534">
        <v>97.4</v>
      </c>
      <c r="C31" s="534"/>
      <c r="D31" s="534">
        <v>0.5</v>
      </c>
      <c r="E31" s="534"/>
      <c r="F31" s="534">
        <v>97.9</v>
      </c>
      <c r="H31" s="533"/>
      <c r="I31" s="534">
        <v>57.4</v>
      </c>
      <c r="K31" s="534">
        <v>1</v>
      </c>
      <c r="M31" s="534">
        <v>58.4</v>
      </c>
      <c r="O31" s="533"/>
    </row>
    <row r="32" spans="1:17" ht="7.5" customHeight="1">
      <c r="A32" s="532">
        <v>35400</v>
      </c>
      <c r="B32" s="531">
        <v>78.5</v>
      </c>
      <c r="C32" s="531"/>
      <c r="D32" s="531">
        <v>0.4</v>
      </c>
      <c r="E32" s="531"/>
      <c r="F32" s="531">
        <v>78.900000000000006</v>
      </c>
      <c r="G32" s="531"/>
      <c r="H32" s="530"/>
      <c r="I32" s="531">
        <v>41.1</v>
      </c>
      <c r="J32" s="531"/>
      <c r="K32" s="531">
        <v>0.8</v>
      </c>
      <c r="L32" s="531"/>
      <c r="M32" s="531">
        <v>41.9</v>
      </c>
      <c r="N32" s="531"/>
      <c r="O32" s="530"/>
      <c r="P32" s="523"/>
    </row>
    <row r="33" spans="1:16" ht="12.75" customHeight="1">
      <c r="A33" s="544" t="s">
        <v>522</v>
      </c>
      <c r="B33" s="543">
        <v>830.07600000000002</v>
      </c>
      <c r="C33" s="543">
        <v>772.59300000000007</v>
      </c>
      <c r="D33" s="543">
        <v>2.137</v>
      </c>
      <c r="E33" s="543">
        <v>2.161</v>
      </c>
      <c r="F33" s="543">
        <v>832.21299999999985</v>
      </c>
      <c r="G33" s="543">
        <v>774.6629999999999</v>
      </c>
      <c r="H33" s="533">
        <v>-6.9152969251862206</v>
      </c>
      <c r="I33" s="543">
        <v>454.36400000000003</v>
      </c>
      <c r="J33" s="543">
        <v>427.15100000000001</v>
      </c>
      <c r="K33" s="543">
        <v>4.0999999999999996</v>
      </c>
      <c r="L33" s="543">
        <v>3.8730000000000002</v>
      </c>
      <c r="M33" s="543">
        <v>458.464</v>
      </c>
      <c r="N33" s="543">
        <v>431.024</v>
      </c>
      <c r="O33" s="533">
        <v>-5.9852027640120102</v>
      </c>
      <c r="P33" s="523"/>
    </row>
    <row r="34" spans="1:16" s="535" customFormat="1" ht="12" customHeight="1">
      <c r="A34" s="542"/>
      <c r="B34" s="541" t="s">
        <v>525</v>
      </c>
      <c r="C34" s="540"/>
      <c r="D34" s="540"/>
      <c r="E34" s="540"/>
      <c r="F34" s="538"/>
      <c r="G34" s="538"/>
      <c r="H34" s="545"/>
      <c r="I34" s="539" t="s">
        <v>524</v>
      </c>
      <c r="J34" s="538"/>
      <c r="K34" s="538"/>
      <c r="L34" s="538"/>
      <c r="M34" s="538"/>
      <c r="N34" s="538"/>
      <c r="O34" s="545"/>
      <c r="P34" s="536"/>
    </row>
    <row r="35" spans="1:16" ht="7.5" customHeight="1">
      <c r="A35" s="532">
        <v>35065</v>
      </c>
      <c r="B35" s="534">
        <v>228.59299999999999</v>
      </c>
      <c r="C35" s="534">
        <v>232.58199999999999</v>
      </c>
      <c r="D35" s="534">
        <v>1.8</v>
      </c>
      <c r="E35" s="534">
        <v>1.66</v>
      </c>
      <c r="F35" s="534">
        <v>230.393</v>
      </c>
      <c r="G35" s="534">
        <v>234.2</v>
      </c>
      <c r="H35" s="533">
        <f t="shared" ref="H35:H44" si="4">IF(G35="","",(G35/F35-1)*100)</f>
        <v>1.6523939529412779</v>
      </c>
      <c r="I35" s="534">
        <v>23.521000000000001</v>
      </c>
      <c r="J35" s="534">
        <v>25.213999999999999</v>
      </c>
      <c r="K35" s="534">
        <v>0.14499999999999999</v>
      </c>
      <c r="L35" s="534">
        <v>0.14299999999999999</v>
      </c>
      <c r="M35" s="534">
        <v>23.666</v>
      </c>
      <c r="N35" s="534">
        <v>25.356999999999999</v>
      </c>
      <c r="O35" s="533">
        <f t="shared" ref="O35:O44" si="5">IF(N35="","",(N35/M35-1)*100)</f>
        <v>7.1452716977943087</v>
      </c>
      <c r="P35" s="523"/>
    </row>
    <row r="36" spans="1:16" ht="8.1" customHeight="1">
      <c r="A36" s="532">
        <v>35096</v>
      </c>
      <c r="B36" s="534">
        <v>223.119</v>
      </c>
      <c r="C36" s="534">
        <v>200.643</v>
      </c>
      <c r="D36" s="534">
        <v>2</v>
      </c>
      <c r="E36" s="534">
        <v>2.012</v>
      </c>
      <c r="F36" s="534">
        <v>225.119</v>
      </c>
      <c r="G36" s="534">
        <v>202.655</v>
      </c>
      <c r="H36" s="533">
        <f t="shared" si="4"/>
        <v>-9.9787223646160434</v>
      </c>
      <c r="I36" s="534">
        <v>24.021000000000001</v>
      </c>
      <c r="J36" s="534">
        <v>21.061</v>
      </c>
      <c r="K36" s="534">
        <v>0.156</v>
      </c>
      <c r="L36" s="534">
        <v>0.11700000000000001</v>
      </c>
      <c r="M36" s="534">
        <v>24.177</v>
      </c>
      <c r="N36" s="534">
        <v>21.178000000000001</v>
      </c>
      <c r="O36" s="533">
        <f t="shared" si="5"/>
        <v>-12.404351242916823</v>
      </c>
      <c r="P36" s="523"/>
    </row>
    <row r="37" spans="1:16" ht="8.1" customHeight="1">
      <c r="A37" s="532">
        <v>35125</v>
      </c>
      <c r="B37" s="534">
        <v>229.29900000000001</v>
      </c>
      <c r="C37" s="534">
        <v>216.32900000000001</v>
      </c>
      <c r="D37" s="534">
        <v>1.9</v>
      </c>
      <c r="E37" s="534">
        <v>1.9930000000000001</v>
      </c>
      <c r="F37" s="534">
        <v>231.19900000000001</v>
      </c>
      <c r="G37" s="534">
        <v>218.322</v>
      </c>
      <c r="H37" s="533">
        <f t="shared" si="4"/>
        <v>-5.5696607684289301</v>
      </c>
      <c r="I37" s="534">
        <v>25.582999999999998</v>
      </c>
      <c r="J37" s="534">
        <v>22.855</v>
      </c>
      <c r="K37" s="534">
        <v>0.13900000000000001</v>
      </c>
      <c r="L37" s="534">
        <v>0.111</v>
      </c>
      <c r="M37" s="534">
        <v>25.721999999999998</v>
      </c>
      <c r="N37" s="534">
        <v>22.966000000000001</v>
      </c>
      <c r="O37" s="533">
        <f t="shared" si="5"/>
        <v>-10.71456340875514</v>
      </c>
      <c r="P37" s="523"/>
    </row>
    <row r="38" spans="1:16" ht="8.1" customHeight="1">
      <c r="A38" s="532">
        <v>35156</v>
      </c>
      <c r="B38" s="534">
        <v>224.6</v>
      </c>
      <c r="C38" s="534">
        <v>202.37299999999999</v>
      </c>
      <c r="D38" s="534">
        <v>1.3</v>
      </c>
      <c r="E38" s="534">
        <v>1.141</v>
      </c>
      <c r="F38" s="534">
        <v>225.9</v>
      </c>
      <c r="G38" s="534">
        <v>203.51400000000001</v>
      </c>
      <c r="H38" s="533">
        <f t="shared" si="4"/>
        <v>-9.9096945551128801</v>
      </c>
      <c r="I38" s="534">
        <v>25.7</v>
      </c>
      <c r="J38" s="534">
        <v>24.733000000000001</v>
      </c>
      <c r="K38" s="534">
        <v>0.1</v>
      </c>
      <c r="L38" s="534">
        <v>0.877</v>
      </c>
      <c r="M38" s="534">
        <v>25.8</v>
      </c>
      <c r="N38" s="534">
        <v>22.966000000000001</v>
      </c>
      <c r="O38" s="533">
        <f t="shared" si="5"/>
        <v>-10.984496124031008</v>
      </c>
      <c r="P38" s="523"/>
    </row>
    <row r="39" spans="1:16" ht="8.1" customHeight="1">
      <c r="A39" s="532">
        <v>35186</v>
      </c>
      <c r="B39" s="534">
        <v>211</v>
      </c>
      <c r="C39" s="534">
        <v>194.2</v>
      </c>
      <c r="D39" s="534">
        <v>0.7</v>
      </c>
      <c r="E39" s="534">
        <v>0.8</v>
      </c>
      <c r="F39" s="534">
        <v>211.7</v>
      </c>
      <c r="G39" s="534">
        <v>195</v>
      </c>
      <c r="H39" s="533">
        <f t="shared" si="4"/>
        <v>-7.8885214926783132</v>
      </c>
      <c r="I39" s="534">
        <v>25.8</v>
      </c>
      <c r="J39" s="534">
        <v>21.3</v>
      </c>
      <c r="K39" s="534">
        <v>0</v>
      </c>
      <c r="L39" s="534">
        <v>0.1</v>
      </c>
      <c r="M39" s="534">
        <v>25.8</v>
      </c>
      <c r="N39" s="534">
        <v>21.4</v>
      </c>
      <c r="O39" s="533">
        <f t="shared" si="5"/>
        <v>-17.054263565891482</v>
      </c>
      <c r="P39" s="523"/>
    </row>
    <row r="40" spans="1:16" ht="8.1" customHeight="1">
      <c r="A40" s="532">
        <v>35217</v>
      </c>
      <c r="B40" s="534">
        <v>198.9</v>
      </c>
      <c r="C40" s="534">
        <v>177.20099999999999</v>
      </c>
      <c r="D40" s="534">
        <v>0.8</v>
      </c>
      <c r="E40" s="534">
        <v>0.61</v>
      </c>
      <c r="F40" s="534">
        <v>199.70000000000002</v>
      </c>
      <c r="G40" s="534">
        <v>177.81100000000001</v>
      </c>
      <c r="H40" s="533">
        <f t="shared" si="4"/>
        <v>-10.960941412118185</v>
      </c>
      <c r="I40" s="534">
        <v>23</v>
      </c>
      <c r="J40" s="534">
        <v>19.899000000000001</v>
      </c>
      <c r="K40" s="534">
        <v>0.1</v>
      </c>
      <c r="L40" s="534">
        <v>7.1999999999999995E-2</v>
      </c>
      <c r="M40" s="534">
        <v>23.1</v>
      </c>
      <c r="N40" s="534">
        <v>19.971</v>
      </c>
      <c r="O40" s="533">
        <f t="shared" si="5"/>
        <v>-13.54545454545455</v>
      </c>
      <c r="P40" s="523"/>
    </row>
    <row r="41" spans="1:16" ht="8.1" customHeight="1">
      <c r="A41" s="532">
        <v>35247</v>
      </c>
      <c r="B41" s="534">
        <v>212.2</v>
      </c>
      <c r="C41" s="534">
        <v>206.67</v>
      </c>
      <c r="D41" s="534">
        <v>0.2</v>
      </c>
      <c r="E41" s="534">
        <v>0.40899999999999997</v>
      </c>
      <c r="F41" s="534">
        <v>212.39999999999998</v>
      </c>
      <c r="G41" s="534">
        <v>207.07900000000001</v>
      </c>
      <c r="H41" s="533">
        <f t="shared" si="4"/>
        <v>-2.5051789077212616</v>
      </c>
      <c r="I41" s="534">
        <v>23</v>
      </c>
      <c r="J41" s="534">
        <v>23.512</v>
      </c>
      <c r="K41" s="534">
        <v>0.1</v>
      </c>
      <c r="L41" s="534">
        <v>6.7000000000000004E-2</v>
      </c>
      <c r="M41" s="534">
        <v>23.1</v>
      </c>
      <c r="N41" s="534">
        <v>23.579000000000001</v>
      </c>
      <c r="O41" s="533">
        <f t="shared" si="5"/>
        <v>2.0735930735930719</v>
      </c>
      <c r="P41" s="523"/>
    </row>
    <row r="42" spans="1:16" ht="8.1" customHeight="1">
      <c r="A42" s="532">
        <v>35278</v>
      </c>
      <c r="B42" s="534">
        <v>213.6</v>
      </c>
      <c r="C42" s="534">
        <v>198.31700000000001</v>
      </c>
      <c r="D42" s="534">
        <v>0.3</v>
      </c>
      <c r="E42" s="534">
        <v>0.504</v>
      </c>
      <c r="F42" s="534">
        <v>213.9</v>
      </c>
      <c r="G42" s="534">
        <v>198.821</v>
      </c>
      <c r="H42" s="533">
        <f t="shared" si="4"/>
        <v>-7.0495558672276744</v>
      </c>
      <c r="I42" s="534">
        <v>21.2</v>
      </c>
      <c r="J42" s="534">
        <v>19.632000000000001</v>
      </c>
      <c r="K42" s="534">
        <v>0.1</v>
      </c>
      <c r="L42" s="534">
        <v>5.8000000000000003E-2</v>
      </c>
      <c r="M42" s="534">
        <v>21.3</v>
      </c>
      <c r="N42" s="534">
        <v>19.690000000000001</v>
      </c>
      <c r="O42" s="533">
        <f t="shared" si="5"/>
        <v>-7.5586854460093829</v>
      </c>
      <c r="P42" s="523"/>
    </row>
    <row r="43" spans="1:16" ht="8.1" customHeight="1">
      <c r="A43" s="532">
        <v>35309</v>
      </c>
      <c r="B43" s="534">
        <v>227</v>
      </c>
      <c r="C43" s="534">
        <v>221.90299999999999</v>
      </c>
      <c r="D43" s="534">
        <v>0.6</v>
      </c>
      <c r="E43" s="534">
        <v>0.60799999999999998</v>
      </c>
      <c r="F43" s="534">
        <v>227.6</v>
      </c>
      <c r="G43" s="534">
        <v>222.511</v>
      </c>
      <c r="H43" s="533">
        <f t="shared" si="4"/>
        <v>-2.2359402460456979</v>
      </c>
      <c r="I43" s="534">
        <v>24.4</v>
      </c>
      <c r="J43" s="534">
        <v>23.103999999999999</v>
      </c>
      <c r="K43" s="534">
        <v>0.1</v>
      </c>
      <c r="L43" s="534">
        <v>6.9000000000000006E-2</v>
      </c>
      <c r="M43" s="534">
        <v>24.5</v>
      </c>
      <c r="N43" s="534">
        <v>23.172999999999998</v>
      </c>
      <c r="O43" s="533">
        <f t="shared" si="5"/>
        <v>-5.4163265306122472</v>
      </c>
      <c r="P43" s="523"/>
    </row>
    <row r="44" spans="1:16" ht="8.1" customHeight="1">
      <c r="A44" s="532">
        <v>35339</v>
      </c>
      <c r="B44" s="534">
        <v>252.4</v>
      </c>
      <c r="C44" s="534">
        <v>248.89500000000001</v>
      </c>
      <c r="D44" s="534">
        <v>1.4</v>
      </c>
      <c r="E44" s="534">
        <v>1.389</v>
      </c>
      <c r="F44" s="534">
        <v>253.8</v>
      </c>
      <c r="G44" s="534">
        <v>250.28399999999999</v>
      </c>
      <c r="H44" s="533">
        <f t="shared" si="4"/>
        <v>-1.3853427895981207</v>
      </c>
      <c r="I44" s="534">
        <v>23.3</v>
      </c>
      <c r="J44" s="534">
        <v>20.131</v>
      </c>
      <c r="K44" s="534">
        <v>0.1</v>
      </c>
      <c r="L44" s="534">
        <v>9.4E-2</v>
      </c>
      <c r="M44" s="534">
        <v>23.400000000000002</v>
      </c>
      <c r="N44" s="534">
        <v>20.225000000000001</v>
      </c>
      <c r="O44" s="533">
        <f t="shared" si="5"/>
        <v>-13.568376068376075</v>
      </c>
      <c r="P44" s="523"/>
    </row>
    <row r="45" spans="1:16" ht="8.1" customHeight="1">
      <c r="A45" s="532">
        <v>35370</v>
      </c>
      <c r="B45" s="534">
        <v>262.7</v>
      </c>
      <c r="C45" s="534"/>
      <c r="D45" s="534">
        <v>2.8</v>
      </c>
      <c r="E45" s="534"/>
      <c r="F45" s="534">
        <v>265.5</v>
      </c>
      <c r="G45" s="534"/>
      <c r="H45" s="533"/>
      <c r="I45" s="534">
        <v>25</v>
      </c>
      <c r="J45" s="534"/>
      <c r="K45" s="534">
        <v>0.2</v>
      </c>
      <c r="L45" s="534"/>
      <c r="M45" s="534">
        <v>25.2</v>
      </c>
      <c r="N45" s="534"/>
      <c r="O45" s="533"/>
      <c r="P45" s="523"/>
    </row>
    <row r="46" spans="1:16" ht="7.5" customHeight="1">
      <c r="A46" s="532">
        <v>35400</v>
      </c>
      <c r="B46" s="531">
        <v>211.3</v>
      </c>
      <c r="C46" s="531"/>
      <c r="D46" s="531">
        <v>2.2000000000000002</v>
      </c>
      <c r="E46" s="531"/>
      <c r="F46" s="531">
        <v>213.5</v>
      </c>
      <c r="G46" s="531"/>
      <c r="H46" s="530"/>
      <c r="I46" s="531">
        <v>23.5</v>
      </c>
      <c r="J46" s="531"/>
      <c r="K46" s="531">
        <v>0.1</v>
      </c>
      <c r="L46" s="531"/>
      <c r="M46" s="531">
        <v>23.6</v>
      </c>
      <c r="N46" s="531"/>
      <c r="O46" s="530"/>
      <c r="P46" s="523"/>
    </row>
    <row r="47" spans="1:16" ht="12.75" customHeight="1">
      <c r="A47" s="544" t="s">
        <v>522</v>
      </c>
      <c r="B47" s="543">
        <v>2220.7109999999998</v>
      </c>
      <c r="C47" s="543">
        <v>2099.1130000000003</v>
      </c>
      <c r="D47" s="543">
        <v>11</v>
      </c>
      <c r="E47" s="543">
        <v>11.125999999999999</v>
      </c>
      <c r="F47" s="543">
        <v>2231.7110000000002</v>
      </c>
      <c r="G47" s="543">
        <v>2110.1969999999997</v>
      </c>
      <c r="H47" s="533">
        <v>-5.4448806319456473</v>
      </c>
      <c r="I47" s="543">
        <v>239.52500000000001</v>
      </c>
      <c r="J47" s="543">
        <v>221.441</v>
      </c>
      <c r="K47" s="543">
        <v>1.04</v>
      </c>
      <c r="L47" s="543">
        <v>1.7080000000000002</v>
      </c>
      <c r="M47" s="543">
        <v>240.565</v>
      </c>
      <c r="N47" s="543">
        <v>220.50500000000002</v>
      </c>
      <c r="O47" s="533">
        <v>-8.3387026375407736</v>
      </c>
      <c r="P47" s="523"/>
    </row>
    <row r="48" spans="1:16" s="535" customFormat="1" ht="12.75" customHeight="1">
      <c r="A48" s="542"/>
      <c r="B48" s="541" t="s">
        <v>243</v>
      </c>
      <c r="C48" s="540"/>
      <c r="D48" s="540"/>
      <c r="E48" s="540"/>
      <c r="F48" s="538"/>
      <c r="G48" s="538"/>
      <c r="H48" s="537"/>
      <c r="I48" s="539" t="s">
        <v>523</v>
      </c>
      <c r="J48" s="538"/>
      <c r="K48" s="538"/>
      <c r="L48" s="538"/>
      <c r="M48" s="538"/>
      <c r="N48" s="538"/>
      <c r="O48" s="537"/>
      <c r="P48" s="536"/>
    </row>
    <row r="49" spans="1:35" ht="7.5" customHeight="1">
      <c r="A49" s="532">
        <v>35065</v>
      </c>
      <c r="B49" s="534">
        <v>3926.3229999999999</v>
      </c>
      <c r="C49" s="534">
        <v>3924.4639999999999</v>
      </c>
      <c r="D49" s="534">
        <v>6.1580000000000004</v>
      </c>
      <c r="E49" s="534">
        <v>5.5839999999999996</v>
      </c>
      <c r="F49" s="534">
        <v>3932.4809999999998</v>
      </c>
      <c r="G49" s="534">
        <v>3930.0479999999998</v>
      </c>
      <c r="H49" s="533">
        <f t="shared" ref="H49:H58" si="6">IF(G49="","",(G49/F49-1)*100)</f>
        <v>-6.1869338974551713E-2</v>
      </c>
      <c r="I49" s="534">
        <v>76.951000000000008</v>
      </c>
      <c r="J49" s="534">
        <v>59.292999999999999</v>
      </c>
      <c r="K49" s="534">
        <v>25.026</v>
      </c>
      <c r="L49" s="534">
        <v>1.0309999999999999</v>
      </c>
      <c r="M49" s="534">
        <v>101.977</v>
      </c>
      <c r="N49" s="534">
        <v>60.323999999999998</v>
      </c>
      <c r="O49" s="533">
        <f t="shared" ref="O49:O58" si="7">IF(N49="","",(N49/M49-1)*100)</f>
        <v>-40.845484766172767</v>
      </c>
      <c r="P49" s="523"/>
    </row>
    <row r="50" spans="1:35" ht="8.1" customHeight="1">
      <c r="A50" s="532">
        <v>35096</v>
      </c>
      <c r="B50" s="534">
        <v>3584.0549999999998</v>
      </c>
      <c r="C50" s="534">
        <v>3623.7429999999999</v>
      </c>
      <c r="D50" s="534">
        <v>5.58</v>
      </c>
      <c r="E50" s="534">
        <v>5.1580000000000004</v>
      </c>
      <c r="F50" s="534">
        <v>3589.6349999999998</v>
      </c>
      <c r="G50" s="534">
        <v>3628.9009999999998</v>
      </c>
      <c r="H50" s="533">
        <f t="shared" si="6"/>
        <v>1.0938716610463306</v>
      </c>
      <c r="I50" s="534">
        <v>82.029000000000011</v>
      </c>
      <c r="J50" s="534">
        <v>60.16</v>
      </c>
      <c r="K50" s="534">
        <v>20.225000000000001</v>
      </c>
      <c r="L50" s="534">
        <v>0.85399999999999998</v>
      </c>
      <c r="M50" s="534">
        <v>102.25400000000002</v>
      </c>
      <c r="N50" s="534">
        <v>61.014000000000003</v>
      </c>
      <c r="O50" s="533">
        <f t="shared" si="7"/>
        <v>-40.330940598900789</v>
      </c>
      <c r="P50" s="523"/>
      <c r="X50" s="529"/>
      <c r="Y50" s="529"/>
      <c r="Z50" s="529"/>
      <c r="AA50" s="529"/>
      <c r="AB50" s="529"/>
      <c r="AC50" s="529"/>
      <c r="AD50" s="529"/>
      <c r="AE50" s="529"/>
      <c r="AF50" s="529"/>
      <c r="AG50" s="529"/>
      <c r="AH50" s="529"/>
      <c r="AI50" s="529"/>
    </row>
    <row r="51" spans="1:35" ht="8.1" customHeight="1">
      <c r="A51" s="532">
        <v>35125</v>
      </c>
      <c r="B51" s="534">
        <v>3497.5889999999999</v>
      </c>
      <c r="C51" s="534">
        <v>3878.7440000000001</v>
      </c>
      <c r="D51" s="534">
        <v>4.8390000000000004</v>
      </c>
      <c r="E51" s="534">
        <v>4.3490000000000002</v>
      </c>
      <c r="F51" s="534">
        <v>3502.4279999999999</v>
      </c>
      <c r="G51" s="534">
        <v>3883.0929999999998</v>
      </c>
      <c r="H51" s="533">
        <f t="shared" si="6"/>
        <v>10.868603151870637</v>
      </c>
      <c r="I51" s="534">
        <v>138.72099999999998</v>
      </c>
      <c r="J51" s="534">
        <v>76.644000000000005</v>
      </c>
      <c r="K51" s="534">
        <v>27.593</v>
      </c>
      <c r="L51" s="534">
        <v>0.95199999999999996</v>
      </c>
      <c r="M51" s="534">
        <v>166.31399999999996</v>
      </c>
      <c r="N51" s="534">
        <v>77.590999999999994</v>
      </c>
      <c r="O51" s="533">
        <f t="shared" si="7"/>
        <v>-53.34668157821951</v>
      </c>
      <c r="P51" s="523"/>
      <c r="X51" s="529"/>
      <c r="Y51" s="529"/>
      <c r="Z51" s="529"/>
      <c r="AA51" s="529"/>
      <c r="AB51" s="529"/>
      <c r="AC51" s="529"/>
      <c r="AD51" s="529"/>
      <c r="AE51" s="529"/>
      <c r="AF51" s="529"/>
      <c r="AG51" s="529"/>
      <c r="AH51" s="529"/>
      <c r="AI51" s="529"/>
    </row>
    <row r="52" spans="1:35" ht="8.1" customHeight="1">
      <c r="A52" s="532">
        <v>35156</v>
      </c>
      <c r="B52" s="534">
        <v>3706.5</v>
      </c>
      <c r="C52" s="534">
        <v>3635.4609999999998</v>
      </c>
      <c r="D52" s="534">
        <v>2.4</v>
      </c>
      <c r="E52" s="534">
        <v>1.925</v>
      </c>
      <c r="F52" s="534">
        <v>3708.9</v>
      </c>
      <c r="G52" s="534">
        <v>3637.386</v>
      </c>
      <c r="H52" s="533">
        <f t="shared" si="6"/>
        <v>-1.9281727735986465</v>
      </c>
      <c r="I52" s="534">
        <v>97.7</v>
      </c>
      <c r="J52" s="534">
        <v>91</v>
      </c>
      <c r="K52" s="534">
        <v>26.6</v>
      </c>
      <c r="L52" s="534">
        <v>1.085</v>
      </c>
      <c r="M52" s="534">
        <v>124.30000000000001</v>
      </c>
      <c r="N52" s="534">
        <v>92.084999999999994</v>
      </c>
      <c r="O52" s="533">
        <f t="shared" si="7"/>
        <v>-25.917135961383764</v>
      </c>
      <c r="P52" s="523"/>
      <c r="X52" s="529"/>
      <c r="Y52" s="529"/>
      <c r="Z52" s="529"/>
      <c r="AA52" s="529"/>
      <c r="AB52" s="529"/>
      <c r="AC52" s="529"/>
      <c r="AD52" s="529"/>
      <c r="AE52" s="529"/>
      <c r="AF52" s="529"/>
      <c r="AG52" s="529"/>
      <c r="AH52" s="529"/>
      <c r="AI52" s="529"/>
    </row>
    <row r="53" spans="1:35" ht="8.1" customHeight="1">
      <c r="A53" s="532">
        <v>35186</v>
      </c>
      <c r="B53" s="534">
        <v>3583</v>
      </c>
      <c r="C53" s="534">
        <v>3590</v>
      </c>
      <c r="D53" s="534">
        <v>1.4</v>
      </c>
      <c r="E53" s="534">
        <v>1.2</v>
      </c>
      <c r="F53" s="534">
        <v>3584.4</v>
      </c>
      <c r="G53" s="534">
        <v>3591.2</v>
      </c>
      <c r="H53" s="533">
        <f t="shared" si="6"/>
        <v>0.18971096975783919</v>
      </c>
      <c r="I53" s="534">
        <v>104.8</v>
      </c>
      <c r="J53" s="534">
        <v>67.099999999999994</v>
      </c>
      <c r="K53" s="534">
        <v>19.100000000000001</v>
      </c>
      <c r="L53" s="534">
        <v>1</v>
      </c>
      <c r="M53" s="534">
        <v>123.9</v>
      </c>
      <c r="N53" s="534">
        <v>68.099999999999994</v>
      </c>
      <c r="O53" s="533">
        <f t="shared" si="7"/>
        <v>-45.036319612590802</v>
      </c>
      <c r="P53" s="523"/>
      <c r="X53" s="529"/>
      <c r="Y53" s="529"/>
      <c r="Z53" s="529"/>
      <c r="AA53" s="529"/>
      <c r="AB53" s="529"/>
      <c r="AC53" s="529"/>
      <c r="AD53" s="529"/>
      <c r="AE53" s="529"/>
      <c r="AF53" s="529"/>
      <c r="AG53" s="529"/>
      <c r="AH53" s="529"/>
      <c r="AI53" s="529"/>
    </row>
    <row r="54" spans="1:35" ht="8.1" customHeight="1">
      <c r="A54" s="532">
        <v>35217</v>
      </c>
      <c r="B54" s="534">
        <v>3443.5</v>
      </c>
      <c r="C54" s="534">
        <v>3474.8119999999999</v>
      </c>
      <c r="D54" s="534">
        <v>1.1000000000000001</v>
      </c>
      <c r="E54" s="534">
        <v>1.0880000000000001</v>
      </c>
      <c r="F54" s="534">
        <v>3444.6</v>
      </c>
      <c r="G54" s="534">
        <v>3475.9</v>
      </c>
      <c r="H54" s="533">
        <f t="shared" si="6"/>
        <v>0.9086686407710598</v>
      </c>
      <c r="I54" s="534">
        <v>124.7</v>
      </c>
      <c r="J54" s="534">
        <v>91.22</v>
      </c>
      <c r="K54" s="534">
        <v>14.7</v>
      </c>
      <c r="L54" s="534">
        <v>0.91900000000000004</v>
      </c>
      <c r="M54" s="534">
        <v>139.4</v>
      </c>
      <c r="N54" s="534">
        <v>92.138999999999996</v>
      </c>
      <c r="O54" s="533">
        <f t="shared" si="7"/>
        <v>-33.903156384505031</v>
      </c>
      <c r="P54" s="523"/>
      <c r="X54" s="529"/>
      <c r="Y54" s="529"/>
      <c r="Z54" s="529"/>
      <c r="AA54" s="529"/>
      <c r="AB54" s="529"/>
      <c r="AC54" s="529"/>
      <c r="AD54" s="529"/>
      <c r="AE54" s="529"/>
      <c r="AF54" s="529"/>
      <c r="AG54" s="529"/>
      <c r="AH54" s="529"/>
      <c r="AI54" s="529"/>
    </row>
    <row r="55" spans="1:35" ht="8.1" customHeight="1">
      <c r="A55" s="532">
        <v>35247</v>
      </c>
      <c r="B55" s="534">
        <v>3784.2</v>
      </c>
      <c r="C55" s="534">
        <v>3749.8760000000002</v>
      </c>
      <c r="D55" s="534">
        <v>0.8</v>
      </c>
      <c r="E55" s="534">
        <v>0.72199999999999998</v>
      </c>
      <c r="F55" s="534">
        <v>3785</v>
      </c>
      <c r="G55" s="534">
        <v>3750.598</v>
      </c>
      <c r="H55" s="533">
        <f t="shared" si="6"/>
        <v>-0.90890356671070593</v>
      </c>
      <c r="I55" s="534">
        <v>78.599999999999994</v>
      </c>
      <c r="J55" s="534">
        <v>61.893000000000001</v>
      </c>
      <c r="K55" s="534">
        <v>24.5</v>
      </c>
      <c r="L55" s="534">
        <v>0.48799999999999999</v>
      </c>
      <c r="M55" s="534">
        <v>103.1</v>
      </c>
      <c r="N55" s="534">
        <v>62.381</v>
      </c>
      <c r="O55" s="533">
        <f t="shared" si="7"/>
        <v>-39.494665373423857</v>
      </c>
      <c r="P55" s="523"/>
      <c r="X55" s="529"/>
      <c r="Y55" s="529"/>
      <c r="Z55" s="529"/>
      <c r="AA55" s="529"/>
      <c r="AB55" s="529"/>
      <c r="AC55" s="529"/>
      <c r="AD55" s="529"/>
      <c r="AE55" s="529"/>
      <c r="AF55" s="529"/>
      <c r="AG55" s="529"/>
      <c r="AH55" s="529"/>
      <c r="AI55" s="529"/>
    </row>
    <row r="56" spans="1:35" ht="8.1" customHeight="1">
      <c r="A56" s="532">
        <v>35278</v>
      </c>
      <c r="B56" s="534">
        <v>3731.2</v>
      </c>
      <c r="C56" s="534">
        <v>3650.9119999999998</v>
      </c>
      <c r="D56" s="534">
        <v>0.7</v>
      </c>
      <c r="E56" s="534">
        <v>0.76600000000000001</v>
      </c>
      <c r="F56" s="534">
        <v>3731.8999999999996</v>
      </c>
      <c r="G56" s="534">
        <v>3651.6779999999999</v>
      </c>
      <c r="H56" s="533">
        <f t="shared" si="6"/>
        <v>-2.1496288753717896</v>
      </c>
      <c r="I56" s="534">
        <v>69.8</v>
      </c>
      <c r="J56" s="534">
        <v>63.966999999999999</v>
      </c>
      <c r="K56" s="534">
        <v>16.3</v>
      </c>
      <c r="L56" s="534">
        <v>0.48</v>
      </c>
      <c r="M56" s="534">
        <v>86.1</v>
      </c>
      <c r="N56" s="534">
        <v>64.447000000000003</v>
      </c>
      <c r="O56" s="533">
        <f t="shared" si="7"/>
        <v>-25.148664343786287</v>
      </c>
      <c r="P56" s="523"/>
      <c r="X56" s="529"/>
      <c r="Y56" s="529"/>
      <c r="Z56" s="529"/>
      <c r="AA56" s="529"/>
      <c r="AB56" s="529"/>
      <c r="AC56" s="529"/>
      <c r="AD56" s="529"/>
      <c r="AE56" s="529"/>
      <c r="AF56" s="529"/>
      <c r="AG56" s="529"/>
      <c r="AH56" s="529"/>
      <c r="AI56" s="529"/>
    </row>
    <row r="57" spans="1:35" ht="8.1" customHeight="1">
      <c r="A57" s="532">
        <v>35309</v>
      </c>
      <c r="B57" s="534">
        <v>3741.4</v>
      </c>
      <c r="C57" s="534">
        <v>3873.3820000000001</v>
      </c>
      <c r="D57" s="534">
        <v>1.1000000000000001</v>
      </c>
      <c r="E57" s="534">
        <v>1.05</v>
      </c>
      <c r="F57" s="534">
        <v>3742.5</v>
      </c>
      <c r="G57" s="534">
        <v>3874.4319999999998</v>
      </c>
      <c r="H57" s="533">
        <f t="shared" si="6"/>
        <v>3.5252371409485672</v>
      </c>
      <c r="I57" s="534">
        <v>73.8</v>
      </c>
      <c r="J57" s="534">
        <v>71.031999999999996</v>
      </c>
      <c r="K57" s="534">
        <v>24</v>
      </c>
      <c r="L57" s="534">
        <v>0.98</v>
      </c>
      <c r="M57" s="534">
        <v>97.8</v>
      </c>
      <c r="N57" s="534">
        <v>69.790999999999997</v>
      </c>
      <c r="O57" s="533">
        <f t="shared" si="7"/>
        <v>-28.639059304703473</v>
      </c>
      <c r="P57" s="523"/>
      <c r="X57" s="529"/>
      <c r="Y57" s="529"/>
      <c r="Z57" s="529"/>
      <c r="AA57" s="529"/>
      <c r="AB57" s="529"/>
      <c r="AC57" s="529"/>
      <c r="AD57" s="529"/>
      <c r="AE57" s="529"/>
      <c r="AF57" s="529"/>
      <c r="AG57" s="529"/>
      <c r="AH57" s="529"/>
      <c r="AI57" s="529"/>
    </row>
    <row r="58" spans="1:35" ht="8.1" customHeight="1">
      <c r="A58" s="532">
        <v>35339</v>
      </c>
      <c r="B58" s="534">
        <v>3912.6</v>
      </c>
      <c r="C58" s="534">
        <v>3953.2959999999998</v>
      </c>
      <c r="D58" s="534">
        <v>2.7</v>
      </c>
      <c r="E58" s="534">
        <v>2.4580000000000002</v>
      </c>
      <c r="F58" s="534">
        <v>3915.2999999999997</v>
      </c>
      <c r="G58" s="534">
        <v>3955.7539999999999</v>
      </c>
      <c r="H58" s="533">
        <f t="shared" si="6"/>
        <v>1.0332286159425941</v>
      </c>
      <c r="I58" s="534">
        <v>73.099999999999994</v>
      </c>
      <c r="J58" s="534">
        <v>73.257000000000005</v>
      </c>
      <c r="K58" s="534">
        <v>41.1</v>
      </c>
      <c r="L58" s="534">
        <v>1.431</v>
      </c>
      <c r="M58" s="534">
        <v>114.19999999999999</v>
      </c>
      <c r="N58" s="534">
        <v>74.688000000000002</v>
      </c>
      <c r="O58" s="533">
        <f t="shared" si="7"/>
        <v>-34.598949211908923</v>
      </c>
      <c r="P58" s="523"/>
      <c r="X58" s="529"/>
      <c r="Y58" s="529"/>
      <c r="Z58" s="529"/>
      <c r="AA58" s="529"/>
      <c r="AB58" s="529"/>
      <c r="AC58" s="529"/>
      <c r="AD58" s="529"/>
      <c r="AE58" s="529"/>
      <c r="AF58" s="529"/>
      <c r="AG58" s="529"/>
      <c r="AH58" s="529"/>
      <c r="AI58" s="529"/>
    </row>
    <row r="59" spans="1:35" ht="8.1" customHeight="1">
      <c r="A59" s="532">
        <v>35370</v>
      </c>
      <c r="B59" s="534">
        <v>3964.1</v>
      </c>
      <c r="C59" s="534"/>
      <c r="D59" s="534">
        <v>6.4</v>
      </c>
      <c r="E59" s="534"/>
      <c r="F59" s="534">
        <v>3970.5</v>
      </c>
      <c r="G59" s="534"/>
      <c r="H59" s="533"/>
      <c r="I59" s="534">
        <v>73.5</v>
      </c>
      <c r="J59" s="534"/>
      <c r="K59" s="534">
        <v>61.8</v>
      </c>
      <c r="L59" s="534"/>
      <c r="M59" s="534">
        <v>135.30000000000001</v>
      </c>
      <c r="N59" s="534"/>
      <c r="O59" s="533"/>
      <c r="P59" s="523"/>
      <c r="X59" s="529"/>
      <c r="Y59" s="529"/>
      <c r="Z59" s="529"/>
      <c r="AA59" s="529"/>
      <c r="AB59" s="529"/>
      <c r="AC59" s="529"/>
      <c r="AD59" s="529"/>
      <c r="AE59" s="529"/>
      <c r="AF59" s="529"/>
      <c r="AG59" s="529"/>
      <c r="AH59" s="529"/>
      <c r="AI59" s="529"/>
    </row>
    <row r="60" spans="1:35" ht="7.5" customHeight="1">
      <c r="A60" s="532">
        <v>35400</v>
      </c>
      <c r="B60" s="531">
        <v>3515.2</v>
      </c>
      <c r="C60" s="531"/>
      <c r="D60" s="531">
        <v>5.6</v>
      </c>
      <c r="E60" s="531"/>
      <c r="F60" s="531">
        <v>3520.8</v>
      </c>
      <c r="G60" s="531"/>
      <c r="H60" s="530"/>
      <c r="I60" s="531">
        <v>86</v>
      </c>
      <c r="J60" s="531"/>
      <c r="K60" s="531">
        <v>55.2</v>
      </c>
      <c r="L60" s="531"/>
      <c r="M60" s="531">
        <v>141.30000000000001</v>
      </c>
      <c r="N60" s="531"/>
      <c r="O60" s="530"/>
      <c r="P60" s="523"/>
      <c r="X60" s="529"/>
      <c r="Y60" s="529"/>
      <c r="Z60" s="529"/>
      <c r="AA60" s="529"/>
      <c r="AB60" s="529"/>
      <c r="AC60" s="529"/>
      <c r="AD60" s="529"/>
      <c r="AE60" s="529"/>
      <c r="AF60" s="529"/>
      <c r="AG60" s="529"/>
      <c r="AH60" s="529"/>
      <c r="AI60" s="529"/>
    </row>
    <row r="61" spans="1:35" ht="12.75" customHeight="1">
      <c r="A61" s="528" t="s">
        <v>522</v>
      </c>
      <c r="B61" s="527">
        <v>36910.366999999998</v>
      </c>
      <c r="C61" s="527">
        <v>37354.69</v>
      </c>
      <c r="D61" s="527">
        <v>26.776999999999997</v>
      </c>
      <c r="E61" s="527">
        <v>24.300000000000004</v>
      </c>
      <c r="F61" s="527">
        <v>36937.144</v>
      </c>
      <c r="G61" s="527">
        <v>37378.990000000005</v>
      </c>
      <c r="H61" s="526">
        <v>1.196210513731133</v>
      </c>
      <c r="I61" s="525">
        <v>920.20100000000002</v>
      </c>
      <c r="J61" s="525">
        <v>715.56600000000003</v>
      </c>
      <c r="K61" s="525">
        <v>239.14400000000001</v>
      </c>
      <c r="L61" s="525">
        <v>9.2199999999999989</v>
      </c>
      <c r="M61" s="525">
        <v>1159.345</v>
      </c>
      <c r="N61" s="525">
        <v>722.55999999999983</v>
      </c>
      <c r="O61" s="524">
        <v>-37.675152780233681</v>
      </c>
      <c r="P61" s="523"/>
    </row>
    <row r="62" spans="1:35" ht="11.25" customHeight="1">
      <c r="A62" s="514" t="s">
        <v>521</v>
      </c>
      <c r="B62" s="522"/>
      <c r="C62" s="522"/>
      <c r="D62" s="522"/>
      <c r="E62" s="522"/>
      <c r="F62" s="521"/>
      <c r="G62" s="520"/>
    </row>
    <row r="63" spans="1:35">
      <c r="A63" s="519" t="s">
        <v>520</v>
      </c>
      <c r="F63" s="518"/>
    </row>
    <row r="64" spans="1:35" ht="9.75" customHeight="1">
      <c r="A64" s="1700" t="s">
        <v>494</v>
      </c>
      <c r="F64" s="517"/>
    </row>
    <row r="65" spans="5:7">
      <c r="F65" s="517"/>
      <c r="G65" s="515"/>
    </row>
    <row r="66" spans="5:7">
      <c r="F66" s="517"/>
    </row>
    <row r="67" spans="5:7">
      <c r="F67" s="517"/>
    </row>
    <row r="68" spans="5:7">
      <c r="F68" s="517"/>
    </row>
    <row r="70" spans="5:7">
      <c r="F70" s="516"/>
    </row>
    <row r="71" spans="5:7">
      <c r="F71" s="516"/>
    </row>
    <row r="72" spans="5:7">
      <c r="F72" s="516"/>
    </row>
    <row r="73" spans="5:7">
      <c r="F73" s="516"/>
    </row>
    <row r="74" spans="5:7">
      <c r="F74" s="516"/>
    </row>
    <row r="75" spans="5:7">
      <c r="F75" s="516"/>
    </row>
    <row r="76" spans="5:7">
      <c r="F76" s="516"/>
    </row>
    <row r="77" spans="5:7">
      <c r="E77" s="516"/>
      <c r="F77" s="516"/>
    </row>
    <row r="78" spans="5:7">
      <c r="F78" s="516"/>
    </row>
    <row r="79" spans="5:7">
      <c r="F79" s="516"/>
    </row>
  </sheetData>
  <mergeCells count="2">
    <mergeCell ref="A4:A5"/>
    <mergeCell ref="D4:E4"/>
  </mergeCells>
  <hyperlinks>
    <hyperlink ref="A64" location="'Inhaltsverzeichnis '!A1" display="Zurück zum Inhaltsverzeichnis" xr:uid="{145F7BBC-1232-41C0-8E52-27C3DF56DE55}"/>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FEBF-0009-410C-BE96-F7BE98BBFEFE}">
  <sheetPr>
    <tabColor rgb="FFF9E03A"/>
  </sheetPr>
  <dimension ref="A1:BL330"/>
  <sheetViews>
    <sheetView showGridLines="0" showRowColHeaders="0" zoomScale="140" zoomScaleNormal="140" workbookViewId="0"/>
  </sheetViews>
  <sheetFormatPr baseColWidth="10" defaultColWidth="10" defaultRowHeight="16.5"/>
  <cols>
    <col min="1" max="1" width="10.5" style="584" customWidth="1"/>
    <col min="2" max="9" width="8.125" style="584" customWidth="1"/>
    <col min="10" max="13" width="4.75" style="207" customWidth="1"/>
    <col min="14" max="16384" width="10" style="584"/>
  </cols>
  <sheetData>
    <row r="1" spans="1:13" s="575" customFormat="1" ht="15.75" customHeight="1">
      <c r="A1" s="573" t="s">
        <v>547</v>
      </c>
      <c r="B1" s="574"/>
      <c r="C1" s="574"/>
      <c r="D1" s="574"/>
      <c r="E1" s="574"/>
      <c r="F1" s="574"/>
      <c r="G1" s="574"/>
      <c r="H1" s="574"/>
      <c r="I1" s="574"/>
      <c r="J1" s="207"/>
      <c r="K1" s="207"/>
      <c r="L1" s="207"/>
      <c r="M1" s="207"/>
    </row>
    <row r="2" spans="1:13" s="579" customFormat="1" ht="12.75" customHeight="1">
      <c r="A2" s="576" t="s">
        <v>548</v>
      </c>
      <c r="B2" s="577"/>
      <c r="C2" s="577"/>
      <c r="D2" s="577"/>
      <c r="E2" s="577"/>
      <c r="F2" s="577"/>
      <c r="G2" s="577"/>
      <c r="H2" s="577"/>
      <c r="I2" s="578"/>
      <c r="J2" s="207"/>
      <c r="K2" s="207"/>
      <c r="L2" s="207"/>
      <c r="M2" s="207"/>
    </row>
    <row r="3" spans="1:13" s="579" customFormat="1" ht="11.25" customHeight="1">
      <c r="A3" s="576" t="s">
        <v>549</v>
      </c>
      <c r="B3" s="577"/>
      <c r="C3" s="577"/>
      <c r="D3" s="577"/>
      <c r="E3" s="577"/>
      <c r="F3" s="577"/>
      <c r="G3" s="577"/>
      <c r="H3" s="577"/>
      <c r="I3" s="578"/>
      <c r="J3" s="207"/>
      <c r="K3" s="207"/>
      <c r="L3" s="207"/>
      <c r="M3" s="207"/>
    </row>
    <row r="4" spans="1:13" ht="17.100000000000001" customHeight="1">
      <c r="A4" s="1758" t="s">
        <v>442</v>
      </c>
      <c r="B4" s="580" t="s">
        <v>217</v>
      </c>
      <c r="C4" s="581"/>
      <c r="D4" s="582" t="s">
        <v>524</v>
      </c>
      <c r="E4" s="581"/>
      <c r="F4" s="582" t="s">
        <v>243</v>
      </c>
      <c r="G4" s="581"/>
      <c r="H4" s="582" t="s">
        <v>264</v>
      </c>
      <c r="I4" s="583"/>
      <c r="L4" s="578"/>
    </row>
    <row r="5" spans="1:13" ht="17.100000000000001" customHeight="1">
      <c r="A5" s="1759"/>
      <c r="B5" s="585">
        <v>2024</v>
      </c>
      <c r="C5" s="586">
        <v>2025</v>
      </c>
      <c r="D5" s="585">
        <v>2024</v>
      </c>
      <c r="E5" s="586">
        <v>2025</v>
      </c>
      <c r="F5" s="585">
        <v>2024</v>
      </c>
      <c r="G5" s="586">
        <v>2025</v>
      </c>
      <c r="H5" s="586">
        <v>2024</v>
      </c>
      <c r="I5" s="586">
        <v>2025</v>
      </c>
    </row>
    <row r="6" spans="1:13" ht="8.25" customHeight="1">
      <c r="A6" s="587">
        <v>35065</v>
      </c>
      <c r="B6" s="588">
        <v>353.67</v>
      </c>
      <c r="C6" s="588">
        <v>357.21</v>
      </c>
      <c r="D6" s="588">
        <v>154.29</v>
      </c>
      <c r="E6" s="588">
        <v>156.88999999999999</v>
      </c>
      <c r="F6" s="588">
        <v>96.44</v>
      </c>
      <c r="G6" s="588">
        <v>98.18</v>
      </c>
      <c r="H6" s="588">
        <v>21.84</v>
      </c>
      <c r="I6" s="589">
        <v>28.81</v>
      </c>
    </row>
    <row r="7" spans="1:13" ht="8.25" customHeight="1">
      <c r="A7" s="587">
        <v>35096</v>
      </c>
      <c r="B7" s="588">
        <v>354.04</v>
      </c>
      <c r="C7" s="588">
        <v>358.7</v>
      </c>
      <c r="D7" s="588">
        <v>154.21</v>
      </c>
      <c r="E7" s="588">
        <v>155.9</v>
      </c>
      <c r="F7" s="588">
        <v>95.85</v>
      </c>
      <c r="G7" s="588">
        <v>97.7</v>
      </c>
      <c r="H7" s="588">
        <v>20.48</v>
      </c>
      <c r="I7" s="589">
        <v>20.12</v>
      </c>
    </row>
    <row r="8" spans="1:13" ht="8.25" customHeight="1">
      <c r="A8" s="587">
        <v>35125</v>
      </c>
      <c r="B8" s="588">
        <v>354.22</v>
      </c>
      <c r="C8" s="588">
        <v>360.71</v>
      </c>
      <c r="D8" s="588">
        <v>153.52000000000001</v>
      </c>
      <c r="E8" s="588">
        <v>156.55000000000001</v>
      </c>
      <c r="F8" s="588">
        <v>95.83</v>
      </c>
      <c r="G8" s="588">
        <v>97.04</v>
      </c>
      <c r="H8" s="588">
        <v>19.88</v>
      </c>
      <c r="I8" s="589">
        <v>19.84</v>
      </c>
    </row>
    <row r="9" spans="1:13" ht="8.25" customHeight="1">
      <c r="A9" s="587">
        <v>35156</v>
      </c>
      <c r="B9" s="588">
        <v>360.12</v>
      </c>
      <c r="C9" s="588">
        <v>358.64</v>
      </c>
      <c r="D9" s="588">
        <v>156.80000000000001</v>
      </c>
      <c r="E9" s="588">
        <v>156.85</v>
      </c>
      <c r="F9" s="588">
        <v>96.3</v>
      </c>
      <c r="G9" s="588">
        <v>96.67</v>
      </c>
      <c r="H9" s="588">
        <v>19.899999999999999</v>
      </c>
      <c r="I9" s="589">
        <v>20.85</v>
      </c>
    </row>
    <row r="10" spans="1:13" ht="8.25" customHeight="1">
      <c r="A10" s="587">
        <v>35186</v>
      </c>
      <c r="B10" s="588">
        <v>357.34</v>
      </c>
      <c r="C10" s="588">
        <v>361.04</v>
      </c>
      <c r="D10" s="588">
        <v>158.36000000000001</v>
      </c>
      <c r="E10" s="588">
        <v>159</v>
      </c>
      <c r="F10" s="588">
        <v>95.85</v>
      </c>
      <c r="G10" s="588">
        <v>96.51</v>
      </c>
      <c r="H10" s="588">
        <v>20.28</v>
      </c>
      <c r="I10" s="589">
        <v>21.32</v>
      </c>
    </row>
    <row r="11" spans="1:13" ht="8.25" customHeight="1">
      <c r="A11" s="587">
        <v>35217</v>
      </c>
      <c r="B11" s="588">
        <v>357.15</v>
      </c>
      <c r="C11" s="588">
        <v>362.26</v>
      </c>
      <c r="D11" s="588">
        <v>156.19999999999999</v>
      </c>
      <c r="E11" s="588">
        <v>159.5</v>
      </c>
      <c r="F11" s="588">
        <v>95.58</v>
      </c>
      <c r="G11" s="588">
        <v>96.17</v>
      </c>
      <c r="H11" s="588">
        <v>20.260000000000002</v>
      </c>
      <c r="I11" s="589">
        <v>20.92</v>
      </c>
    </row>
    <row r="12" spans="1:13" ht="8.25" customHeight="1">
      <c r="A12" s="587">
        <v>35247</v>
      </c>
      <c r="B12" s="588">
        <v>355.03</v>
      </c>
      <c r="C12" s="588">
        <v>359.28</v>
      </c>
      <c r="D12" s="588">
        <v>156.1</v>
      </c>
      <c r="E12" s="588">
        <v>159.91999999999999</v>
      </c>
      <c r="F12" s="588">
        <v>95.5</v>
      </c>
      <c r="G12" s="588">
        <v>95.47</v>
      </c>
      <c r="H12" s="588">
        <v>21.34</v>
      </c>
      <c r="I12" s="589">
        <v>20.56</v>
      </c>
    </row>
    <row r="13" spans="1:13" ht="8.25" customHeight="1">
      <c r="A13" s="587">
        <v>35278</v>
      </c>
      <c r="B13" s="588">
        <v>351</v>
      </c>
      <c r="C13" s="588">
        <v>355.88</v>
      </c>
      <c r="D13" s="588">
        <v>159.1</v>
      </c>
      <c r="E13" s="588">
        <v>161.72999999999999</v>
      </c>
      <c r="F13" s="588">
        <v>95.4</v>
      </c>
      <c r="G13" s="588">
        <v>95.89</v>
      </c>
      <c r="H13" s="588">
        <v>21.3</v>
      </c>
      <c r="I13" s="589">
        <v>21.14</v>
      </c>
    </row>
    <row r="14" spans="1:13" ht="8.25" customHeight="1">
      <c r="A14" s="587">
        <v>35309</v>
      </c>
      <c r="B14" s="588">
        <v>349.4</v>
      </c>
      <c r="C14" s="588">
        <v>359.35</v>
      </c>
      <c r="D14" s="588">
        <v>156.44</v>
      </c>
      <c r="E14" s="588">
        <v>159.1</v>
      </c>
      <c r="F14" s="588">
        <v>98.85</v>
      </c>
      <c r="G14" s="588">
        <v>96.32</v>
      </c>
      <c r="H14" s="588">
        <v>21.28</v>
      </c>
      <c r="I14" s="589">
        <v>22.3</v>
      </c>
    </row>
    <row r="15" spans="1:13" ht="8.25" customHeight="1">
      <c r="A15" s="587">
        <v>35339</v>
      </c>
      <c r="B15" s="588">
        <v>349.24</v>
      </c>
      <c r="C15" s="588">
        <v>339.54</v>
      </c>
      <c r="D15" s="588">
        <v>153.53</v>
      </c>
      <c r="E15" s="588">
        <v>159.75</v>
      </c>
      <c r="F15" s="588">
        <v>96.62</v>
      </c>
      <c r="G15" s="588">
        <v>96.76</v>
      </c>
      <c r="H15" s="588">
        <v>20.77</v>
      </c>
      <c r="I15" s="589">
        <v>21.95</v>
      </c>
    </row>
    <row r="16" spans="1:13" ht="8.25" customHeight="1">
      <c r="A16" s="587">
        <v>35370</v>
      </c>
      <c r="B16" s="588">
        <v>352.72</v>
      </c>
      <c r="D16" s="588">
        <v>155.34399999999999</v>
      </c>
      <c r="F16" s="588">
        <v>96.995000000000005</v>
      </c>
      <c r="H16" s="588">
        <v>20.489000000000001</v>
      </c>
      <c r="I16" s="589"/>
    </row>
    <row r="17" spans="1:13" ht="12.75" customHeight="1">
      <c r="A17" s="587">
        <v>35400</v>
      </c>
      <c r="B17" s="590">
        <v>357.1</v>
      </c>
      <c r="D17" s="590">
        <v>152.4</v>
      </c>
      <c r="F17" s="590">
        <v>96.1</v>
      </c>
      <c r="H17" s="590">
        <v>19.600000000000001</v>
      </c>
      <c r="I17" s="589"/>
    </row>
    <row r="18" spans="1:13" s="594" customFormat="1" ht="8.25" customHeight="1">
      <c r="A18" s="591" t="s">
        <v>550</v>
      </c>
      <c r="B18" s="592">
        <f>IF(B17="","",AVERAGE(B6:B17))</f>
        <v>354.25250000000005</v>
      </c>
      <c r="C18" s="592"/>
      <c r="D18" s="592">
        <f>IF(D17="","",AVERAGE(D6:D17))</f>
        <v>155.52449999999999</v>
      </c>
      <c r="E18" s="592"/>
      <c r="F18" s="592">
        <f>IF(F17="","",AVERAGE(F6:F17))</f>
        <v>96.276250000000005</v>
      </c>
      <c r="G18" s="592"/>
      <c r="H18" s="592">
        <f>IF(H17="","",AVERAGE(H6:H17))</f>
        <v>20.61825</v>
      </c>
      <c r="I18" s="593"/>
      <c r="J18" s="207"/>
      <c r="K18" s="207"/>
      <c r="L18" s="207"/>
      <c r="M18" s="207"/>
    </row>
    <row r="19" spans="1:13" ht="12.75" customHeight="1">
      <c r="A19" s="584" t="s">
        <v>551</v>
      </c>
    </row>
    <row r="20" spans="1:13" ht="9.75" customHeight="1">
      <c r="A20" s="595" t="s">
        <v>2142</v>
      </c>
    </row>
    <row r="21" spans="1:13">
      <c r="A21" s="1700" t="s">
        <v>494</v>
      </c>
      <c r="C21" s="596"/>
    </row>
    <row r="22" spans="1:13">
      <c r="B22" s="597"/>
      <c r="C22" s="596"/>
      <c r="D22" s="597"/>
      <c r="E22" s="597"/>
      <c r="F22" s="597"/>
      <c r="H22" s="597"/>
    </row>
    <row r="23" spans="1:13">
      <c r="B23" s="597"/>
      <c r="C23" s="596"/>
    </row>
    <row r="73" spans="1:9">
      <c r="A73" s="207"/>
      <c r="B73" s="207"/>
      <c r="C73" s="207"/>
      <c r="D73" s="207"/>
      <c r="E73" s="207"/>
      <c r="F73" s="207"/>
      <c r="G73" s="207"/>
      <c r="H73" s="207"/>
      <c r="I73" s="207"/>
    </row>
    <row r="74" spans="1:9">
      <c r="A74" s="207"/>
      <c r="B74" s="207"/>
      <c r="C74" s="207"/>
      <c r="D74" s="207"/>
      <c r="E74" s="207"/>
      <c r="F74" s="207"/>
      <c r="G74" s="207"/>
      <c r="H74" s="207"/>
      <c r="I74" s="207"/>
    </row>
    <row r="75" spans="1:9">
      <c r="A75" s="207"/>
      <c r="B75" s="207"/>
      <c r="C75" s="207"/>
      <c r="D75" s="207"/>
      <c r="E75" s="207"/>
      <c r="F75" s="207"/>
      <c r="G75" s="207"/>
      <c r="H75" s="207"/>
      <c r="I75" s="207"/>
    </row>
    <row r="76" spans="1:9">
      <c r="A76" s="207"/>
      <c r="B76" s="207"/>
      <c r="C76" s="207"/>
      <c r="D76" s="207"/>
      <c r="E76" s="207"/>
      <c r="F76" s="207"/>
      <c r="G76" s="207"/>
      <c r="H76" s="207"/>
      <c r="I76" s="207"/>
    </row>
    <row r="77" spans="1:9">
      <c r="A77" s="207"/>
      <c r="B77" s="207"/>
      <c r="C77" s="207"/>
      <c r="D77" s="207"/>
      <c r="E77" s="207"/>
      <c r="F77" s="207"/>
      <c r="G77" s="207"/>
      <c r="H77" s="207"/>
      <c r="I77" s="207"/>
    </row>
    <row r="78" spans="1:9">
      <c r="A78" s="207"/>
      <c r="B78" s="207"/>
      <c r="C78" s="207"/>
      <c r="D78" s="207"/>
      <c r="E78" s="207"/>
      <c r="F78" s="207"/>
      <c r="G78" s="207"/>
      <c r="H78" s="207"/>
      <c r="I78" s="207"/>
    </row>
    <row r="79" spans="1:9">
      <c r="A79" s="207"/>
      <c r="B79" s="207"/>
      <c r="C79" s="207"/>
      <c r="D79" s="207"/>
      <c r="E79" s="207"/>
      <c r="F79" s="207"/>
      <c r="G79" s="207"/>
      <c r="H79" s="207"/>
      <c r="I79" s="207"/>
    </row>
    <row r="80" spans="1:9">
      <c r="A80" s="207"/>
      <c r="B80" s="207"/>
      <c r="C80" s="207"/>
      <c r="D80" s="207"/>
      <c r="E80" s="207"/>
      <c r="F80" s="207"/>
      <c r="G80" s="207"/>
      <c r="H80" s="207"/>
      <c r="I80" s="207"/>
    </row>
    <row r="81" spans="1:9">
      <c r="A81" s="207"/>
      <c r="B81" s="207"/>
      <c r="C81" s="207"/>
      <c r="D81" s="207"/>
      <c r="E81" s="207"/>
      <c r="F81" s="207"/>
      <c r="G81" s="207"/>
      <c r="H81" s="207"/>
      <c r="I81" s="207"/>
    </row>
    <row r="82" spans="1:9">
      <c r="A82" s="207"/>
      <c r="B82" s="207"/>
      <c r="C82" s="207"/>
      <c r="D82" s="207"/>
      <c r="E82" s="207"/>
      <c r="F82" s="207"/>
      <c r="G82" s="207"/>
      <c r="H82" s="207"/>
      <c r="I82" s="207"/>
    </row>
    <row r="83" spans="1:9">
      <c r="A83" s="207"/>
      <c r="B83" s="207"/>
      <c r="C83" s="207"/>
      <c r="D83" s="207"/>
      <c r="E83" s="207"/>
      <c r="F83" s="207"/>
      <c r="G83" s="207"/>
      <c r="H83" s="207"/>
      <c r="I83" s="207"/>
    </row>
    <row r="84" spans="1:9">
      <c r="A84" s="207"/>
      <c r="B84" s="207"/>
      <c r="C84" s="207"/>
      <c r="D84" s="207"/>
      <c r="E84" s="207"/>
      <c r="F84" s="207"/>
      <c r="G84" s="207"/>
      <c r="H84" s="207"/>
      <c r="I84" s="207"/>
    </row>
    <row r="85" spans="1:9">
      <c r="A85" s="207"/>
      <c r="B85" s="207"/>
      <c r="C85" s="207"/>
      <c r="D85" s="207"/>
      <c r="E85" s="207"/>
      <c r="F85" s="207"/>
      <c r="G85" s="207"/>
      <c r="H85" s="207"/>
      <c r="I85" s="207"/>
    </row>
    <row r="86" spans="1:9">
      <c r="A86" s="207"/>
      <c r="B86" s="207"/>
      <c r="C86" s="207"/>
      <c r="D86" s="207"/>
      <c r="E86" s="207"/>
      <c r="F86" s="207"/>
      <c r="G86" s="207"/>
      <c r="H86" s="207"/>
      <c r="I86" s="207"/>
    </row>
    <row r="87" spans="1:9">
      <c r="A87" s="207"/>
      <c r="B87" s="207"/>
      <c r="C87" s="207"/>
      <c r="D87" s="207"/>
      <c r="E87" s="207"/>
      <c r="F87" s="207"/>
      <c r="G87" s="207"/>
      <c r="H87" s="207"/>
      <c r="I87" s="207"/>
    </row>
    <row r="88" spans="1:9">
      <c r="A88" s="207"/>
      <c r="B88" s="207"/>
      <c r="C88" s="207"/>
      <c r="D88" s="207"/>
      <c r="E88" s="207"/>
      <c r="F88" s="207"/>
      <c r="G88" s="207"/>
      <c r="H88" s="207"/>
      <c r="I88" s="207"/>
    </row>
    <row r="89" spans="1:9">
      <c r="A89" s="207"/>
      <c r="B89" s="207"/>
      <c r="C89" s="207"/>
      <c r="D89" s="207"/>
      <c r="E89" s="207"/>
      <c r="F89" s="207"/>
      <c r="G89" s="207"/>
      <c r="H89" s="207"/>
      <c r="I89" s="207"/>
    </row>
    <row r="90" spans="1:9">
      <c r="A90" s="207"/>
      <c r="B90" s="207"/>
      <c r="C90" s="207"/>
      <c r="D90" s="207"/>
      <c r="E90" s="207"/>
      <c r="F90" s="207"/>
      <c r="G90" s="207"/>
      <c r="H90" s="207"/>
      <c r="I90" s="207"/>
    </row>
    <row r="91" spans="1:9">
      <c r="A91" s="207"/>
      <c r="B91" s="207"/>
      <c r="C91" s="207"/>
      <c r="D91" s="207"/>
      <c r="E91" s="207"/>
      <c r="F91" s="207"/>
      <c r="G91" s="207"/>
      <c r="H91" s="207"/>
      <c r="I91" s="207"/>
    </row>
    <row r="92" spans="1:9">
      <c r="A92" s="207"/>
      <c r="B92" s="207"/>
      <c r="C92" s="207"/>
      <c r="D92" s="207"/>
      <c r="E92" s="207"/>
      <c r="F92" s="207"/>
      <c r="G92" s="207"/>
      <c r="H92" s="207"/>
      <c r="I92" s="207"/>
    </row>
    <row r="93" spans="1:9">
      <c r="A93" s="207"/>
      <c r="B93" s="207"/>
      <c r="C93" s="207"/>
      <c r="D93" s="207"/>
      <c r="E93" s="207"/>
      <c r="F93" s="207"/>
      <c r="G93" s="207"/>
      <c r="H93" s="207"/>
      <c r="I93" s="207"/>
    </row>
    <row r="94" spans="1:9">
      <c r="A94" s="207"/>
      <c r="B94" s="207"/>
      <c r="C94" s="207"/>
      <c r="D94" s="207"/>
      <c r="E94" s="207"/>
      <c r="F94" s="207"/>
      <c r="G94" s="207"/>
      <c r="H94" s="207"/>
      <c r="I94" s="207"/>
    </row>
    <row r="95" spans="1:9">
      <c r="A95" s="207"/>
      <c r="B95" s="207"/>
      <c r="C95" s="207"/>
      <c r="D95" s="207"/>
      <c r="E95" s="207"/>
      <c r="F95" s="207"/>
      <c r="G95" s="207"/>
      <c r="H95" s="207"/>
      <c r="I95" s="207"/>
    </row>
    <row r="96" spans="1:9">
      <c r="A96" s="207"/>
      <c r="B96" s="207"/>
      <c r="C96" s="207"/>
      <c r="D96" s="207"/>
      <c r="E96" s="207"/>
      <c r="F96" s="207"/>
      <c r="G96" s="207"/>
      <c r="H96" s="207"/>
      <c r="I96" s="207"/>
    </row>
    <row r="97" spans="1:9">
      <c r="A97" s="207"/>
      <c r="B97" s="207"/>
      <c r="C97" s="207"/>
      <c r="D97" s="207"/>
      <c r="E97" s="207"/>
      <c r="F97" s="207"/>
      <c r="G97" s="207"/>
      <c r="H97" s="207"/>
      <c r="I97" s="207"/>
    </row>
    <row r="98" spans="1:9">
      <c r="A98" s="207"/>
      <c r="B98" s="207"/>
      <c r="C98" s="207"/>
      <c r="D98" s="207"/>
      <c r="E98" s="207"/>
      <c r="F98" s="207"/>
      <c r="G98" s="207"/>
      <c r="H98" s="207"/>
      <c r="I98" s="207"/>
    </row>
    <row r="99" spans="1:9">
      <c r="A99" s="207"/>
      <c r="B99" s="207"/>
      <c r="C99" s="207"/>
      <c r="D99" s="207"/>
      <c r="E99" s="207"/>
      <c r="F99" s="207"/>
      <c r="G99" s="207"/>
      <c r="H99" s="207"/>
      <c r="I99" s="207"/>
    </row>
    <row r="100" spans="1:9">
      <c r="A100" s="207"/>
      <c r="B100" s="207"/>
      <c r="C100" s="207"/>
      <c r="D100" s="207"/>
      <c r="E100" s="207"/>
      <c r="F100" s="207"/>
      <c r="G100" s="207"/>
      <c r="H100" s="207"/>
      <c r="I100" s="207"/>
    </row>
    <row r="101" spans="1:9">
      <c r="A101" s="207"/>
      <c r="B101" s="207"/>
      <c r="C101" s="207"/>
      <c r="D101" s="207"/>
      <c r="E101" s="207"/>
      <c r="F101" s="207"/>
      <c r="G101" s="207"/>
      <c r="H101" s="207"/>
      <c r="I101" s="207"/>
    </row>
    <row r="102" spans="1:9">
      <c r="A102" s="207"/>
      <c r="B102" s="207"/>
      <c r="C102" s="207"/>
      <c r="D102" s="207"/>
      <c r="E102" s="207"/>
      <c r="F102" s="207"/>
      <c r="G102" s="207"/>
      <c r="H102" s="207"/>
      <c r="I102" s="207"/>
    </row>
    <row r="103" spans="1:9">
      <c r="A103" s="207"/>
      <c r="B103" s="207"/>
      <c r="C103" s="207"/>
      <c r="D103" s="207"/>
      <c r="E103" s="207"/>
      <c r="F103" s="207"/>
      <c r="G103" s="207"/>
      <c r="H103" s="207"/>
      <c r="I103" s="207"/>
    </row>
    <row r="104" spans="1:9">
      <c r="A104" s="207"/>
      <c r="B104" s="207"/>
      <c r="C104" s="207"/>
      <c r="D104" s="207"/>
      <c r="E104" s="207"/>
      <c r="F104" s="207"/>
      <c r="G104" s="207"/>
      <c r="H104" s="207"/>
      <c r="I104" s="207"/>
    </row>
    <row r="105" spans="1:9">
      <c r="A105" s="207"/>
      <c r="B105" s="207"/>
      <c r="C105" s="207"/>
      <c r="D105" s="207"/>
      <c r="E105" s="207"/>
      <c r="F105" s="207"/>
      <c r="G105" s="207"/>
      <c r="H105" s="207"/>
      <c r="I105" s="207"/>
    </row>
    <row r="106" spans="1:9">
      <c r="A106" s="207"/>
      <c r="B106" s="207"/>
      <c r="C106" s="207"/>
      <c r="D106" s="207"/>
      <c r="E106" s="207"/>
      <c r="F106" s="207"/>
      <c r="G106" s="207"/>
      <c r="H106" s="207"/>
      <c r="I106" s="207"/>
    </row>
    <row r="107" spans="1:9">
      <c r="A107" s="207"/>
      <c r="B107" s="207"/>
      <c r="C107" s="207"/>
      <c r="D107" s="207"/>
      <c r="E107" s="207"/>
      <c r="F107" s="207"/>
      <c r="G107" s="207"/>
      <c r="H107" s="207"/>
      <c r="I107" s="207"/>
    </row>
    <row r="108" spans="1:9">
      <c r="A108" s="207"/>
      <c r="B108" s="207"/>
      <c r="C108" s="207"/>
      <c r="D108" s="207"/>
      <c r="E108" s="207"/>
      <c r="F108" s="207"/>
      <c r="G108" s="207"/>
      <c r="H108" s="207"/>
      <c r="I108" s="207"/>
    </row>
    <row r="109" spans="1:9">
      <c r="A109" s="207"/>
      <c r="B109" s="207"/>
      <c r="C109" s="207"/>
      <c r="D109" s="207"/>
      <c r="E109" s="207"/>
      <c r="F109" s="207"/>
      <c r="G109" s="207"/>
      <c r="H109" s="207"/>
      <c r="I109" s="207"/>
    </row>
    <row r="110" spans="1:9">
      <c r="A110" s="207"/>
      <c r="B110" s="207"/>
      <c r="C110" s="207"/>
      <c r="D110" s="207"/>
      <c r="E110" s="207"/>
      <c r="F110" s="207"/>
      <c r="G110" s="207"/>
      <c r="H110" s="207"/>
      <c r="I110" s="207"/>
    </row>
    <row r="111" spans="1:9">
      <c r="A111" s="207"/>
      <c r="B111" s="207"/>
      <c r="C111" s="207"/>
      <c r="D111" s="207"/>
      <c r="E111" s="207"/>
      <c r="F111" s="207"/>
      <c r="G111" s="207"/>
      <c r="H111" s="207"/>
      <c r="I111" s="207"/>
    </row>
    <row r="112" spans="1:9">
      <c r="A112" s="207"/>
      <c r="B112" s="207"/>
      <c r="C112" s="207"/>
      <c r="D112" s="207"/>
      <c r="E112" s="207"/>
      <c r="F112" s="207"/>
      <c r="G112" s="207"/>
      <c r="H112" s="207"/>
      <c r="I112" s="207"/>
    </row>
    <row r="113" spans="1:64">
      <c r="A113" s="207"/>
      <c r="B113" s="207"/>
      <c r="C113" s="207"/>
      <c r="D113" s="207"/>
      <c r="E113" s="207"/>
      <c r="F113" s="207"/>
      <c r="G113" s="207"/>
      <c r="H113" s="207"/>
      <c r="I113" s="207"/>
    </row>
    <row r="114" spans="1:64">
      <c r="A114" s="207"/>
      <c r="B114" s="207"/>
      <c r="C114" s="207"/>
      <c r="D114" s="207"/>
      <c r="E114" s="207"/>
      <c r="F114" s="207"/>
      <c r="G114" s="207"/>
      <c r="H114" s="207"/>
      <c r="I114" s="207"/>
    </row>
    <row r="115" spans="1:64">
      <c r="A115" s="207"/>
      <c r="B115" s="207"/>
      <c r="C115" s="207"/>
      <c r="D115" s="207"/>
      <c r="E115" s="207"/>
      <c r="F115" s="207"/>
      <c r="G115" s="207"/>
      <c r="H115" s="207"/>
      <c r="I115" s="207"/>
    </row>
    <row r="116" spans="1:64">
      <c r="A116" s="207"/>
      <c r="B116" s="207"/>
      <c r="C116" s="207"/>
      <c r="D116" s="207"/>
      <c r="E116" s="207"/>
      <c r="F116" s="207"/>
      <c r="G116" s="207"/>
      <c r="H116" s="207"/>
      <c r="I116" s="207"/>
    </row>
    <row r="117" spans="1:64">
      <c r="A117" s="207"/>
      <c r="B117" s="207"/>
      <c r="C117" s="207"/>
      <c r="D117" s="207"/>
      <c r="E117" s="207"/>
      <c r="F117" s="207"/>
      <c r="G117" s="207"/>
      <c r="H117" s="207"/>
      <c r="I117" s="207"/>
    </row>
    <row r="118" spans="1:64">
      <c r="A118" s="207"/>
      <c r="B118" s="207"/>
      <c r="C118" s="207"/>
      <c r="D118" s="207"/>
      <c r="E118" s="207"/>
      <c r="F118" s="207"/>
      <c r="G118" s="207"/>
      <c r="H118" s="207"/>
      <c r="I118" s="207"/>
    </row>
    <row r="119" spans="1:64">
      <c r="A119" s="207"/>
      <c r="B119" s="207"/>
      <c r="C119" s="207"/>
      <c r="D119" s="207"/>
      <c r="E119" s="207"/>
      <c r="F119" s="207"/>
      <c r="G119" s="207"/>
      <c r="H119" s="207"/>
      <c r="I119" s="207"/>
    </row>
    <row r="120" spans="1:64">
      <c r="A120" s="207"/>
      <c r="B120" s="207"/>
      <c r="C120" s="207"/>
      <c r="D120" s="207"/>
      <c r="E120" s="207"/>
      <c r="F120" s="207"/>
      <c r="G120" s="207"/>
      <c r="H120" s="207"/>
      <c r="I120" s="207"/>
    </row>
    <row r="121" spans="1:64">
      <c r="A121" s="207"/>
      <c r="B121" s="207"/>
      <c r="C121" s="207"/>
      <c r="D121" s="207"/>
      <c r="E121" s="207"/>
      <c r="F121" s="207"/>
      <c r="G121" s="207"/>
      <c r="H121" s="207"/>
      <c r="I121" s="207"/>
    </row>
    <row r="122" spans="1:64">
      <c r="A122" s="207"/>
      <c r="B122" s="207"/>
      <c r="C122" s="207"/>
      <c r="D122" s="207"/>
      <c r="E122" s="207"/>
      <c r="F122" s="207"/>
      <c r="G122" s="207"/>
      <c r="H122" s="207"/>
      <c r="I122" s="207"/>
    </row>
    <row r="123" spans="1:64">
      <c r="A123" s="207"/>
      <c r="B123" s="207"/>
      <c r="C123" s="207"/>
      <c r="D123" s="207"/>
      <c r="E123" s="207"/>
      <c r="F123" s="207"/>
      <c r="G123" s="207"/>
      <c r="H123" s="207"/>
      <c r="I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row>
    <row r="124" spans="1:64">
      <c r="A124" s="207"/>
      <c r="B124" s="207"/>
      <c r="C124" s="207"/>
      <c r="D124" s="207"/>
      <c r="E124" s="207"/>
      <c r="F124" s="207"/>
      <c r="G124" s="207"/>
      <c r="H124" s="207"/>
      <c r="I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row>
    <row r="125" spans="1:64">
      <c r="A125" s="207"/>
      <c r="B125" s="207"/>
      <c r="C125" s="207"/>
      <c r="D125" s="207"/>
      <c r="E125" s="207"/>
      <c r="F125" s="207"/>
      <c r="G125" s="207"/>
      <c r="H125" s="207"/>
      <c r="I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row>
    <row r="126" spans="1:64">
      <c r="A126" s="207"/>
      <c r="B126" s="207"/>
      <c r="C126" s="207"/>
      <c r="D126" s="207"/>
      <c r="E126" s="207"/>
      <c r="F126" s="207"/>
      <c r="G126" s="207"/>
      <c r="H126" s="207"/>
      <c r="I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row>
    <row r="127" spans="1:64">
      <c r="A127" s="207"/>
      <c r="B127" s="207"/>
      <c r="C127" s="207"/>
      <c r="D127" s="207"/>
      <c r="E127" s="207"/>
      <c r="F127" s="207"/>
      <c r="G127" s="207"/>
      <c r="H127" s="207"/>
      <c r="I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row>
    <row r="128" spans="1:64">
      <c r="A128" s="207"/>
      <c r="B128" s="207"/>
      <c r="C128" s="207"/>
      <c r="D128" s="207"/>
      <c r="E128" s="207"/>
      <c r="F128" s="207"/>
      <c r="G128" s="207"/>
      <c r="H128" s="207"/>
      <c r="I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row>
    <row r="129" spans="1:64">
      <c r="A129" s="207"/>
      <c r="B129" s="207"/>
      <c r="C129" s="207"/>
      <c r="D129" s="207"/>
      <c r="E129" s="207"/>
      <c r="F129" s="207"/>
      <c r="G129" s="207"/>
      <c r="H129" s="207"/>
      <c r="I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row>
    <row r="130" spans="1:64">
      <c r="A130" s="207"/>
      <c r="B130" s="207"/>
      <c r="C130" s="207"/>
      <c r="D130" s="207"/>
      <c r="E130" s="207"/>
      <c r="F130" s="207"/>
      <c r="G130" s="207"/>
      <c r="H130" s="207"/>
      <c r="I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row>
    <row r="131" spans="1:64">
      <c r="A131" s="207"/>
      <c r="B131" s="207"/>
      <c r="C131" s="207"/>
      <c r="D131" s="207"/>
      <c r="E131" s="207"/>
      <c r="F131" s="207"/>
      <c r="G131" s="207"/>
      <c r="H131" s="207"/>
      <c r="I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row>
    <row r="132" spans="1:64">
      <c r="A132" s="207"/>
      <c r="B132" s="207"/>
      <c r="C132" s="207"/>
      <c r="D132" s="207"/>
      <c r="E132" s="207"/>
      <c r="F132" s="207"/>
      <c r="G132" s="207"/>
      <c r="H132" s="207"/>
      <c r="I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row>
    <row r="133" spans="1:64">
      <c r="A133" s="207"/>
      <c r="B133" s="207"/>
      <c r="C133" s="207"/>
      <c r="D133" s="207"/>
      <c r="E133" s="207"/>
      <c r="F133" s="207"/>
      <c r="G133" s="207"/>
      <c r="H133" s="207"/>
      <c r="I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row>
    <row r="134" spans="1:64">
      <c r="A134" s="207"/>
      <c r="B134" s="207"/>
      <c r="C134" s="207"/>
      <c r="D134" s="207"/>
      <c r="E134" s="207"/>
      <c r="F134" s="207"/>
      <c r="G134" s="207"/>
      <c r="H134" s="207"/>
      <c r="I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row>
    <row r="135" spans="1:64">
      <c r="A135" s="207"/>
      <c r="B135" s="207"/>
      <c r="C135" s="207"/>
      <c r="D135" s="207"/>
      <c r="E135" s="207"/>
      <c r="F135" s="207"/>
      <c r="G135" s="207"/>
      <c r="H135" s="207"/>
      <c r="I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row>
    <row r="136" spans="1:64">
      <c r="A136" s="207"/>
      <c r="B136" s="207"/>
      <c r="C136" s="207"/>
      <c r="D136" s="207"/>
      <c r="E136" s="207"/>
      <c r="F136" s="207"/>
      <c r="G136" s="207"/>
      <c r="H136" s="207"/>
      <c r="I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row>
    <row r="137" spans="1:64">
      <c r="A137" s="207"/>
      <c r="B137" s="207"/>
      <c r="C137" s="207"/>
      <c r="D137" s="207"/>
      <c r="E137" s="207"/>
      <c r="F137" s="207"/>
      <c r="G137" s="207"/>
      <c r="H137" s="207"/>
      <c r="I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row>
    <row r="138" spans="1:64">
      <c r="A138" s="207"/>
      <c r="B138" s="207"/>
      <c r="C138" s="207"/>
      <c r="D138" s="207"/>
      <c r="E138" s="207"/>
      <c r="F138" s="207"/>
      <c r="G138" s="207"/>
      <c r="H138" s="207"/>
      <c r="I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row>
    <row r="139" spans="1:64">
      <c r="A139" s="207"/>
      <c r="B139" s="207"/>
      <c r="C139" s="207"/>
      <c r="D139" s="207"/>
      <c r="E139" s="207"/>
      <c r="F139" s="207"/>
      <c r="G139" s="207"/>
      <c r="H139" s="207"/>
      <c r="I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row>
    <row r="140" spans="1:64">
      <c r="A140" s="207"/>
      <c r="B140" s="207"/>
      <c r="C140" s="207"/>
      <c r="D140" s="207"/>
      <c r="E140" s="207"/>
      <c r="F140" s="207"/>
      <c r="G140" s="207"/>
      <c r="H140" s="207"/>
      <c r="I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row>
    <row r="141" spans="1:64">
      <c r="A141" s="207"/>
      <c r="B141" s="207"/>
      <c r="C141" s="207"/>
      <c r="D141" s="207"/>
      <c r="E141" s="207"/>
      <c r="F141" s="207"/>
      <c r="G141" s="207"/>
      <c r="H141" s="207"/>
      <c r="I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row>
    <row r="142" spans="1:64">
      <c r="A142" s="207"/>
      <c r="B142" s="207"/>
      <c r="C142" s="207"/>
      <c r="D142" s="207"/>
      <c r="E142" s="207"/>
      <c r="F142" s="207"/>
      <c r="G142" s="207"/>
      <c r="H142" s="207"/>
      <c r="I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row>
    <row r="143" spans="1:64">
      <c r="A143" s="207"/>
      <c r="B143" s="207"/>
      <c r="C143" s="207"/>
      <c r="D143" s="207"/>
      <c r="E143" s="207"/>
      <c r="F143" s="207"/>
      <c r="G143" s="207"/>
      <c r="H143" s="207"/>
      <c r="I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row>
    <row r="144" spans="1:64">
      <c r="A144" s="207"/>
      <c r="B144" s="207"/>
      <c r="C144" s="207"/>
      <c r="D144" s="207"/>
      <c r="E144" s="207"/>
      <c r="F144" s="207"/>
      <c r="G144" s="207"/>
      <c r="H144" s="207"/>
      <c r="I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row>
    <row r="145" spans="1:64">
      <c r="A145" s="207"/>
      <c r="B145" s="207"/>
      <c r="C145" s="207"/>
      <c r="D145" s="207"/>
      <c r="E145" s="207"/>
      <c r="F145" s="207"/>
      <c r="G145" s="207"/>
      <c r="H145" s="207"/>
      <c r="I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row>
    <row r="146" spans="1:64">
      <c r="A146" s="207"/>
      <c r="B146" s="207"/>
      <c r="C146" s="207"/>
      <c r="D146" s="207"/>
      <c r="E146" s="207"/>
      <c r="F146" s="207"/>
      <c r="G146" s="207"/>
      <c r="H146" s="207"/>
      <c r="I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row>
    <row r="147" spans="1:64">
      <c r="A147" s="207"/>
      <c r="B147" s="207"/>
      <c r="C147" s="207"/>
      <c r="D147" s="207"/>
      <c r="E147" s="207"/>
      <c r="F147" s="207"/>
      <c r="G147" s="207"/>
      <c r="H147" s="207"/>
      <c r="I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row>
    <row r="148" spans="1:64">
      <c r="A148" s="207"/>
      <c r="B148" s="207"/>
      <c r="C148" s="207"/>
      <c r="D148" s="207"/>
      <c r="E148" s="207"/>
      <c r="F148" s="207"/>
      <c r="G148" s="207"/>
      <c r="H148" s="207"/>
      <c r="I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row>
    <row r="149" spans="1:64">
      <c r="A149" s="207"/>
      <c r="B149" s="207"/>
      <c r="C149" s="207"/>
      <c r="D149" s="207"/>
      <c r="E149" s="207"/>
      <c r="F149" s="207"/>
      <c r="G149" s="207"/>
      <c r="H149" s="207"/>
      <c r="I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row>
    <row r="150" spans="1:64">
      <c r="A150" s="207"/>
      <c r="B150" s="207"/>
      <c r="C150" s="207"/>
      <c r="D150" s="207"/>
      <c r="E150" s="207"/>
      <c r="F150" s="207"/>
      <c r="G150" s="207"/>
      <c r="H150" s="207"/>
      <c r="I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row>
    <row r="151" spans="1:64">
      <c r="A151" s="207"/>
      <c r="B151" s="207"/>
      <c r="C151" s="207"/>
      <c r="D151" s="207"/>
      <c r="E151" s="207"/>
      <c r="F151" s="207"/>
      <c r="G151" s="207"/>
      <c r="H151" s="207"/>
      <c r="I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row>
    <row r="152" spans="1:64">
      <c r="A152" s="207"/>
      <c r="B152" s="207"/>
      <c r="C152" s="207"/>
      <c r="D152" s="207"/>
      <c r="E152" s="207"/>
      <c r="F152" s="207"/>
      <c r="G152" s="207"/>
      <c r="H152" s="207"/>
      <c r="I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row>
    <row r="153" spans="1:64">
      <c r="A153" s="207"/>
      <c r="B153" s="207"/>
      <c r="C153" s="207"/>
      <c r="D153" s="207"/>
      <c r="E153" s="207"/>
      <c r="F153" s="207"/>
      <c r="G153" s="207"/>
      <c r="H153" s="207"/>
      <c r="I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row>
    <row r="154" spans="1:64">
      <c r="A154" s="207"/>
      <c r="B154" s="207"/>
      <c r="C154" s="207"/>
      <c r="D154" s="207"/>
      <c r="E154" s="207"/>
      <c r="F154" s="207"/>
      <c r="G154" s="207"/>
      <c r="H154" s="207"/>
      <c r="I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row>
    <row r="155" spans="1:64">
      <c r="A155" s="207"/>
      <c r="B155" s="207"/>
      <c r="C155" s="207"/>
      <c r="D155" s="207"/>
      <c r="E155" s="207"/>
      <c r="F155" s="207"/>
      <c r="G155" s="207"/>
      <c r="H155" s="207"/>
      <c r="I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row>
    <row r="156" spans="1:64">
      <c r="A156" s="207"/>
      <c r="B156" s="207"/>
      <c r="C156" s="207"/>
      <c r="D156" s="207"/>
      <c r="E156" s="207"/>
      <c r="F156" s="207"/>
      <c r="G156" s="207"/>
      <c r="H156" s="207"/>
      <c r="I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row>
    <row r="157" spans="1:64">
      <c r="A157" s="207"/>
      <c r="B157" s="207"/>
      <c r="C157" s="207"/>
      <c r="D157" s="207"/>
      <c r="E157" s="207"/>
      <c r="F157" s="207"/>
      <c r="G157" s="207"/>
      <c r="H157" s="207"/>
      <c r="I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row>
    <row r="158" spans="1:64">
      <c r="A158" s="207"/>
      <c r="B158" s="207"/>
      <c r="C158" s="207"/>
      <c r="D158" s="207"/>
      <c r="E158" s="207"/>
      <c r="F158" s="207"/>
      <c r="G158" s="207"/>
      <c r="H158" s="207"/>
      <c r="I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row>
    <row r="159" spans="1:64">
      <c r="A159" s="207"/>
      <c r="B159" s="207"/>
      <c r="C159" s="207"/>
      <c r="D159" s="207"/>
      <c r="E159" s="207"/>
      <c r="F159" s="207"/>
      <c r="G159" s="207"/>
      <c r="H159" s="207"/>
      <c r="I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row>
    <row r="160" spans="1:64">
      <c r="A160" s="207"/>
      <c r="B160" s="207"/>
      <c r="C160" s="207"/>
      <c r="D160" s="207"/>
      <c r="E160" s="207"/>
      <c r="F160" s="207"/>
      <c r="G160" s="207"/>
      <c r="H160" s="207"/>
      <c r="I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row>
    <row r="161" spans="1:64">
      <c r="A161" s="207"/>
      <c r="B161" s="207"/>
      <c r="C161" s="207"/>
      <c r="D161" s="207"/>
      <c r="E161" s="207"/>
      <c r="F161" s="207"/>
      <c r="G161" s="207"/>
      <c r="H161" s="207"/>
      <c r="I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row>
    <row r="162" spans="1:64">
      <c r="A162" s="207"/>
      <c r="B162" s="207"/>
      <c r="C162" s="207"/>
      <c r="D162" s="207"/>
      <c r="E162" s="207"/>
      <c r="F162" s="207"/>
      <c r="G162" s="207"/>
      <c r="H162" s="207"/>
      <c r="I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row>
    <row r="163" spans="1:64">
      <c r="A163" s="207"/>
      <c r="B163" s="207"/>
      <c r="C163" s="207"/>
      <c r="D163" s="207"/>
      <c r="E163" s="207"/>
      <c r="F163" s="207"/>
      <c r="G163" s="207"/>
      <c r="H163" s="207"/>
      <c r="I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row>
    <row r="164" spans="1:64">
      <c r="A164" s="207"/>
      <c r="B164" s="207"/>
      <c r="C164" s="207"/>
      <c r="D164" s="207"/>
      <c r="E164" s="207"/>
      <c r="F164" s="207"/>
      <c r="G164" s="207"/>
      <c r="H164" s="207"/>
      <c r="I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row>
    <row r="165" spans="1:64">
      <c r="A165" s="207"/>
      <c r="B165" s="207"/>
      <c r="C165" s="207"/>
      <c r="D165" s="207"/>
      <c r="E165" s="207"/>
      <c r="F165" s="207"/>
      <c r="G165" s="207"/>
      <c r="H165" s="207"/>
      <c r="I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row>
    <row r="166" spans="1:64">
      <c r="A166" s="207"/>
      <c r="B166" s="207"/>
      <c r="C166" s="207"/>
      <c r="D166" s="207"/>
      <c r="E166" s="207"/>
      <c r="F166" s="207"/>
      <c r="G166" s="207"/>
      <c r="H166" s="207"/>
      <c r="I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row>
    <row r="167" spans="1:64">
      <c r="A167" s="207"/>
      <c r="B167" s="207"/>
      <c r="C167" s="207"/>
      <c r="D167" s="207"/>
      <c r="E167" s="207"/>
      <c r="F167" s="207"/>
      <c r="G167" s="207"/>
      <c r="H167" s="207"/>
      <c r="I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row>
    <row r="168" spans="1:64">
      <c r="A168" s="207"/>
      <c r="B168" s="207"/>
      <c r="C168" s="207"/>
      <c r="D168" s="207"/>
      <c r="E168" s="207"/>
      <c r="F168" s="207"/>
      <c r="G168" s="207"/>
      <c r="H168" s="207"/>
      <c r="I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row>
    <row r="169" spans="1:64">
      <c r="A169" s="207"/>
      <c r="B169" s="207"/>
      <c r="C169" s="207"/>
      <c r="D169" s="207"/>
      <c r="E169" s="207"/>
      <c r="F169" s="207"/>
      <c r="G169" s="207"/>
      <c r="H169" s="207"/>
      <c r="I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row>
    <row r="170" spans="1:64">
      <c r="A170" s="207"/>
      <c r="B170" s="207"/>
      <c r="C170" s="207"/>
      <c r="D170" s="207"/>
      <c r="E170" s="207"/>
      <c r="F170" s="207"/>
      <c r="G170" s="207"/>
      <c r="H170" s="207"/>
      <c r="I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row>
    <row r="171" spans="1:64">
      <c r="A171" s="207"/>
      <c r="B171" s="207"/>
      <c r="C171" s="207"/>
      <c r="D171" s="207"/>
      <c r="E171" s="207"/>
      <c r="F171" s="207"/>
      <c r="G171" s="207"/>
      <c r="H171" s="207"/>
      <c r="I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row>
    <row r="172" spans="1:64">
      <c r="A172" s="207"/>
      <c r="B172" s="207"/>
      <c r="C172" s="207"/>
      <c r="D172" s="207"/>
      <c r="E172" s="207"/>
      <c r="F172" s="207"/>
      <c r="G172" s="207"/>
      <c r="H172" s="207"/>
      <c r="I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row>
    <row r="173" spans="1:64">
      <c r="A173" s="207"/>
      <c r="B173" s="207"/>
      <c r="C173" s="207"/>
      <c r="D173" s="207"/>
      <c r="E173" s="207"/>
      <c r="F173" s="207"/>
      <c r="G173" s="207"/>
      <c r="H173" s="207"/>
      <c r="I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row>
    <row r="174" spans="1:64">
      <c r="A174" s="207"/>
      <c r="B174" s="207"/>
      <c r="C174" s="207"/>
      <c r="D174" s="207"/>
      <c r="E174" s="207"/>
      <c r="F174" s="207"/>
      <c r="G174" s="207"/>
      <c r="H174" s="207"/>
      <c r="I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row>
    <row r="175" spans="1:64">
      <c r="A175" s="207"/>
      <c r="B175" s="207"/>
      <c r="C175" s="207"/>
      <c r="D175" s="207"/>
      <c r="E175" s="207"/>
      <c r="F175" s="207"/>
      <c r="G175" s="207"/>
      <c r="H175" s="207"/>
      <c r="I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row>
    <row r="176" spans="1:64">
      <c r="A176" s="207"/>
      <c r="B176" s="207"/>
      <c r="C176" s="207"/>
      <c r="D176" s="207"/>
      <c r="E176" s="207"/>
      <c r="F176" s="207"/>
      <c r="G176" s="207"/>
      <c r="H176" s="207"/>
      <c r="I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row>
    <row r="177" spans="1:64">
      <c r="A177" s="207"/>
      <c r="B177" s="207"/>
      <c r="C177" s="207"/>
      <c r="D177" s="207"/>
      <c r="E177" s="207"/>
      <c r="F177" s="207"/>
      <c r="G177" s="207"/>
      <c r="H177" s="207"/>
      <c r="I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row>
    <row r="178" spans="1:64">
      <c r="A178" s="207"/>
      <c r="B178" s="207"/>
      <c r="C178" s="207"/>
      <c r="D178" s="207"/>
      <c r="E178" s="207"/>
      <c r="F178" s="207"/>
      <c r="G178" s="207"/>
      <c r="H178" s="207"/>
      <c r="I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row>
    <row r="179" spans="1:64">
      <c r="A179" s="207"/>
      <c r="B179" s="207"/>
      <c r="C179" s="207"/>
      <c r="D179" s="207"/>
      <c r="E179" s="207"/>
      <c r="F179" s="207"/>
      <c r="G179" s="207"/>
      <c r="H179" s="207"/>
      <c r="I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row>
    <row r="180" spans="1:64">
      <c r="A180" s="207"/>
      <c r="B180" s="207"/>
      <c r="C180" s="207"/>
      <c r="D180" s="207"/>
      <c r="E180" s="207"/>
      <c r="F180" s="207"/>
      <c r="G180" s="207"/>
      <c r="H180" s="207"/>
      <c r="I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row>
    <row r="181" spans="1:64">
      <c r="A181" s="207"/>
      <c r="B181" s="207"/>
      <c r="C181" s="207"/>
      <c r="D181" s="207"/>
      <c r="E181" s="207"/>
      <c r="F181" s="207"/>
      <c r="G181" s="207"/>
      <c r="H181" s="207"/>
      <c r="I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row>
    <row r="182" spans="1:64">
      <c r="A182" s="207"/>
      <c r="B182" s="207"/>
      <c r="C182" s="207"/>
      <c r="D182" s="207"/>
      <c r="E182" s="207"/>
      <c r="F182" s="207"/>
      <c r="G182" s="207"/>
      <c r="H182" s="207"/>
      <c r="I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row>
    <row r="183" spans="1:64">
      <c r="A183" s="207"/>
      <c r="B183" s="207"/>
      <c r="C183" s="207"/>
      <c r="D183" s="207"/>
      <c r="E183" s="207"/>
      <c r="F183" s="207"/>
      <c r="G183" s="207"/>
      <c r="H183" s="207"/>
      <c r="I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row>
    <row r="184" spans="1:64">
      <c r="A184" s="207"/>
      <c r="B184" s="207"/>
      <c r="C184" s="207"/>
      <c r="D184" s="207"/>
      <c r="E184" s="207"/>
      <c r="F184" s="207"/>
      <c r="G184" s="207"/>
      <c r="H184" s="207"/>
      <c r="I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row>
    <row r="185" spans="1:64">
      <c r="A185" s="207"/>
      <c r="B185" s="207"/>
      <c r="C185" s="207"/>
      <c r="D185" s="207"/>
      <c r="E185" s="207"/>
      <c r="F185" s="207"/>
      <c r="G185" s="207"/>
      <c r="H185" s="207"/>
      <c r="I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row>
    <row r="186" spans="1:64">
      <c r="A186" s="207"/>
      <c r="B186" s="207"/>
      <c r="C186" s="207"/>
      <c r="D186" s="207"/>
      <c r="E186" s="207"/>
      <c r="F186" s="207"/>
      <c r="G186" s="207"/>
      <c r="H186" s="207"/>
      <c r="I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row>
    <row r="187" spans="1:64">
      <c r="A187" s="207"/>
      <c r="B187" s="207"/>
      <c r="C187" s="207"/>
      <c r="D187" s="207"/>
      <c r="E187" s="207"/>
      <c r="F187" s="207"/>
      <c r="G187" s="207"/>
      <c r="H187" s="207"/>
      <c r="I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row>
    <row r="188" spans="1:64">
      <c r="A188" s="207"/>
      <c r="B188" s="207"/>
      <c r="C188" s="207"/>
      <c r="D188" s="207"/>
      <c r="E188" s="207"/>
      <c r="F188" s="207"/>
      <c r="G188" s="207"/>
      <c r="H188" s="207"/>
      <c r="I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row>
    <row r="189" spans="1:64">
      <c r="A189" s="207"/>
      <c r="B189" s="207"/>
      <c r="C189" s="207"/>
      <c r="D189" s="207"/>
      <c r="E189" s="207"/>
      <c r="F189" s="207"/>
      <c r="G189" s="207"/>
      <c r="H189" s="207"/>
      <c r="I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row>
    <row r="190" spans="1:64">
      <c r="A190" s="207"/>
      <c r="B190" s="207"/>
      <c r="C190" s="207"/>
      <c r="D190" s="207"/>
      <c r="E190" s="207"/>
      <c r="F190" s="207"/>
      <c r="G190" s="207"/>
      <c r="H190" s="207"/>
      <c r="I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row>
    <row r="191" spans="1:64">
      <c r="A191" s="207"/>
      <c r="B191" s="207"/>
      <c r="C191" s="207"/>
      <c r="D191" s="207"/>
      <c r="E191" s="207"/>
      <c r="F191" s="207"/>
      <c r="G191" s="207"/>
      <c r="H191" s="207"/>
      <c r="I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row>
    <row r="192" spans="1:64">
      <c r="A192" s="207"/>
      <c r="B192" s="207"/>
      <c r="C192" s="207"/>
      <c r="D192" s="207"/>
      <c r="E192" s="207"/>
      <c r="F192" s="207"/>
      <c r="G192" s="207"/>
      <c r="H192" s="207"/>
      <c r="I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row>
    <row r="193" spans="1:64">
      <c r="A193" s="207"/>
      <c r="B193" s="207"/>
      <c r="C193" s="207"/>
      <c r="D193" s="207"/>
      <c r="E193" s="207"/>
      <c r="F193" s="207"/>
      <c r="G193" s="207"/>
      <c r="H193" s="207"/>
      <c r="I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row>
    <row r="194" spans="1:64">
      <c r="A194" s="207"/>
      <c r="B194" s="207"/>
      <c r="C194" s="207"/>
      <c r="D194" s="207"/>
      <c r="E194" s="207"/>
      <c r="F194" s="207"/>
      <c r="G194" s="207"/>
      <c r="H194" s="207"/>
      <c r="I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row>
    <row r="195" spans="1:64">
      <c r="A195" s="207"/>
      <c r="B195" s="207"/>
      <c r="C195" s="207"/>
      <c r="D195" s="207"/>
      <c r="E195" s="207"/>
      <c r="F195" s="207"/>
      <c r="G195" s="207"/>
      <c r="H195" s="207"/>
      <c r="I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row>
    <row r="196" spans="1:64">
      <c r="A196" s="207"/>
      <c r="B196" s="207"/>
      <c r="C196" s="207"/>
      <c r="D196" s="207"/>
      <c r="E196" s="207"/>
      <c r="F196" s="207"/>
      <c r="G196" s="207"/>
      <c r="H196" s="207"/>
      <c r="I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row>
    <row r="197" spans="1:64">
      <c r="A197" s="207"/>
      <c r="B197" s="207"/>
      <c r="C197" s="207"/>
      <c r="D197" s="207"/>
      <c r="E197" s="207"/>
      <c r="F197" s="207"/>
      <c r="G197" s="207"/>
      <c r="H197" s="207"/>
      <c r="I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row>
    <row r="198" spans="1:64">
      <c r="A198" s="207"/>
      <c r="B198" s="207"/>
      <c r="C198" s="207"/>
      <c r="D198" s="207"/>
      <c r="E198" s="207"/>
      <c r="F198" s="207"/>
      <c r="G198" s="207"/>
      <c r="H198" s="207"/>
      <c r="I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row>
    <row r="199" spans="1:64">
      <c r="A199" s="207"/>
      <c r="B199" s="207"/>
      <c r="C199" s="207"/>
      <c r="D199" s="207"/>
      <c r="E199" s="207"/>
      <c r="F199" s="207"/>
      <c r="G199" s="207"/>
      <c r="H199" s="207"/>
      <c r="I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row>
    <row r="200" spans="1:64">
      <c r="A200" s="207"/>
      <c r="B200" s="207"/>
      <c r="C200" s="207"/>
      <c r="D200" s="207"/>
      <c r="E200" s="207"/>
      <c r="F200" s="207"/>
      <c r="G200" s="207"/>
      <c r="H200" s="207"/>
      <c r="I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row>
    <row r="201" spans="1:64">
      <c r="A201" s="207"/>
      <c r="B201" s="207"/>
      <c r="C201" s="207"/>
      <c r="D201" s="207"/>
      <c r="E201" s="207"/>
      <c r="F201" s="207"/>
      <c r="G201" s="207"/>
      <c r="H201" s="207"/>
      <c r="I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row>
    <row r="202" spans="1:64">
      <c r="A202" s="207"/>
      <c r="B202" s="207"/>
      <c r="C202" s="207"/>
      <c r="D202" s="207"/>
      <c r="E202" s="207"/>
      <c r="F202" s="207"/>
      <c r="G202" s="207"/>
      <c r="H202" s="207"/>
      <c r="I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row>
    <row r="203" spans="1:64">
      <c r="A203" s="207"/>
      <c r="B203" s="207"/>
      <c r="C203" s="207"/>
      <c r="D203" s="207"/>
      <c r="E203" s="207"/>
      <c r="F203" s="207"/>
      <c r="G203" s="207"/>
      <c r="H203" s="207"/>
      <c r="I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row>
    <row r="204" spans="1:64">
      <c r="A204" s="207"/>
      <c r="B204" s="207"/>
      <c r="C204" s="207"/>
      <c r="D204" s="207"/>
      <c r="E204" s="207"/>
      <c r="F204" s="207"/>
      <c r="G204" s="207"/>
      <c r="H204" s="207"/>
      <c r="I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row>
    <row r="205" spans="1:64">
      <c r="A205" s="207"/>
      <c r="B205" s="207"/>
      <c r="C205" s="207"/>
      <c r="D205" s="207"/>
      <c r="E205" s="207"/>
      <c r="F205" s="207"/>
      <c r="G205" s="207"/>
      <c r="H205" s="207"/>
      <c r="I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row>
    <row r="206" spans="1:64">
      <c r="A206" s="207"/>
      <c r="B206" s="207"/>
      <c r="C206" s="207"/>
      <c r="D206" s="207"/>
      <c r="E206" s="207"/>
      <c r="F206" s="207"/>
      <c r="G206" s="207"/>
      <c r="H206" s="207"/>
      <c r="I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row>
    <row r="207" spans="1:64">
      <c r="A207" s="207"/>
      <c r="B207" s="207"/>
      <c r="C207" s="207"/>
      <c r="D207" s="207"/>
      <c r="E207" s="207"/>
      <c r="F207" s="207"/>
      <c r="G207" s="207"/>
      <c r="H207" s="207"/>
      <c r="I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row>
    <row r="208" spans="1:64">
      <c r="A208" s="207"/>
      <c r="B208" s="207"/>
      <c r="C208" s="207"/>
      <c r="D208" s="207"/>
      <c r="E208" s="207"/>
      <c r="F208" s="207"/>
      <c r="G208" s="207"/>
      <c r="H208" s="207"/>
      <c r="I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row>
    <row r="209" spans="1:64">
      <c r="A209" s="207"/>
      <c r="B209" s="207"/>
      <c r="C209" s="207"/>
      <c r="D209" s="207"/>
      <c r="E209" s="207"/>
      <c r="F209" s="207"/>
      <c r="G209" s="207"/>
      <c r="H209" s="207"/>
      <c r="I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row>
    <row r="210" spans="1:64">
      <c r="A210" s="207"/>
      <c r="B210" s="207"/>
      <c r="C210" s="207"/>
      <c r="D210" s="207"/>
      <c r="E210" s="207"/>
      <c r="F210" s="207"/>
      <c r="G210" s="207"/>
      <c r="H210" s="207"/>
      <c r="I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row>
    <row r="211" spans="1:64">
      <c r="A211" s="207"/>
      <c r="B211" s="207"/>
      <c r="C211" s="207"/>
      <c r="D211" s="207"/>
      <c r="E211" s="207"/>
      <c r="F211" s="207"/>
      <c r="G211" s="207"/>
      <c r="H211" s="207"/>
      <c r="I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row>
    <row r="212" spans="1:64">
      <c r="A212" s="207"/>
      <c r="B212" s="207"/>
      <c r="C212" s="207"/>
      <c r="D212" s="207"/>
      <c r="E212" s="207"/>
      <c r="F212" s="207"/>
      <c r="G212" s="207"/>
      <c r="H212" s="207"/>
      <c r="I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row>
    <row r="213" spans="1:64">
      <c r="A213" s="207"/>
      <c r="B213" s="207"/>
      <c r="C213" s="207"/>
      <c r="D213" s="207"/>
      <c r="E213" s="207"/>
      <c r="F213" s="207"/>
      <c r="G213" s="207"/>
      <c r="H213" s="207"/>
      <c r="I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row>
    <row r="214" spans="1:64">
      <c r="A214" s="207"/>
      <c r="B214" s="207"/>
      <c r="C214" s="207"/>
      <c r="D214" s="207"/>
      <c r="E214" s="207"/>
      <c r="F214" s="207"/>
      <c r="G214" s="207"/>
      <c r="H214" s="207"/>
      <c r="I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row>
    <row r="215" spans="1:64">
      <c r="A215" s="207"/>
      <c r="B215" s="207"/>
      <c r="C215" s="207"/>
      <c r="D215" s="207"/>
      <c r="E215" s="207"/>
      <c r="F215" s="207"/>
      <c r="G215" s="207"/>
      <c r="H215" s="207"/>
      <c r="I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row>
    <row r="216" spans="1:64">
      <c r="A216" s="207"/>
      <c r="B216" s="207"/>
      <c r="C216" s="207"/>
      <c r="D216" s="207"/>
      <c r="E216" s="207"/>
      <c r="F216" s="207"/>
      <c r="G216" s="207"/>
      <c r="H216" s="207"/>
      <c r="I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row>
    <row r="217" spans="1:64">
      <c r="A217" s="207"/>
      <c r="B217" s="207"/>
      <c r="C217" s="207"/>
      <c r="D217" s="207"/>
      <c r="E217" s="207"/>
      <c r="F217" s="207"/>
      <c r="G217" s="207"/>
      <c r="H217" s="207"/>
      <c r="I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row>
    <row r="218" spans="1:64">
      <c r="A218" s="207"/>
      <c r="B218" s="207"/>
      <c r="C218" s="207"/>
      <c r="D218" s="207"/>
      <c r="E218" s="207"/>
      <c r="F218" s="207"/>
      <c r="G218" s="207"/>
      <c r="H218" s="207"/>
      <c r="I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row>
    <row r="219" spans="1:64">
      <c r="A219" s="207"/>
      <c r="B219" s="207"/>
      <c r="C219" s="207"/>
      <c r="D219" s="207"/>
      <c r="E219" s="207"/>
      <c r="F219" s="207"/>
      <c r="G219" s="207"/>
      <c r="H219" s="207"/>
      <c r="I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row>
    <row r="220" spans="1:64">
      <c r="A220" s="207"/>
      <c r="B220" s="207"/>
      <c r="C220" s="207"/>
      <c r="D220" s="207"/>
      <c r="E220" s="207"/>
      <c r="F220" s="207"/>
      <c r="G220" s="207"/>
      <c r="H220" s="207"/>
      <c r="I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row>
    <row r="221" spans="1:64">
      <c r="A221" s="207"/>
      <c r="B221" s="207"/>
      <c r="C221" s="207"/>
      <c r="D221" s="207"/>
      <c r="E221" s="207"/>
      <c r="F221" s="207"/>
      <c r="G221" s="207"/>
      <c r="H221" s="207"/>
      <c r="I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row>
    <row r="222" spans="1:64">
      <c r="A222" s="207"/>
      <c r="B222" s="207"/>
      <c r="C222" s="207"/>
      <c r="D222" s="207"/>
      <c r="E222" s="207"/>
      <c r="F222" s="207"/>
      <c r="G222" s="207"/>
      <c r="H222" s="207"/>
      <c r="I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row>
    <row r="223" spans="1:64">
      <c r="A223" s="207"/>
      <c r="B223" s="207"/>
      <c r="C223" s="207"/>
      <c r="D223" s="207"/>
      <c r="E223" s="207"/>
      <c r="F223" s="207"/>
      <c r="G223" s="207"/>
      <c r="H223" s="207"/>
      <c r="I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row>
    <row r="224" spans="1:64">
      <c r="A224" s="207"/>
      <c r="B224" s="207"/>
      <c r="C224" s="207"/>
      <c r="D224" s="207"/>
      <c r="E224" s="207"/>
      <c r="F224" s="207"/>
      <c r="G224" s="207"/>
      <c r="H224" s="207"/>
      <c r="I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row>
    <row r="225" spans="1:64">
      <c r="A225" s="207"/>
      <c r="B225" s="207"/>
      <c r="C225" s="207"/>
      <c r="D225" s="207"/>
      <c r="E225" s="207"/>
      <c r="F225" s="207"/>
      <c r="G225" s="207"/>
      <c r="H225" s="207"/>
      <c r="I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row>
    <row r="226" spans="1:64">
      <c r="A226" s="207"/>
      <c r="B226" s="207"/>
      <c r="C226" s="207"/>
      <c r="D226" s="207"/>
      <c r="E226" s="207"/>
      <c r="F226" s="207"/>
      <c r="G226" s="207"/>
      <c r="H226" s="207"/>
      <c r="I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row>
    <row r="227" spans="1:64">
      <c r="A227" s="207"/>
      <c r="B227" s="207"/>
      <c r="C227" s="207"/>
      <c r="D227" s="207"/>
      <c r="E227" s="207"/>
      <c r="F227" s="207"/>
      <c r="G227" s="207"/>
      <c r="H227" s="207"/>
      <c r="I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row>
    <row r="228" spans="1:64">
      <c r="A228" s="207"/>
      <c r="B228" s="207"/>
      <c r="C228" s="207"/>
      <c r="D228" s="207"/>
      <c r="E228" s="207"/>
      <c r="F228" s="207"/>
      <c r="G228" s="207"/>
      <c r="H228" s="207"/>
      <c r="I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row>
    <row r="229" spans="1:64">
      <c r="A229" s="207"/>
      <c r="B229" s="207"/>
      <c r="C229" s="207"/>
      <c r="D229" s="207"/>
      <c r="E229" s="207"/>
      <c r="F229" s="207"/>
      <c r="G229" s="207"/>
      <c r="H229" s="207"/>
      <c r="I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row>
    <row r="230" spans="1:64">
      <c r="A230" s="207"/>
      <c r="B230" s="207"/>
      <c r="C230" s="207"/>
      <c r="D230" s="207"/>
      <c r="E230" s="207"/>
      <c r="F230" s="207"/>
      <c r="G230" s="207"/>
      <c r="H230" s="207"/>
      <c r="I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row>
    <row r="231" spans="1:64">
      <c r="A231" s="207"/>
      <c r="B231" s="207"/>
      <c r="C231" s="207"/>
      <c r="D231" s="207"/>
      <c r="E231" s="207"/>
      <c r="F231" s="207"/>
      <c r="G231" s="207"/>
      <c r="H231" s="207"/>
      <c r="I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row>
    <row r="232" spans="1:64">
      <c r="A232" s="207"/>
      <c r="B232" s="207"/>
      <c r="C232" s="207"/>
      <c r="D232" s="207"/>
      <c r="E232" s="207"/>
      <c r="F232" s="207"/>
      <c r="G232" s="207"/>
      <c r="H232" s="207"/>
      <c r="I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row>
    <row r="233" spans="1:64">
      <c r="A233" s="207"/>
      <c r="B233" s="207"/>
      <c r="C233" s="207"/>
      <c r="D233" s="207"/>
      <c r="E233" s="207"/>
      <c r="F233" s="207"/>
      <c r="G233" s="207"/>
      <c r="H233" s="207"/>
      <c r="I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row>
    <row r="234" spans="1:64">
      <c r="A234" s="207"/>
      <c r="B234" s="207"/>
      <c r="C234" s="207"/>
      <c r="D234" s="207"/>
      <c r="E234" s="207"/>
      <c r="F234" s="207"/>
      <c r="G234" s="207"/>
      <c r="H234" s="207"/>
      <c r="I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row>
    <row r="235" spans="1:64">
      <c r="A235" s="207"/>
      <c r="B235" s="207"/>
      <c r="C235" s="207"/>
      <c r="D235" s="207"/>
      <c r="E235" s="207"/>
      <c r="F235" s="207"/>
      <c r="G235" s="207"/>
      <c r="H235" s="207"/>
      <c r="I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row>
    <row r="236" spans="1:64">
      <c r="A236" s="207"/>
      <c r="B236" s="207"/>
      <c r="C236" s="207"/>
      <c r="D236" s="207"/>
      <c r="E236" s="207"/>
      <c r="F236" s="207"/>
      <c r="G236" s="207"/>
      <c r="H236" s="207"/>
      <c r="I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row>
    <row r="237" spans="1:64">
      <c r="A237" s="207"/>
      <c r="B237" s="207"/>
      <c r="C237" s="207"/>
      <c r="D237" s="207"/>
      <c r="E237" s="207"/>
      <c r="F237" s="207"/>
      <c r="G237" s="207"/>
      <c r="H237" s="207"/>
      <c r="I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row>
    <row r="238" spans="1:64">
      <c r="A238" s="207"/>
      <c r="B238" s="207"/>
      <c r="C238" s="207"/>
      <c r="D238" s="207"/>
      <c r="E238" s="207"/>
      <c r="F238" s="207"/>
      <c r="G238" s="207"/>
      <c r="H238" s="207"/>
      <c r="I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row>
    <row r="239" spans="1:64">
      <c r="A239" s="207"/>
      <c r="B239" s="207"/>
      <c r="C239" s="207"/>
      <c r="D239" s="207"/>
      <c r="E239" s="207"/>
      <c r="F239" s="207"/>
      <c r="G239" s="207"/>
      <c r="H239" s="207"/>
      <c r="I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row>
    <row r="240" spans="1:64">
      <c r="A240" s="207"/>
      <c r="B240" s="207"/>
      <c r="C240" s="207"/>
      <c r="D240" s="207"/>
      <c r="E240" s="207"/>
      <c r="F240" s="207"/>
      <c r="G240" s="207"/>
      <c r="H240" s="207"/>
      <c r="I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row>
    <row r="241" spans="1:64">
      <c r="A241" s="207"/>
      <c r="B241" s="207"/>
      <c r="C241" s="207"/>
      <c r="D241" s="207"/>
      <c r="E241" s="207"/>
      <c r="F241" s="207"/>
      <c r="G241" s="207"/>
      <c r="H241" s="207"/>
      <c r="I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row>
    <row r="242" spans="1:64">
      <c r="A242" s="207"/>
      <c r="B242" s="207"/>
      <c r="C242" s="207"/>
      <c r="D242" s="207"/>
      <c r="E242" s="207"/>
      <c r="F242" s="207"/>
      <c r="G242" s="207"/>
      <c r="H242" s="207"/>
      <c r="I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row>
    <row r="243" spans="1:64">
      <c r="A243" s="207"/>
      <c r="B243" s="207"/>
      <c r="C243" s="207"/>
      <c r="D243" s="207"/>
      <c r="E243" s="207"/>
      <c r="F243" s="207"/>
      <c r="G243" s="207"/>
      <c r="H243" s="207"/>
      <c r="I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row>
    <row r="244" spans="1:64">
      <c r="A244" s="207"/>
      <c r="B244" s="207"/>
      <c r="C244" s="207"/>
      <c r="D244" s="207"/>
      <c r="E244" s="207"/>
      <c r="F244" s="207"/>
      <c r="G244" s="207"/>
      <c r="H244" s="207"/>
      <c r="I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row>
    <row r="245" spans="1:64">
      <c r="A245" s="207"/>
      <c r="B245" s="207"/>
      <c r="C245" s="207"/>
      <c r="D245" s="207"/>
      <c r="E245" s="207"/>
      <c r="F245" s="207"/>
      <c r="G245" s="207"/>
      <c r="H245" s="207"/>
      <c r="I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row>
    <row r="246" spans="1:64">
      <c r="A246" s="207"/>
      <c r="B246" s="207"/>
      <c r="C246" s="207"/>
      <c r="D246" s="207"/>
      <c r="E246" s="207"/>
      <c r="F246" s="207"/>
      <c r="G246" s="207"/>
      <c r="H246" s="207"/>
      <c r="I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row>
    <row r="247" spans="1:64">
      <c r="A247" s="207"/>
      <c r="B247" s="207"/>
      <c r="C247" s="207"/>
      <c r="D247" s="207"/>
      <c r="E247" s="207"/>
      <c r="F247" s="207"/>
      <c r="G247" s="207"/>
      <c r="H247" s="207"/>
      <c r="I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row>
    <row r="248" spans="1:64">
      <c r="A248" s="207"/>
      <c r="B248" s="207"/>
      <c r="C248" s="207"/>
      <c r="D248" s="207"/>
      <c r="E248" s="207"/>
      <c r="F248" s="207"/>
      <c r="G248" s="207"/>
      <c r="H248" s="207"/>
      <c r="I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row>
    <row r="249" spans="1:64">
      <c r="A249" s="207"/>
      <c r="B249" s="207"/>
      <c r="C249" s="207"/>
      <c r="D249" s="207"/>
      <c r="E249" s="207"/>
      <c r="F249" s="207"/>
      <c r="G249" s="207"/>
      <c r="H249" s="207"/>
      <c r="I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row>
    <row r="250" spans="1:64">
      <c r="A250" s="207"/>
      <c r="B250" s="207"/>
      <c r="C250" s="207"/>
      <c r="D250" s="207"/>
      <c r="E250" s="207"/>
      <c r="F250" s="207"/>
      <c r="G250" s="207"/>
      <c r="H250" s="207"/>
      <c r="I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row>
    <row r="251" spans="1:64">
      <c r="A251" s="207"/>
      <c r="B251" s="207"/>
      <c r="C251" s="207"/>
      <c r="D251" s="207"/>
      <c r="E251" s="207"/>
      <c r="F251" s="207"/>
      <c r="G251" s="207"/>
      <c r="H251" s="207"/>
      <c r="I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row>
    <row r="252" spans="1:64">
      <c r="A252" s="207"/>
      <c r="B252" s="207"/>
      <c r="C252" s="207"/>
      <c r="D252" s="207"/>
      <c r="E252" s="207"/>
      <c r="F252" s="207"/>
      <c r="G252" s="207"/>
      <c r="H252" s="207"/>
      <c r="I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row>
    <row r="253" spans="1:64">
      <c r="A253" s="207"/>
      <c r="B253" s="207"/>
      <c r="C253" s="207"/>
      <c r="D253" s="207"/>
      <c r="E253" s="207"/>
      <c r="F253" s="207"/>
      <c r="G253" s="207"/>
      <c r="H253" s="207"/>
      <c r="I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row>
    <row r="254" spans="1:64">
      <c r="A254" s="207"/>
      <c r="B254" s="207"/>
      <c r="C254" s="207"/>
      <c r="D254" s="207"/>
      <c r="E254" s="207"/>
      <c r="F254" s="207"/>
      <c r="G254" s="207"/>
      <c r="H254" s="207"/>
      <c r="I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row>
    <row r="255" spans="1:64">
      <c r="A255" s="207"/>
      <c r="B255" s="207"/>
      <c r="C255" s="207"/>
      <c r="D255" s="207"/>
      <c r="E255" s="207"/>
      <c r="F255" s="207"/>
      <c r="G255" s="207"/>
      <c r="H255" s="207"/>
      <c r="I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row>
    <row r="256" spans="1:64">
      <c r="A256" s="207"/>
      <c r="B256" s="207"/>
      <c r="C256" s="207"/>
      <c r="D256" s="207"/>
      <c r="E256" s="207"/>
      <c r="F256" s="207"/>
      <c r="G256" s="207"/>
      <c r="H256" s="207"/>
      <c r="I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row>
    <row r="257" spans="1:64">
      <c r="A257" s="207"/>
      <c r="B257" s="207"/>
      <c r="C257" s="207"/>
      <c r="D257" s="207"/>
      <c r="E257" s="207"/>
      <c r="F257" s="207"/>
      <c r="G257" s="207"/>
      <c r="H257" s="207"/>
      <c r="I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row>
    <row r="258" spans="1:64">
      <c r="A258" s="207"/>
      <c r="B258" s="207"/>
      <c r="C258" s="207"/>
      <c r="D258" s="207"/>
      <c r="E258" s="207"/>
      <c r="F258" s="207"/>
      <c r="G258" s="207"/>
      <c r="H258" s="207"/>
      <c r="I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row>
    <row r="259" spans="1:64">
      <c r="A259" s="207"/>
      <c r="B259" s="207"/>
      <c r="C259" s="207"/>
      <c r="D259" s="207"/>
      <c r="E259" s="207"/>
      <c r="F259" s="207"/>
      <c r="G259" s="207"/>
      <c r="H259" s="207"/>
      <c r="I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row>
    <row r="260" spans="1:64">
      <c r="A260" s="207"/>
      <c r="B260" s="207"/>
      <c r="C260" s="207"/>
      <c r="D260" s="207"/>
      <c r="E260" s="207"/>
      <c r="F260" s="207"/>
      <c r="G260" s="207"/>
      <c r="H260" s="207"/>
      <c r="I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row>
    <row r="261" spans="1:64">
      <c r="A261" s="207"/>
      <c r="B261" s="207"/>
      <c r="C261" s="207"/>
      <c r="D261" s="207"/>
      <c r="E261" s="207"/>
      <c r="F261" s="207"/>
      <c r="G261" s="207"/>
      <c r="H261" s="207"/>
      <c r="I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row>
    <row r="262" spans="1:64">
      <c r="A262" s="207"/>
      <c r="B262" s="207"/>
      <c r="C262" s="207"/>
      <c r="D262" s="207"/>
      <c r="E262" s="207"/>
      <c r="F262" s="207"/>
      <c r="G262" s="207"/>
      <c r="H262" s="207"/>
      <c r="I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row>
    <row r="263" spans="1:64">
      <c r="A263" s="207"/>
      <c r="B263" s="207"/>
      <c r="C263" s="207"/>
      <c r="D263" s="207"/>
      <c r="E263" s="207"/>
      <c r="F263" s="207"/>
      <c r="G263" s="207"/>
      <c r="H263" s="207"/>
      <c r="I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row>
    <row r="264" spans="1:64">
      <c r="A264" s="207"/>
      <c r="B264" s="207"/>
      <c r="C264" s="207"/>
      <c r="D264" s="207"/>
      <c r="E264" s="207"/>
      <c r="F264" s="207"/>
      <c r="G264" s="207"/>
      <c r="H264" s="207"/>
      <c r="I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row>
    <row r="265" spans="1:64">
      <c r="A265" s="207"/>
      <c r="B265" s="207"/>
      <c r="C265" s="207"/>
      <c r="D265" s="207"/>
      <c r="E265" s="207"/>
      <c r="F265" s="207"/>
      <c r="G265" s="207"/>
      <c r="H265" s="207"/>
      <c r="I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row>
    <row r="266" spans="1:64">
      <c r="A266" s="207"/>
      <c r="B266" s="207"/>
      <c r="C266" s="207"/>
      <c r="D266" s="207"/>
      <c r="E266" s="207"/>
      <c r="F266" s="207"/>
      <c r="G266" s="207"/>
      <c r="H266" s="207"/>
      <c r="I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row>
    <row r="267" spans="1:64">
      <c r="A267" s="207"/>
      <c r="B267" s="207"/>
      <c r="C267" s="207"/>
      <c r="D267" s="207"/>
      <c r="E267" s="207"/>
      <c r="F267" s="207"/>
      <c r="G267" s="207"/>
      <c r="H267" s="207"/>
      <c r="I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row>
    <row r="268" spans="1:64">
      <c r="A268" s="207"/>
      <c r="B268" s="207"/>
      <c r="C268" s="207"/>
      <c r="D268" s="207"/>
      <c r="E268" s="207"/>
      <c r="F268" s="207"/>
      <c r="G268" s="207"/>
      <c r="H268" s="207"/>
      <c r="I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row>
    <row r="269" spans="1:64">
      <c r="A269" s="207"/>
      <c r="B269" s="207"/>
      <c r="C269" s="207"/>
      <c r="D269" s="207"/>
      <c r="E269" s="207"/>
      <c r="F269" s="207"/>
      <c r="G269" s="207"/>
      <c r="H269" s="207"/>
      <c r="I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row>
    <row r="270" spans="1:64">
      <c r="A270" s="207"/>
      <c r="B270" s="207"/>
      <c r="C270" s="207"/>
      <c r="D270" s="207"/>
      <c r="E270" s="207"/>
      <c r="F270" s="207"/>
      <c r="G270" s="207"/>
      <c r="H270" s="207"/>
      <c r="I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row>
    <row r="271" spans="1:64">
      <c r="A271" s="207"/>
      <c r="B271" s="207"/>
      <c r="C271" s="207"/>
      <c r="D271" s="207"/>
      <c r="E271" s="207"/>
      <c r="F271" s="207"/>
      <c r="G271" s="207"/>
      <c r="H271" s="207"/>
      <c r="I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row>
    <row r="272" spans="1:64">
      <c r="A272" s="207"/>
      <c r="B272" s="207"/>
      <c r="C272" s="207"/>
      <c r="D272" s="207"/>
      <c r="E272" s="207"/>
      <c r="F272" s="207"/>
      <c r="G272" s="207"/>
      <c r="H272" s="207"/>
      <c r="I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row>
    <row r="273" spans="1:64">
      <c r="A273" s="207"/>
      <c r="B273" s="207"/>
      <c r="C273" s="207"/>
      <c r="D273" s="207"/>
      <c r="E273" s="207"/>
      <c r="F273" s="207"/>
      <c r="G273" s="207"/>
      <c r="H273" s="207"/>
      <c r="I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row>
    <row r="274" spans="1:64">
      <c r="A274" s="207"/>
      <c r="B274" s="207"/>
      <c r="C274" s="207"/>
      <c r="D274" s="207"/>
      <c r="E274" s="207"/>
      <c r="F274" s="207"/>
      <c r="G274" s="207"/>
      <c r="H274" s="207"/>
      <c r="I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row>
    <row r="275" spans="1:64">
      <c r="A275" s="207"/>
      <c r="B275" s="207"/>
      <c r="C275" s="207"/>
      <c r="D275" s="207"/>
      <c r="E275" s="207"/>
      <c r="F275" s="207"/>
      <c r="G275" s="207"/>
      <c r="H275" s="207"/>
      <c r="I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row>
    <row r="276" spans="1:64">
      <c r="A276" s="207"/>
      <c r="B276" s="207"/>
      <c r="C276" s="207"/>
      <c r="D276" s="207"/>
      <c r="E276" s="207"/>
      <c r="F276" s="207"/>
      <c r="G276" s="207"/>
      <c r="H276" s="207"/>
      <c r="I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row>
    <row r="277" spans="1:64">
      <c r="A277" s="207"/>
      <c r="B277" s="207"/>
      <c r="C277" s="207"/>
      <c r="D277" s="207"/>
      <c r="E277" s="207"/>
      <c r="F277" s="207"/>
      <c r="G277" s="207"/>
      <c r="H277" s="207"/>
      <c r="I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row>
    <row r="278" spans="1:64">
      <c r="A278" s="207"/>
      <c r="B278" s="207"/>
      <c r="C278" s="207"/>
      <c r="D278" s="207"/>
      <c r="E278" s="207"/>
      <c r="F278" s="207"/>
      <c r="G278" s="207"/>
      <c r="H278" s="207"/>
      <c r="I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row>
    <row r="279" spans="1:64">
      <c r="A279" s="207"/>
      <c r="B279" s="207"/>
      <c r="C279" s="207"/>
      <c r="D279" s="207"/>
      <c r="E279" s="207"/>
      <c r="F279" s="207"/>
      <c r="G279" s="207"/>
      <c r="H279" s="207"/>
      <c r="I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row>
    <row r="280" spans="1:64">
      <c r="A280" s="207"/>
      <c r="B280" s="207"/>
      <c r="C280" s="207"/>
      <c r="D280" s="207"/>
      <c r="E280" s="207"/>
      <c r="F280" s="207"/>
      <c r="G280" s="207"/>
      <c r="H280" s="207"/>
      <c r="I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row>
    <row r="281" spans="1:64">
      <c r="A281" s="207"/>
      <c r="B281" s="207"/>
      <c r="C281" s="207"/>
      <c r="D281" s="207"/>
      <c r="E281" s="207"/>
      <c r="F281" s="207"/>
      <c r="G281" s="207"/>
      <c r="H281" s="207"/>
      <c r="I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row>
    <row r="282" spans="1:64">
      <c r="A282" s="207"/>
      <c r="B282" s="207"/>
      <c r="C282" s="207"/>
      <c r="D282" s="207"/>
      <c r="E282" s="207"/>
      <c r="F282" s="207"/>
      <c r="G282" s="207"/>
      <c r="H282" s="207"/>
      <c r="I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row>
    <row r="283" spans="1:64">
      <c r="A283" s="207"/>
      <c r="B283" s="207"/>
      <c r="C283" s="207"/>
      <c r="D283" s="207"/>
      <c r="E283" s="207"/>
      <c r="F283" s="207"/>
      <c r="G283" s="207"/>
      <c r="H283" s="207"/>
      <c r="I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row>
    <row r="284" spans="1:64">
      <c r="A284" s="207"/>
      <c r="B284" s="207"/>
      <c r="C284" s="207"/>
      <c r="D284" s="207"/>
      <c r="E284" s="207"/>
      <c r="F284" s="207"/>
      <c r="G284" s="207"/>
      <c r="H284" s="207"/>
      <c r="I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row>
    <row r="285" spans="1:64">
      <c r="A285" s="207"/>
      <c r="B285" s="207"/>
      <c r="C285" s="207"/>
      <c r="D285" s="207"/>
      <c r="E285" s="207"/>
      <c r="F285" s="207"/>
      <c r="G285" s="207"/>
      <c r="H285" s="207"/>
      <c r="I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row>
    <row r="286" spans="1:64">
      <c r="A286" s="207"/>
      <c r="B286" s="207"/>
      <c r="C286" s="207"/>
      <c r="D286" s="207"/>
      <c r="E286" s="207"/>
      <c r="F286" s="207"/>
      <c r="G286" s="207"/>
      <c r="H286" s="207"/>
      <c r="I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row>
    <row r="287" spans="1:64">
      <c r="A287" s="207"/>
      <c r="B287" s="207"/>
      <c r="C287" s="207"/>
      <c r="D287" s="207"/>
      <c r="E287" s="207"/>
      <c r="F287" s="207"/>
      <c r="G287" s="207"/>
      <c r="H287" s="207"/>
      <c r="I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row>
    <row r="288" spans="1:64">
      <c r="A288" s="207"/>
      <c r="B288" s="207"/>
      <c r="C288" s="207"/>
      <c r="D288" s="207"/>
      <c r="E288" s="207"/>
      <c r="F288" s="207"/>
      <c r="G288" s="207"/>
      <c r="H288" s="207"/>
      <c r="I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row>
    <row r="289" spans="1:64">
      <c r="A289" s="207"/>
      <c r="B289" s="207"/>
      <c r="C289" s="207"/>
      <c r="D289" s="207"/>
      <c r="E289" s="207"/>
      <c r="F289" s="207"/>
      <c r="G289" s="207"/>
      <c r="H289" s="207"/>
      <c r="I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row>
    <row r="290" spans="1:64">
      <c r="A290" s="207"/>
      <c r="B290" s="207"/>
      <c r="C290" s="207"/>
      <c r="D290" s="207"/>
      <c r="E290" s="207"/>
      <c r="F290" s="207"/>
      <c r="G290" s="207"/>
      <c r="H290" s="207"/>
      <c r="I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row>
    <row r="291" spans="1:64">
      <c r="A291" s="207"/>
      <c r="B291" s="207"/>
      <c r="C291" s="207"/>
      <c r="D291" s="207"/>
      <c r="E291" s="207"/>
      <c r="F291" s="207"/>
      <c r="G291" s="207"/>
      <c r="H291" s="207"/>
      <c r="I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row>
    <row r="292" spans="1:64">
      <c r="A292" s="207"/>
      <c r="B292" s="207"/>
      <c r="C292" s="207"/>
      <c r="D292" s="207"/>
      <c r="E292" s="207"/>
      <c r="F292" s="207"/>
      <c r="G292" s="207"/>
      <c r="H292" s="207"/>
      <c r="I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row>
    <row r="293" spans="1:64">
      <c r="A293" s="207"/>
      <c r="B293" s="207"/>
      <c r="C293" s="207"/>
      <c r="D293" s="207"/>
      <c r="E293" s="207"/>
      <c r="F293" s="207"/>
      <c r="G293" s="207"/>
      <c r="H293" s="207"/>
      <c r="I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row>
    <row r="294" spans="1:64">
      <c r="A294" s="207"/>
      <c r="B294" s="207"/>
      <c r="C294" s="207"/>
      <c r="D294" s="207"/>
      <c r="E294" s="207"/>
      <c r="F294" s="207"/>
      <c r="G294" s="207"/>
      <c r="H294" s="207"/>
      <c r="I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row>
    <row r="295" spans="1:64">
      <c r="A295" s="207"/>
      <c r="B295" s="207"/>
      <c r="C295" s="207"/>
      <c r="D295" s="207"/>
      <c r="E295" s="207"/>
      <c r="F295" s="207"/>
      <c r="G295" s="207"/>
      <c r="H295" s="207"/>
      <c r="I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row>
    <row r="296" spans="1:64">
      <c r="A296" s="207"/>
      <c r="B296" s="207"/>
      <c r="C296" s="207"/>
      <c r="D296" s="207"/>
      <c r="E296" s="207"/>
      <c r="F296" s="207"/>
      <c r="G296" s="207"/>
      <c r="H296" s="207"/>
      <c r="I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row>
    <row r="297" spans="1:64">
      <c r="A297" s="207"/>
      <c r="B297" s="207"/>
      <c r="C297" s="207"/>
      <c r="D297" s="207"/>
      <c r="E297" s="207"/>
      <c r="F297" s="207"/>
      <c r="G297" s="207"/>
      <c r="H297" s="207"/>
      <c r="I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row>
    <row r="298" spans="1:64">
      <c r="A298" s="207"/>
      <c r="B298" s="207"/>
      <c r="C298" s="207"/>
      <c r="D298" s="207"/>
      <c r="E298" s="207"/>
      <c r="F298" s="207"/>
      <c r="G298" s="207"/>
      <c r="H298" s="207"/>
      <c r="I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row>
    <row r="299" spans="1:64">
      <c r="A299" s="207"/>
      <c r="B299" s="207"/>
      <c r="C299" s="207"/>
      <c r="D299" s="207"/>
      <c r="E299" s="207"/>
      <c r="F299" s="207"/>
      <c r="G299" s="207"/>
      <c r="H299" s="207"/>
      <c r="I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row>
    <row r="300" spans="1:64">
      <c r="A300" s="207"/>
      <c r="B300" s="207"/>
      <c r="C300" s="207"/>
      <c r="D300" s="207"/>
      <c r="E300" s="207"/>
      <c r="F300" s="207"/>
      <c r="G300" s="207"/>
      <c r="H300" s="207"/>
      <c r="I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row>
    <row r="301" spans="1:64">
      <c r="A301" s="207"/>
      <c r="B301" s="207"/>
      <c r="C301" s="207"/>
      <c r="D301" s="207"/>
      <c r="E301" s="207"/>
      <c r="F301" s="207"/>
      <c r="G301" s="207"/>
      <c r="H301" s="207"/>
      <c r="I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row>
    <row r="302" spans="1:64">
      <c r="A302" s="207"/>
      <c r="B302" s="207"/>
      <c r="C302" s="207"/>
      <c r="D302" s="207"/>
      <c r="E302" s="207"/>
      <c r="F302" s="207"/>
      <c r="G302" s="207"/>
      <c r="H302" s="207"/>
      <c r="I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row>
    <row r="303" spans="1:64">
      <c r="A303" s="207"/>
      <c r="B303" s="207"/>
      <c r="C303" s="207"/>
      <c r="D303" s="207"/>
      <c r="E303" s="207"/>
      <c r="F303" s="207"/>
      <c r="G303" s="207"/>
      <c r="H303" s="207"/>
      <c r="I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row>
    <row r="304" spans="1:64">
      <c r="A304" s="207"/>
      <c r="B304" s="207"/>
      <c r="C304" s="207"/>
      <c r="D304" s="207"/>
      <c r="E304" s="207"/>
      <c r="F304" s="207"/>
      <c r="G304" s="207"/>
      <c r="H304" s="207"/>
      <c r="I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row>
    <row r="305" spans="1:64">
      <c r="A305" s="207"/>
      <c r="B305" s="207"/>
      <c r="C305" s="207"/>
      <c r="D305" s="207"/>
      <c r="E305" s="207"/>
      <c r="F305" s="207"/>
      <c r="G305" s="207"/>
      <c r="H305" s="207"/>
      <c r="I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row>
    <row r="306" spans="1:64">
      <c r="A306" s="207"/>
      <c r="B306" s="207"/>
      <c r="C306" s="207"/>
      <c r="D306" s="207"/>
      <c r="E306" s="207"/>
      <c r="F306" s="207"/>
      <c r="G306" s="207"/>
      <c r="H306" s="207"/>
      <c r="I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row>
    <row r="307" spans="1:64">
      <c r="A307" s="207"/>
      <c r="B307" s="207"/>
      <c r="C307" s="207"/>
      <c r="D307" s="207"/>
      <c r="E307" s="207"/>
      <c r="F307" s="207"/>
      <c r="G307" s="207"/>
      <c r="H307" s="207"/>
      <c r="I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row>
    <row r="308" spans="1:64">
      <c r="A308" s="207"/>
      <c r="B308" s="207"/>
      <c r="C308" s="207"/>
      <c r="D308" s="207"/>
      <c r="E308" s="207"/>
      <c r="F308" s="207"/>
      <c r="G308" s="207"/>
      <c r="H308" s="207"/>
      <c r="I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row>
    <row r="309" spans="1:64">
      <c r="A309" s="207"/>
      <c r="B309" s="207"/>
      <c r="C309" s="207"/>
      <c r="D309" s="207"/>
      <c r="E309" s="207"/>
      <c r="F309" s="207"/>
      <c r="G309" s="207"/>
      <c r="H309" s="207"/>
      <c r="I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row>
    <row r="310" spans="1:64">
      <c r="A310" s="207"/>
      <c r="B310" s="207"/>
      <c r="C310" s="207"/>
      <c r="D310" s="207"/>
      <c r="E310" s="207"/>
      <c r="F310" s="207"/>
      <c r="G310" s="207"/>
      <c r="H310" s="207"/>
      <c r="I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row>
    <row r="311" spans="1:64">
      <c r="A311" s="207"/>
      <c r="B311" s="207"/>
      <c r="C311" s="207"/>
      <c r="D311" s="207"/>
      <c r="E311" s="207"/>
      <c r="F311" s="207"/>
      <c r="G311" s="207"/>
      <c r="H311" s="207"/>
      <c r="I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row>
    <row r="312" spans="1:64">
      <c r="A312" s="207"/>
      <c r="B312" s="207"/>
      <c r="C312" s="207"/>
      <c r="D312" s="207"/>
      <c r="E312" s="207"/>
      <c r="F312" s="207"/>
      <c r="G312" s="207"/>
      <c r="H312" s="207"/>
      <c r="I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row>
    <row r="313" spans="1:64">
      <c r="A313" s="207"/>
      <c r="B313" s="207"/>
      <c r="C313" s="207"/>
      <c r="D313" s="207"/>
      <c r="E313" s="207"/>
      <c r="F313" s="207"/>
      <c r="G313" s="207"/>
      <c r="H313" s="207"/>
      <c r="I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row>
    <row r="314" spans="1:64">
      <c r="A314" s="207"/>
      <c r="B314" s="207"/>
      <c r="C314" s="207"/>
      <c r="D314" s="207"/>
      <c r="E314" s="207"/>
      <c r="F314" s="207"/>
      <c r="G314" s="207"/>
      <c r="H314" s="207"/>
      <c r="I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row>
    <row r="315" spans="1:64">
      <c r="A315" s="207"/>
      <c r="B315" s="207"/>
      <c r="C315" s="207"/>
      <c r="D315" s="207"/>
      <c r="E315" s="207"/>
      <c r="F315" s="207"/>
      <c r="G315" s="207"/>
      <c r="H315" s="207"/>
      <c r="I315" s="207"/>
      <c r="N315" s="207"/>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row>
    <row r="316" spans="1:64">
      <c r="A316" s="207"/>
      <c r="B316" s="207"/>
      <c r="C316" s="207"/>
      <c r="D316" s="207"/>
      <c r="E316" s="207"/>
      <c r="F316" s="207"/>
      <c r="G316" s="207"/>
      <c r="H316" s="207"/>
      <c r="I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row>
    <row r="317" spans="1:64">
      <c r="A317" s="207"/>
      <c r="B317" s="207"/>
      <c r="C317" s="207"/>
      <c r="D317" s="207"/>
      <c r="E317" s="207"/>
      <c r="F317" s="207"/>
      <c r="G317" s="207"/>
      <c r="H317" s="207"/>
      <c r="I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row>
    <row r="318" spans="1:64">
      <c r="A318" s="207"/>
      <c r="B318" s="207"/>
      <c r="C318" s="207"/>
      <c r="D318" s="207"/>
      <c r="E318" s="207"/>
      <c r="F318" s="207"/>
      <c r="G318" s="207"/>
      <c r="H318" s="207"/>
      <c r="I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row>
    <row r="319" spans="1:64">
      <c r="A319" s="207"/>
      <c r="B319" s="207"/>
      <c r="C319" s="207"/>
      <c r="D319" s="207"/>
      <c r="E319" s="207"/>
      <c r="F319" s="207"/>
      <c r="G319" s="207"/>
      <c r="H319" s="207"/>
      <c r="I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row>
    <row r="320" spans="1:64">
      <c r="A320" s="207"/>
      <c r="B320" s="207"/>
      <c r="C320" s="207"/>
      <c r="D320" s="207"/>
      <c r="E320" s="207"/>
      <c r="F320" s="207"/>
      <c r="G320" s="207"/>
      <c r="H320" s="207"/>
      <c r="I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row>
    <row r="321" spans="1:64">
      <c r="A321" s="207"/>
      <c r="B321" s="207"/>
      <c r="C321" s="207"/>
      <c r="D321" s="207"/>
      <c r="E321" s="207"/>
      <c r="F321" s="207"/>
      <c r="G321" s="207"/>
      <c r="H321" s="207"/>
      <c r="I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row>
    <row r="322" spans="1:64">
      <c r="A322" s="207"/>
      <c r="B322" s="207"/>
      <c r="C322" s="207"/>
      <c r="D322" s="207"/>
      <c r="E322" s="207"/>
      <c r="F322" s="207"/>
      <c r="G322" s="207"/>
      <c r="H322" s="207"/>
      <c r="I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row>
    <row r="323" spans="1:64">
      <c r="A323" s="207"/>
      <c r="B323" s="207"/>
      <c r="C323" s="207"/>
      <c r="D323" s="207"/>
      <c r="E323" s="207"/>
      <c r="F323" s="207"/>
      <c r="G323" s="207"/>
      <c r="H323" s="207"/>
      <c r="I323" s="207"/>
      <c r="N323" s="207"/>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row>
    <row r="324" spans="1:64">
      <c r="A324" s="207"/>
      <c r="B324" s="207"/>
      <c r="C324" s="207"/>
      <c r="D324" s="207"/>
      <c r="E324" s="207"/>
      <c r="F324" s="207"/>
      <c r="G324" s="207"/>
      <c r="H324" s="207"/>
      <c r="I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row>
    <row r="325" spans="1:64">
      <c r="A325" s="207"/>
      <c r="B325" s="207"/>
      <c r="C325" s="207"/>
      <c r="D325" s="207"/>
      <c r="E325" s="207"/>
      <c r="F325" s="207"/>
      <c r="G325" s="207"/>
      <c r="H325" s="207"/>
      <c r="I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row>
    <row r="326" spans="1:64">
      <c r="A326" s="207"/>
      <c r="B326" s="207"/>
      <c r="C326" s="207"/>
      <c r="D326" s="207"/>
      <c r="E326" s="207"/>
      <c r="F326" s="207"/>
      <c r="G326" s="207"/>
      <c r="H326" s="207"/>
      <c r="I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row>
    <row r="327" spans="1:64">
      <c r="A327" s="207"/>
      <c r="B327" s="207"/>
      <c r="C327" s="207"/>
      <c r="D327" s="207"/>
      <c r="E327" s="207"/>
      <c r="F327" s="207"/>
      <c r="G327" s="207"/>
      <c r="H327" s="207"/>
      <c r="I327" s="207"/>
      <c r="N327" s="207"/>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row>
    <row r="328" spans="1:64">
      <c r="A328" s="207"/>
      <c r="B328" s="207"/>
      <c r="C328" s="207"/>
      <c r="D328" s="207"/>
      <c r="E328" s="207"/>
      <c r="F328" s="207"/>
      <c r="G328" s="207"/>
      <c r="H328" s="207"/>
      <c r="I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row>
    <row r="329" spans="1:64">
      <c r="A329" s="207"/>
      <c r="B329" s="207"/>
      <c r="C329" s="207"/>
      <c r="D329" s="207"/>
      <c r="E329" s="207"/>
      <c r="F329" s="207"/>
      <c r="G329" s="207"/>
      <c r="H329" s="207"/>
      <c r="I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row>
    <row r="330" spans="1:64">
      <c r="A330" s="207"/>
      <c r="B330" s="207"/>
      <c r="C330" s="207"/>
      <c r="D330" s="207"/>
      <c r="E330" s="207"/>
      <c r="F330" s="207"/>
      <c r="G330" s="207"/>
      <c r="H330" s="207"/>
      <c r="I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row>
  </sheetData>
  <mergeCells count="1">
    <mergeCell ref="A4:A5"/>
  </mergeCells>
  <hyperlinks>
    <hyperlink ref="A21" location="'Inhaltsverzeichnis '!A1" display="Zurück zum Inhaltsverzeichnis" xr:uid="{DBF1833A-3C89-40AA-9056-A36F50BD5F5B}"/>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5A72-D115-47BA-9E7C-AE39C1AB12E6}">
  <sheetPr>
    <tabColor rgb="FFF9E03A"/>
    <pageSetUpPr fitToPage="1"/>
  </sheetPr>
  <dimension ref="A1:BE37"/>
  <sheetViews>
    <sheetView showGridLines="0" showRowColHeaders="0" zoomScale="140" zoomScaleNormal="140" workbookViewId="0">
      <pane ySplit="5" topLeftCell="A9" activePane="bottomLeft" state="frozen"/>
      <selection pane="bottomLeft"/>
    </sheetView>
  </sheetViews>
  <sheetFormatPr baseColWidth="10" defaultRowHeight="16.5"/>
  <cols>
    <col min="1" max="1" width="10.75" style="657" customWidth="1"/>
    <col min="2" max="2" width="6.75" style="620" bestFit="1" customWidth="1"/>
    <col min="3" max="3" width="6.75" style="620" customWidth="1"/>
    <col min="4" max="5" width="5" style="620" customWidth="1"/>
    <col min="6" max="6" width="7" style="620" customWidth="1"/>
    <col min="7" max="7" width="6.75" style="620" bestFit="1" customWidth="1"/>
    <col min="8" max="8" width="4.875" style="656" customWidth="1"/>
    <col min="9" max="9" width="5.875" style="620" customWidth="1"/>
    <col min="10" max="10" width="6.125" style="620" customWidth="1"/>
    <col min="11" max="14" width="5.875" style="620" customWidth="1"/>
    <col min="15" max="15" width="5.25" style="620" customWidth="1"/>
    <col min="16" max="18" width="5.875" style="620" customWidth="1"/>
    <col min="19" max="19" width="7.25" style="620" customWidth="1"/>
    <col min="20" max="20" width="6.125" style="620" customWidth="1"/>
    <col min="21" max="22" width="5.875" style="620" customWidth="1"/>
    <col min="23" max="23" width="6.125" style="620" customWidth="1"/>
    <col min="24" max="25" width="5.875" style="620" customWidth="1"/>
    <col min="26" max="254" width="11" style="620"/>
    <col min="255" max="255" width="3.75" style="620" customWidth="1"/>
    <col min="256" max="256" width="0.5" style="620" customWidth="1"/>
    <col min="257" max="257" width="10.75" style="620" customWidth="1"/>
    <col min="258" max="258" width="6.75" style="620" bestFit="1" customWidth="1"/>
    <col min="259" max="259" width="6.75" style="620" customWidth="1"/>
    <col min="260" max="261" width="5" style="620" customWidth="1"/>
    <col min="262" max="262" width="7" style="620" customWidth="1"/>
    <col min="263" max="263" width="6.75" style="620" bestFit="1" customWidth="1"/>
    <col min="264" max="264" width="4.875" style="620" customWidth="1"/>
    <col min="265" max="265" width="5.875" style="620" customWidth="1"/>
    <col min="266" max="266" width="6.125" style="620" customWidth="1"/>
    <col min="267" max="270" width="5.875" style="620" customWidth="1"/>
    <col min="271" max="271" width="5.25" style="620" customWidth="1"/>
    <col min="272" max="274" width="5.875" style="620" customWidth="1"/>
    <col min="275" max="275" width="7.25" style="620" customWidth="1"/>
    <col min="276" max="276" width="6.125" style="620" customWidth="1"/>
    <col min="277" max="278" width="5.875" style="620" customWidth="1"/>
    <col min="279" max="279" width="6.125" style="620" customWidth="1"/>
    <col min="280" max="281" width="5.875" style="620" customWidth="1"/>
    <col min="282" max="510" width="11" style="620"/>
    <col min="511" max="511" width="3.75" style="620" customWidth="1"/>
    <col min="512" max="512" width="0.5" style="620" customWidth="1"/>
    <col min="513" max="513" width="10.75" style="620" customWidth="1"/>
    <col min="514" max="514" width="6.75" style="620" bestFit="1" customWidth="1"/>
    <col min="515" max="515" width="6.75" style="620" customWidth="1"/>
    <col min="516" max="517" width="5" style="620" customWidth="1"/>
    <col min="518" max="518" width="7" style="620" customWidth="1"/>
    <col min="519" max="519" width="6.75" style="620" bestFit="1" customWidth="1"/>
    <col min="520" max="520" width="4.875" style="620" customWidth="1"/>
    <col min="521" max="521" width="5.875" style="620" customWidth="1"/>
    <col min="522" max="522" width="6.125" style="620" customWidth="1"/>
    <col min="523" max="526" width="5.875" style="620" customWidth="1"/>
    <col min="527" max="527" width="5.25" style="620" customWidth="1"/>
    <col min="528" max="530" width="5.875" style="620" customWidth="1"/>
    <col min="531" max="531" width="7.25" style="620" customWidth="1"/>
    <col min="532" max="532" width="6.125" style="620" customWidth="1"/>
    <col min="533" max="534" width="5.875" style="620" customWidth="1"/>
    <col min="535" max="535" width="6.125" style="620" customWidth="1"/>
    <col min="536" max="537" width="5.875" style="620" customWidth="1"/>
    <col min="538" max="766" width="11" style="620"/>
    <col min="767" max="767" width="3.75" style="620" customWidth="1"/>
    <col min="768" max="768" width="0.5" style="620" customWidth="1"/>
    <col min="769" max="769" width="10.75" style="620" customWidth="1"/>
    <col min="770" max="770" width="6.75" style="620" bestFit="1" customWidth="1"/>
    <col min="771" max="771" width="6.75" style="620" customWidth="1"/>
    <col min="772" max="773" width="5" style="620" customWidth="1"/>
    <col min="774" max="774" width="7" style="620" customWidth="1"/>
    <col min="775" max="775" width="6.75" style="620" bestFit="1" customWidth="1"/>
    <col min="776" max="776" width="4.875" style="620" customWidth="1"/>
    <col min="777" max="777" width="5.875" style="620" customWidth="1"/>
    <col min="778" max="778" width="6.125" style="620" customWidth="1"/>
    <col min="779" max="782" width="5.875" style="620" customWidth="1"/>
    <col min="783" max="783" width="5.25" style="620" customWidth="1"/>
    <col min="784" max="786" width="5.875" style="620" customWidth="1"/>
    <col min="787" max="787" width="7.25" style="620" customWidth="1"/>
    <col min="788" max="788" width="6.125" style="620" customWidth="1"/>
    <col min="789" max="790" width="5.875" style="620" customWidth="1"/>
    <col min="791" max="791" width="6.125" style="620" customWidth="1"/>
    <col min="792" max="793" width="5.875" style="620" customWidth="1"/>
    <col min="794" max="1022" width="11" style="620"/>
    <col min="1023" max="1023" width="3.75" style="620" customWidth="1"/>
    <col min="1024" max="1024" width="0.5" style="620" customWidth="1"/>
    <col min="1025" max="1025" width="10.75" style="620" customWidth="1"/>
    <col min="1026" max="1026" width="6.75" style="620" bestFit="1" customWidth="1"/>
    <col min="1027" max="1027" width="6.75" style="620" customWidth="1"/>
    <col min="1028" max="1029" width="5" style="620" customWidth="1"/>
    <col min="1030" max="1030" width="7" style="620" customWidth="1"/>
    <col min="1031" max="1031" width="6.75" style="620" bestFit="1" customWidth="1"/>
    <col min="1032" max="1032" width="4.875" style="620" customWidth="1"/>
    <col min="1033" max="1033" width="5.875" style="620" customWidth="1"/>
    <col min="1034" max="1034" width="6.125" style="620" customWidth="1"/>
    <col min="1035" max="1038" width="5.875" style="620" customWidth="1"/>
    <col min="1039" max="1039" width="5.25" style="620" customWidth="1"/>
    <col min="1040" max="1042" width="5.875" style="620" customWidth="1"/>
    <col min="1043" max="1043" width="7.25" style="620" customWidth="1"/>
    <col min="1044" max="1044" width="6.125" style="620" customWidth="1"/>
    <col min="1045" max="1046" width="5.875" style="620" customWidth="1"/>
    <col min="1047" max="1047" width="6.125" style="620" customWidth="1"/>
    <col min="1048" max="1049" width="5.875" style="620" customWidth="1"/>
    <col min="1050" max="1278" width="11" style="620"/>
    <col min="1279" max="1279" width="3.75" style="620" customWidth="1"/>
    <col min="1280" max="1280" width="0.5" style="620" customWidth="1"/>
    <col min="1281" max="1281" width="10.75" style="620" customWidth="1"/>
    <col min="1282" max="1282" width="6.75" style="620" bestFit="1" customWidth="1"/>
    <col min="1283" max="1283" width="6.75" style="620" customWidth="1"/>
    <col min="1284" max="1285" width="5" style="620" customWidth="1"/>
    <col min="1286" max="1286" width="7" style="620" customWidth="1"/>
    <col min="1287" max="1287" width="6.75" style="620" bestFit="1" customWidth="1"/>
    <col min="1288" max="1288" width="4.875" style="620" customWidth="1"/>
    <col min="1289" max="1289" width="5.875" style="620" customWidth="1"/>
    <col min="1290" max="1290" width="6.125" style="620" customWidth="1"/>
    <col min="1291" max="1294" width="5.875" style="620" customWidth="1"/>
    <col min="1295" max="1295" width="5.25" style="620" customWidth="1"/>
    <col min="1296" max="1298" width="5.875" style="620" customWidth="1"/>
    <col min="1299" max="1299" width="7.25" style="620" customWidth="1"/>
    <col min="1300" max="1300" width="6.125" style="620" customWidth="1"/>
    <col min="1301" max="1302" width="5.875" style="620" customWidth="1"/>
    <col min="1303" max="1303" width="6.125" style="620" customWidth="1"/>
    <col min="1304" max="1305" width="5.875" style="620" customWidth="1"/>
    <col min="1306" max="1534" width="11" style="620"/>
    <col min="1535" max="1535" width="3.75" style="620" customWidth="1"/>
    <col min="1536" max="1536" width="0.5" style="620" customWidth="1"/>
    <col min="1537" max="1537" width="10.75" style="620" customWidth="1"/>
    <col min="1538" max="1538" width="6.75" style="620" bestFit="1" customWidth="1"/>
    <col min="1539" max="1539" width="6.75" style="620" customWidth="1"/>
    <col min="1540" max="1541" width="5" style="620" customWidth="1"/>
    <col min="1542" max="1542" width="7" style="620" customWidth="1"/>
    <col min="1543" max="1543" width="6.75" style="620" bestFit="1" customWidth="1"/>
    <col min="1544" max="1544" width="4.875" style="620" customWidth="1"/>
    <col min="1545" max="1545" width="5.875" style="620" customWidth="1"/>
    <col min="1546" max="1546" width="6.125" style="620" customWidth="1"/>
    <col min="1547" max="1550" width="5.875" style="620" customWidth="1"/>
    <col min="1551" max="1551" width="5.25" style="620" customWidth="1"/>
    <col min="1552" max="1554" width="5.875" style="620" customWidth="1"/>
    <col min="1555" max="1555" width="7.25" style="620" customWidth="1"/>
    <col min="1556" max="1556" width="6.125" style="620" customWidth="1"/>
    <col min="1557" max="1558" width="5.875" style="620" customWidth="1"/>
    <col min="1559" max="1559" width="6.125" style="620" customWidth="1"/>
    <col min="1560" max="1561" width="5.875" style="620" customWidth="1"/>
    <col min="1562" max="1790" width="11" style="620"/>
    <col min="1791" max="1791" width="3.75" style="620" customWidth="1"/>
    <col min="1792" max="1792" width="0.5" style="620" customWidth="1"/>
    <col min="1793" max="1793" width="10.75" style="620" customWidth="1"/>
    <col min="1794" max="1794" width="6.75" style="620" bestFit="1" customWidth="1"/>
    <col min="1795" max="1795" width="6.75" style="620" customWidth="1"/>
    <col min="1796" max="1797" width="5" style="620" customWidth="1"/>
    <col min="1798" max="1798" width="7" style="620" customWidth="1"/>
    <col min="1799" max="1799" width="6.75" style="620" bestFit="1" customWidth="1"/>
    <col min="1800" max="1800" width="4.875" style="620" customWidth="1"/>
    <col min="1801" max="1801" width="5.875" style="620" customWidth="1"/>
    <col min="1802" max="1802" width="6.125" style="620" customWidth="1"/>
    <col min="1803" max="1806" width="5.875" style="620" customWidth="1"/>
    <col min="1807" max="1807" width="5.25" style="620" customWidth="1"/>
    <col min="1808" max="1810" width="5.875" style="620" customWidth="1"/>
    <col min="1811" max="1811" width="7.25" style="620" customWidth="1"/>
    <col min="1812" max="1812" width="6.125" style="620" customWidth="1"/>
    <col min="1813" max="1814" width="5.875" style="620" customWidth="1"/>
    <col min="1815" max="1815" width="6.125" style="620" customWidth="1"/>
    <col min="1816" max="1817" width="5.875" style="620" customWidth="1"/>
    <col min="1818" max="2046" width="11" style="620"/>
    <col min="2047" max="2047" width="3.75" style="620" customWidth="1"/>
    <col min="2048" max="2048" width="0.5" style="620" customWidth="1"/>
    <col min="2049" max="2049" width="10.75" style="620" customWidth="1"/>
    <col min="2050" max="2050" width="6.75" style="620" bestFit="1" customWidth="1"/>
    <col min="2051" max="2051" width="6.75" style="620" customWidth="1"/>
    <col min="2052" max="2053" width="5" style="620" customWidth="1"/>
    <col min="2054" max="2054" width="7" style="620" customWidth="1"/>
    <col min="2055" max="2055" width="6.75" style="620" bestFit="1" customWidth="1"/>
    <col min="2056" max="2056" width="4.875" style="620" customWidth="1"/>
    <col min="2057" max="2057" width="5.875" style="620" customWidth="1"/>
    <col min="2058" max="2058" width="6.125" style="620" customWidth="1"/>
    <col min="2059" max="2062" width="5.875" style="620" customWidth="1"/>
    <col min="2063" max="2063" width="5.25" style="620" customWidth="1"/>
    <col min="2064" max="2066" width="5.875" style="620" customWidth="1"/>
    <col min="2067" max="2067" width="7.25" style="620" customWidth="1"/>
    <col min="2068" max="2068" width="6.125" style="620" customWidth="1"/>
    <col min="2069" max="2070" width="5.875" style="620" customWidth="1"/>
    <col min="2071" max="2071" width="6.125" style="620" customWidth="1"/>
    <col min="2072" max="2073" width="5.875" style="620" customWidth="1"/>
    <col min="2074" max="2302" width="11" style="620"/>
    <col min="2303" max="2303" width="3.75" style="620" customWidth="1"/>
    <col min="2304" max="2304" width="0.5" style="620" customWidth="1"/>
    <col min="2305" max="2305" width="10.75" style="620" customWidth="1"/>
    <col min="2306" max="2306" width="6.75" style="620" bestFit="1" customWidth="1"/>
    <col min="2307" max="2307" width="6.75" style="620" customWidth="1"/>
    <col min="2308" max="2309" width="5" style="620" customWidth="1"/>
    <col min="2310" max="2310" width="7" style="620" customWidth="1"/>
    <col min="2311" max="2311" width="6.75" style="620" bestFit="1" customWidth="1"/>
    <col min="2312" max="2312" width="4.875" style="620" customWidth="1"/>
    <col min="2313" max="2313" width="5.875" style="620" customWidth="1"/>
    <col min="2314" max="2314" width="6.125" style="620" customWidth="1"/>
    <col min="2315" max="2318" width="5.875" style="620" customWidth="1"/>
    <col min="2319" max="2319" width="5.25" style="620" customWidth="1"/>
    <col min="2320" max="2322" width="5.875" style="620" customWidth="1"/>
    <col min="2323" max="2323" width="7.25" style="620" customWidth="1"/>
    <col min="2324" max="2324" width="6.125" style="620" customWidth="1"/>
    <col min="2325" max="2326" width="5.875" style="620" customWidth="1"/>
    <col min="2327" max="2327" width="6.125" style="620" customWidth="1"/>
    <col min="2328" max="2329" width="5.875" style="620" customWidth="1"/>
    <col min="2330" max="2558" width="11" style="620"/>
    <col min="2559" max="2559" width="3.75" style="620" customWidth="1"/>
    <col min="2560" max="2560" width="0.5" style="620" customWidth="1"/>
    <col min="2561" max="2561" width="10.75" style="620" customWidth="1"/>
    <col min="2562" max="2562" width="6.75" style="620" bestFit="1" customWidth="1"/>
    <col min="2563" max="2563" width="6.75" style="620" customWidth="1"/>
    <col min="2564" max="2565" width="5" style="620" customWidth="1"/>
    <col min="2566" max="2566" width="7" style="620" customWidth="1"/>
    <col min="2567" max="2567" width="6.75" style="620" bestFit="1" customWidth="1"/>
    <col min="2568" max="2568" width="4.875" style="620" customWidth="1"/>
    <col min="2569" max="2569" width="5.875" style="620" customWidth="1"/>
    <col min="2570" max="2570" width="6.125" style="620" customWidth="1"/>
    <col min="2571" max="2574" width="5.875" style="620" customWidth="1"/>
    <col min="2575" max="2575" width="5.25" style="620" customWidth="1"/>
    <col min="2576" max="2578" width="5.875" style="620" customWidth="1"/>
    <col min="2579" max="2579" width="7.25" style="620" customWidth="1"/>
    <col min="2580" max="2580" width="6.125" style="620" customWidth="1"/>
    <col min="2581" max="2582" width="5.875" style="620" customWidth="1"/>
    <col min="2583" max="2583" width="6.125" style="620" customWidth="1"/>
    <col min="2584" max="2585" width="5.875" style="620" customWidth="1"/>
    <col min="2586" max="2814" width="11" style="620"/>
    <col min="2815" max="2815" width="3.75" style="620" customWidth="1"/>
    <col min="2816" max="2816" width="0.5" style="620" customWidth="1"/>
    <col min="2817" max="2817" width="10.75" style="620" customWidth="1"/>
    <col min="2818" max="2818" width="6.75" style="620" bestFit="1" customWidth="1"/>
    <col min="2819" max="2819" width="6.75" style="620" customWidth="1"/>
    <col min="2820" max="2821" width="5" style="620" customWidth="1"/>
    <col min="2822" max="2822" width="7" style="620" customWidth="1"/>
    <col min="2823" max="2823" width="6.75" style="620" bestFit="1" customWidth="1"/>
    <col min="2824" max="2824" width="4.875" style="620" customWidth="1"/>
    <col min="2825" max="2825" width="5.875" style="620" customWidth="1"/>
    <col min="2826" max="2826" width="6.125" style="620" customWidth="1"/>
    <col min="2827" max="2830" width="5.875" style="620" customWidth="1"/>
    <col min="2831" max="2831" width="5.25" style="620" customWidth="1"/>
    <col min="2832" max="2834" width="5.875" style="620" customWidth="1"/>
    <col min="2835" max="2835" width="7.25" style="620" customWidth="1"/>
    <col min="2836" max="2836" width="6.125" style="620" customWidth="1"/>
    <col min="2837" max="2838" width="5.875" style="620" customWidth="1"/>
    <col min="2839" max="2839" width="6.125" style="620" customWidth="1"/>
    <col min="2840" max="2841" width="5.875" style="620" customWidth="1"/>
    <col min="2842" max="3070" width="11" style="620"/>
    <col min="3071" max="3071" width="3.75" style="620" customWidth="1"/>
    <col min="3072" max="3072" width="0.5" style="620" customWidth="1"/>
    <col min="3073" max="3073" width="10.75" style="620" customWidth="1"/>
    <col min="3074" max="3074" width="6.75" style="620" bestFit="1" customWidth="1"/>
    <col min="3075" max="3075" width="6.75" style="620" customWidth="1"/>
    <col min="3076" max="3077" width="5" style="620" customWidth="1"/>
    <col min="3078" max="3078" width="7" style="620" customWidth="1"/>
    <col min="3079" max="3079" width="6.75" style="620" bestFit="1" customWidth="1"/>
    <col min="3080" max="3080" width="4.875" style="620" customWidth="1"/>
    <col min="3081" max="3081" width="5.875" style="620" customWidth="1"/>
    <col min="3082" max="3082" width="6.125" style="620" customWidth="1"/>
    <col min="3083" max="3086" width="5.875" style="620" customWidth="1"/>
    <col min="3087" max="3087" width="5.25" style="620" customWidth="1"/>
    <col min="3088" max="3090" width="5.875" style="620" customWidth="1"/>
    <col min="3091" max="3091" width="7.25" style="620" customWidth="1"/>
    <col min="3092" max="3092" width="6.125" style="620" customWidth="1"/>
    <col min="3093" max="3094" width="5.875" style="620" customWidth="1"/>
    <col min="3095" max="3095" width="6.125" style="620" customWidth="1"/>
    <col min="3096" max="3097" width="5.875" style="620" customWidth="1"/>
    <col min="3098" max="3326" width="11" style="620"/>
    <col min="3327" max="3327" width="3.75" style="620" customWidth="1"/>
    <col min="3328" max="3328" width="0.5" style="620" customWidth="1"/>
    <col min="3329" max="3329" width="10.75" style="620" customWidth="1"/>
    <col min="3330" max="3330" width="6.75" style="620" bestFit="1" customWidth="1"/>
    <col min="3331" max="3331" width="6.75" style="620" customWidth="1"/>
    <col min="3332" max="3333" width="5" style="620" customWidth="1"/>
    <col min="3334" max="3334" width="7" style="620" customWidth="1"/>
    <col min="3335" max="3335" width="6.75" style="620" bestFit="1" customWidth="1"/>
    <col min="3336" max="3336" width="4.875" style="620" customWidth="1"/>
    <col min="3337" max="3337" width="5.875" style="620" customWidth="1"/>
    <col min="3338" max="3338" width="6.125" style="620" customWidth="1"/>
    <col min="3339" max="3342" width="5.875" style="620" customWidth="1"/>
    <col min="3343" max="3343" width="5.25" style="620" customWidth="1"/>
    <col min="3344" max="3346" width="5.875" style="620" customWidth="1"/>
    <col min="3347" max="3347" width="7.25" style="620" customWidth="1"/>
    <col min="3348" max="3348" width="6.125" style="620" customWidth="1"/>
    <col min="3349" max="3350" width="5.875" style="620" customWidth="1"/>
    <col min="3351" max="3351" width="6.125" style="620" customWidth="1"/>
    <col min="3352" max="3353" width="5.875" style="620" customWidth="1"/>
    <col min="3354" max="3582" width="11" style="620"/>
    <col min="3583" max="3583" width="3.75" style="620" customWidth="1"/>
    <col min="3584" max="3584" width="0.5" style="620" customWidth="1"/>
    <col min="3585" max="3585" width="10.75" style="620" customWidth="1"/>
    <col min="3586" max="3586" width="6.75" style="620" bestFit="1" customWidth="1"/>
    <col min="3587" max="3587" width="6.75" style="620" customWidth="1"/>
    <col min="3588" max="3589" width="5" style="620" customWidth="1"/>
    <col min="3590" max="3590" width="7" style="620" customWidth="1"/>
    <col min="3591" max="3591" width="6.75" style="620" bestFit="1" customWidth="1"/>
    <col min="3592" max="3592" width="4.875" style="620" customWidth="1"/>
    <col min="3593" max="3593" width="5.875" style="620" customWidth="1"/>
    <col min="3594" max="3594" width="6.125" style="620" customWidth="1"/>
    <col min="3595" max="3598" width="5.875" style="620" customWidth="1"/>
    <col min="3599" max="3599" width="5.25" style="620" customWidth="1"/>
    <col min="3600" max="3602" width="5.875" style="620" customWidth="1"/>
    <col min="3603" max="3603" width="7.25" style="620" customWidth="1"/>
    <col min="3604" max="3604" width="6.125" style="620" customWidth="1"/>
    <col min="3605" max="3606" width="5.875" style="620" customWidth="1"/>
    <col min="3607" max="3607" width="6.125" style="620" customWidth="1"/>
    <col min="3608" max="3609" width="5.875" style="620" customWidth="1"/>
    <col min="3610" max="3838" width="11" style="620"/>
    <col min="3839" max="3839" width="3.75" style="620" customWidth="1"/>
    <col min="3840" max="3840" width="0.5" style="620" customWidth="1"/>
    <col min="3841" max="3841" width="10.75" style="620" customWidth="1"/>
    <col min="3842" max="3842" width="6.75" style="620" bestFit="1" customWidth="1"/>
    <col min="3843" max="3843" width="6.75" style="620" customWidth="1"/>
    <col min="3844" max="3845" width="5" style="620" customWidth="1"/>
    <col min="3846" max="3846" width="7" style="620" customWidth="1"/>
    <col min="3847" max="3847" width="6.75" style="620" bestFit="1" customWidth="1"/>
    <col min="3848" max="3848" width="4.875" style="620" customWidth="1"/>
    <col min="3849" max="3849" width="5.875" style="620" customWidth="1"/>
    <col min="3850" max="3850" width="6.125" style="620" customWidth="1"/>
    <col min="3851" max="3854" width="5.875" style="620" customWidth="1"/>
    <col min="3855" max="3855" width="5.25" style="620" customWidth="1"/>
    <col min="3856" max="3858" width="5.875" style="620" customWidth="1"/>
    <col min="3859" max="3859" width="7.25" style="620" customWidth="1"/>
    <col min="3860" max="3860" width="6.125" style="620" customWidth="1"/>
    <col min="3861" max="3862" width="5.875" style="620" customWidth="1"/>
    <col min="3863" max="3863" width="6.125" style="620" customWidth="1"/>
    <col min="3864" max="3865" width="5.875" style="620" customWidth="1"/>
    <col min="3866" max="4094" width="11" style="620"/>
    <col min="4095" max="4095" width="3.75" style="620" customWidth="1"/>
    <col min="4096" max="4096" width="0.5" style="620" customWidth="1"/>
    <col min="4097" max="4097" width="10.75" style="620" customWidth="1"/>
    <col min="4098" max="4098" width="6.75" style="620" bestFit="1" customWidth="1"/>
    <col min="4099" max="4099" width="6.75" style="620" customWidth="1"/>
    <col min="4100" max="4101" width="5" style="620" customWidth="1"/>
    <col min="4102" max="4102" width="7" style="620" customWidth="1"/>
    <col min="4103" max="4103" width="6.75" style="620" bestFit="1" customWidth="1"/>
    <col min="4104" max="4104" width="4.875" style="620" customWidth="1"/>
    <col min="4105" max="4105" width="5.875" style="620" customWidth="1"/>
    <col min="4106" max="4106" width="6.125" style="620" customWidth="1"/>
    <col min="4107" max="4110" width="5.875" style="620" customWidth="1"/>
    <col min="4111" max="4111" width="5.25" style="620" customWidth="1"/>
    <col min="4112" max="4114" width="5.875" style="620" customWidth="1"/>
    <col min="4115" max="4115" width="7.25" style="620" customWidth="1"/>
    <col min="4116" max="4116" width="6.125" style="620" customWidth="1"/>
    <col min="4117" max="4118" width="5.875" style="620" customWidth="1"/>
    <col min="4119" max="4119" width="6.125" style="620" customWidth="1"/>
    <col min="4120" max="4121" width="5.875" style="620" customWidth="1"/>
    <col min="4122" max="4350" width="11" style="620"/>
    <col min="4351" max="4351" width="3.75" style="620" customWidth="1"/>
    <col min="4352" max="4352" width="0.5" style="620" customWidth="1"/>
    <col min="4353" max="4353" width="10.75" style="620" customWidth="1"/>
    <col min="4354" max="4354" width="6.75" style="620" bestFit="1" customWidth="1"/>
    <col min="4355" max="4355" width="6.75" style="620" customWidth="1"/>
    <col min="4356" max="4357" width="5" style="620" customWidth="1"/>
    <col min="4358" max="4358" width="7" style="620" customWidth="1"/>
    <col min="4359" max="4359" width="6.75" style="620" bestFit="1" customWidth="1"/>
    <col min="4360" max="4360" width="4.875" style="620" customWidth="1"/>
    <col min="4361" max="4361" width="5.875" style="620" customWidth="1"/>
    <col min="4362" max="4362" width="6.125" style="620" customWidth="1"/>
    <col min="4363" max="4366" width="5.875" style="620" customWidth="1"/>
    <col min="4367" max="4367" width="5.25" style="620" customWidth="1"/>
    <col min="4368" max="4370" width="5.875" style="620" customWidth="1"/>
    <col min="4371" max="4371" width="7.25" style="620" customWidth="1"/>
    <col min="4372" max="4372" width="6.125" style="620" customWidth="1"/>
    <col min="4373" max="4374" width="5.875" style="620" customWidth="1"/>
    <col min="4375" max="4375" width="6.125" style="620" customWidth="1"/>
    <col min="4376" max="4377" width="5.875" style="620" customWidth="1"/>
    <col min="4378" max="4606" width="11" style="620"/>
    <col min="4607" max="4607" width="3.75" style="620" customWidth="1"/>
    <col min="4608" max="4608" width="0.5" style="620" customWidth="1"/>
    <col min="4609" max="4609" width="10.75" style="620" customWidth="1"/>
    <col min="4610" max="4610" width="6.75" style="620" bestFit="1" customWidth="1"/>
    <col min="4611" max="4611" width="6.75" style="620" customWidth="1"/>
    <col min="4612" max="4613" width="5" style="620" customWidth="1"/>
    <col min="4614" max="4614" width="7" style="620" customWidth="1"/>
    <col min="4615" max="4615" width="6.75" style="620" bestFit="1" customWidth="1"/>
    <col min="4616" max="4616" width="4.875" style="620" customWidth="1"/>
    <col min="4617" max="4617" width="5.875" style="620" customWidth="1"/>
    <col min="4618" max="4618" width="6.125" style="620" customWidth="1"/>
    <col min="4619" max="4622" width="5.875" style="620" customWidth="1"/>
    <col min="4623" max="4623" width="5.25" style="620" customWidth="1"/>
    <col min="4624" max="4626" width="5.875" style="620" customWidth="1"/>
    <col min="4627" max="4627" width="7.25" style="620" customWidth="1"/>
    <col min="4628" max="4628" width="6.125" style="620" customWidth="1"/>
    <col min="4629" max="4630" width="5.875" style="620" customWidth="1"/>
    <col min="4631" max="4631" width="6.125" style="620" customWidth="1"/>
    <col min="4632" max="4633" width="5.875" style="620" customWidth="1"/>
    <col min="4634" max="4862" width="11" style="620"/>
    <col min="4863" max="4863" width="3.75" style="620" customWidth="1"/>
    <col min="4864" max="4864" width="0.5" style="620" customWidth="1"/>
    <col min="4865" max="4865" width="10.75" style="620" customWidth="1"/>
    <col min="4866" max="4866" width="6.75" style="620" bestFit="1" customWidth="1"/>
    <col min="4867" max="4867" width="6.75" style="620" customWidth="1"/>
    <col min="4868" max="4869" width="5" style="620" customWidth="1"/>
    <col min="4870" max="4870" width="7" style="620" customWidth="1"/>
    <col min="4871" max="4871" width="6.75" style="620" bestFit="1" customWidth="1"/>
    <col min="4872" max="4872" width="4.875" style="620" customWidth="1"/>
    <col min="4873" max="4873" width="5.875" style="620" customWidth="1"/>
    <col min="4874" max="4874" width="6.125" style="620" customWidth="1"/>
    <col min="4875" max="4878" width="5.875" style="620" customWidth="1"/>
    <col min="4879" max="4879" width="5.25" style="620" customWidth="1"/>
    <col min="4880" max="4882" width="5.875" style="620" customWidth="1"/>
    <col min="4883" max="4883" width="7.25" style="620" customWidth="1"/>
    <col min="4884" max="4884" width="6.125" style="620" customWidth="1"/>
    <col min="4885" max="4886" width="5.875" style="620" customWidth="1"/>
    <col min="4887" max="4887" width="6.125" style="620" customWidth="1"/>
    <col min="4888" max="4889" width="5.875" style="620" customWidth="1"/>
    <col min="4890" max="5118" width="11" style="620"/>
    <col min="5119" max="5119" width="3.75" style="620" customWidth="1"/>
    <col min="5120" max="5120" width="0.5" style="620" customWidth="1"/>
    <col min="5121" max="5121" width="10.75" style="620" customWidth="1"/>
    <col min="5122" max="5122" width="6.75" style="620" bestFit="1" customWidth="1"/>
    <col min="5123" max="5123" width="6.75" style="620" customWidth="1"/>
    <col min="5124" max="5125" width="5" style="620" customWidth="1"/>
    <col min="5126" max="5126" width="7" style="620" customWidth="1"/>
    <col min="5127" max="5127" width="6.75" style="620" bestFit="1" customWidth="1"/>
    <col min="5128" max="5128" width="4.875" style="620" customWidth="1"/>
    <col min="5129" max="5129" width="5.875" style="620" customWidth="1"/>
    <col min="5130" max="5130" width="6.125" style="620" customWidth="1"/>
    <col min="5131" max="5134" width="5.875" style="620" customWidth="1"/>
    <col min="5135" max="5135" width="5.25" style="620" customWidth="1"/>
    <col min="5136" max="5138" width="5.875" style="620" customWidth="1"/>
    <col min="5139" max="5139" width="7.25" style="620" customWidth="1"/>
    <col min="5140" max="5140" width="6.125" style="620" customWidth="1"/>
    <col min="5141" max="5142" width="5.875" style="620" customWidth="1"/>
    <col min="5143" max="5143" width="6.125" style="620" customWidth="1"/>
    <col min="5144" max="5145" width="5.875" style="620" customWidth="1"/>
    <col min="5146" max="5374" width="11" style="620"/>
    <col min="5375" max="5375" width="3.75" style="620" customWidth="1"/>
    <col min="5376" max="5376" width="0.5" style="620" customWidth="1"/>
    <col min="5377" max="5377" width="10.75" style="620" customWidth="1"/>
    <col min="5378" max="5378" width="6.75" style="620" bestFit="1" customWidth="1"/>
    <col min="5379" max="5379" width="6.75" style="620" customWidth="1"/>
    <col min="5380" max="5381" width="5" style="620" customWidth="1"/>
    <col min="5382" max="5382" width="7" style="620" customWidth="1"/>
    <col min="5383" max="5383" width="6.75" style="620" bestFit="1" customWidth="1"/>
    <col min="5384" max="5384" width="4.875" style="620" customWidth="1"/>
    <col min="5385" max="5385" width="5.875" style="620" customWidth="1"/>
    <col min="5386" max="5386" width="6.125" style="620" customWidth="1"/>
    <col min="5387" max="5390" width="5.875" style="620" customWidth="1"/>
    <col min="5391" max="5391" width="5.25" style="620" customWidth="1"/>
    <col min="5392" max="5394" width="5.875" style="620" customWidth="1"/>
    <col min="5395" max="5395" width="7.25" style="620" customWidth="1"/>
    <col min="5396" max="5396" width="6.125" style="620" customWidth="1"/>
    <col min="5397" max="5398" width="5.875" style="620" customWidth="1"/>
    <col min="5399" max="5399" width="6.125" style="620" customWidth="1"/>
    <col min="5400" max="5401" width="5.875" style="620" customWidth="1"/>
    <col min="5402" max="5630" width="11" style="620"/>
    <col min="5631" max="5631" width="3.75" style="620" customWidth="1"/>
    <col min="5632" max="5632" width="0.5" style="620" customWidth="1"/>
    <col min="5633" max="5633" width="10.75" style="620" customWidth="1"/>
    <col min="5634" max="5634" width="6.75" style="620" bestFit="1" customWidth="1"/>
    <col min="5635" max="5635" width="6.75" style="620" customWidth="1"/>
    <col min="5636" max="5637" width="5" style="620" customWidth="1"/>
    <col min="5638" max="5638" width="7" style="620" customWidth="1"/>
    <col min="5639" max="5639" width="6.75" style="620" bestFit="1" customWidth="1"/>
    <col min="5640" max="5640" width="4.875" style="620" customWidth="1"/>
    <col min="5641" max="5641" width="5.875" style="620" customWidth="1"/>
    <col min="5642" max="5642" width="6.125" style="620" customWidth="1"/>
    <col min="5643" max="5646" width="5.875" style="620" customWidth="1"/>
    <col min="5647" max="5647" width="5.25" style="620" customWidth="1"/>
    <col min="5648" max="5650" width="5.875" style="620" customWidth="1"/>
    <col min="5651" max="5651" width="7.25" style="620" customWidth="1"/>
    <col min="5652" max="5652" width="6.125" style="620" customWidth="1"/>
    <col min="5653" max="5654" width="5.875" style="620" customWidth="1"/>
    <col min="5655" max="5655" width="6.125" style="620" customWidth="1"/>
    <col min="5656" max="5657" width="5.875" style="620" customWidth="1"/>
    <col min="5658" max="5886" width="11" style="620"/>
    <col min="5887" max="5887" width="3.75" style="620" customWidth="1"/>
    <col min="5888" max="5888" width="0.5" style="620" customWidth="1"/>
    <col min="5889" max="5889" width="10.75" style="620" customWidth="1"/>
    <col min="5890" max="5890" width="6.75" style="620" bestFit="1" customWidth="1"/>
    <col min="5891" max="5891" width="6.75" style="620" customWidth="1"/>
    <col min="5892" max="5893" width="5" style="620" customWidth="1"/>
    <col min="5894" max="5894" width="7" style="620" customWidth="1"/>
    <col min="5895" max="5895" width="6.75" style="620" bestFit="1" customWidth="1"/>
    <col min="5896" max="5896" width="4.875" style="620" customWidth="1"/>
    <col min="5897" max="5897" width="5.875" style="620" customWidth="1"/>
    <col min="5898" max="5898" width="6.125" style="620" customWidth="1"/>
    <col min="5899" max="5902" width="5.875" style="620" customWidth="1"/>
    <col min="5903" max="5903" width="5.25" style="620" customWidth="1"/>
    <col min="5904" max="5906" width="5.875" style="620" customWidth="1"/>
    <col min="5907" max="5907" width="7.25" style="620" customWidth="1"/>
    <col min="5908" max="5908" width="6.125" style="620" customWidth="1"/>
    <col min="5909" max="5910" width="5.875" style="620" customWidth="1"/>
    <col min="5911" max="5911" width="6.125" style="620" customWidth="1"/>
    <col min="5912" max="5913" width="5.875" style="620" customWidth="1"/>
    <col min="5914" max="6142" width="11" style="620"/>
    <col min="6143" max="6143" width="3.75" style="620" customWidth="1"/>
    <col min="6144" max="6144" width="0.5" style="620" customWidth="1"/>
    <col min="6145" max="6145" width="10.75" style="620" customWidth="1"/>
    <col min="6146" max="6146" width="6.75" style="620" bestFit="1" customWidth="1"/>
    <col min="6147" max="6147" width="6.75" style="620" customWidth="1"/>
    <col min="6148" max="6149" width="5" style="620" customWidth="1"/>
    <col min="6150" max="6150" width="7" style="620" customWidth="1"/>
    <col min="6151" max="6151" width="6.75" style="620" bestFit="1" customWidth="1"/>
    <col min="6152" max="6152" width="4.875" style="620" customWidth="1"/>
    <col min="6153" max="6153" width="5.875" style="620" customWidth="1"/>
    <col min="6154" max="6154" width="6.125" style="620" customWidth="1"/>
    <col min="6155" max="6158" width="5.875" style="620" customWidth="1"/>
    <col min="6159" max="6159" width="5.25" style="620" customWidth="1"/>
    <col min="6160" max="6162" width="5.875" style="620" customWidth="1"/>
    <col min="6163" max="6163" width="7.25" style="620" customWidth="1"/>
    <col min="6164" max="6164" width="6.125" style="620" customWidth="1"/>
    <col min="6165" max="6166" width="5.875" style="620" customWidth="1"/>
    <col min="6167" max="6167" width="6.125" style="620" customWidth="1"/>
    <col min="6168" max="6169" width="5.875" style="620" customWidth="1"/>
    <col min="6170" max="6398" width="11" style="620"/>
    <col min="6399" max="6399" width="3.75" style="620" customWidth="1"/>
    <col min="6400" max="6400" width="0.5" style="620" customWidth="1"/>
    <col min="6401" max="6401" width="10.75" style="620" customWidth="1"/>
    <col min="6402" max="6402" width="6.75" style="620" bestFit="1" customWidth="1"/>
    <col min="6403" max="6403" width="6.75" style="620" customWidth="1"/>
    <col min="6404" max="6405" width="5" style="620" customWidth="1"/>
    <col min="6406" max="6406" width="7" style="620" customWidth="1"/>
    <col min="6407" max="6407" width="6.75" style="620" bestFit="1" customWidth="1"/>
    <col min="6408" max="6408" width="4.875" style="620" customWidth="1"/>
    <col min="6409" max="6409" width="5.875" style="620" customWidth="1"/>
    <col min="6410" max="6410" width="6.125" style="620" customWidth="1"/>
    <col min="6411" max="6414" width="5.875" style="620" customWidth="1"/>
    <col min="6415" max="6415" width="5.25" style="620" customWidth="1"/>
    <col min="6416" max="6418" width="5.875" style="620" customWidth="1"/>
    <col min="6419" max="6419" width="7.25" style="620" customWidth="1"/>
    <col min="6420" max="6420" width="6.125" style="620" customWidth="1"/>
    <col min="6421" max="6422" width="5.875" style="620" customWidth="1"/>
    <col min="6423" max="6423" width="6.125" style="620" customWidth="1"/>
    <col min="6424" max="6425" width="5.875" style="620" customWidth="1"/>
    <col min="6426" max="6654" width="11" style="620"/>
    <col min="6655" max="6655" width="3.75" style="620" customWidth="1"/>
    <col min="6656" max="6656" width="0.5" style="620" customWidth="1"/>
    <col min="6657" max="6657" width="10.75" style="620" customWidth="1"/>
    <col min="6658" max="6658" width="6.75" style="620" bestFit="1" customWidth="1"/>
    <col min="6659" max="6659" width="6.75" style="620" customWidth="1"/>
    <col min="6660" max="6661" width="5" style="620" customWidth="1"/>
    <col min="6662" max="6662" width="7" style="620" customWidth="1"/>
    <col min="6663" max="6663" width="6.75" style="620" bestFit="1" customWidth="1"/>
    <col min="6664" max="6664" width="4.875" style="620" customWidth="1"/>
    <col min="6665" max="6665" width="5.875" style="620" customWidth="1"/>
    <col min="6666" max="6666" width="6.125" style="620" customWidth="1"/>
    <col min="6667" max="6670" width="5.875" style="620" customWidth="1"/>
    <col min="6671" max="6671" width="5.25" style="620" customWidth="1"/>
    <col min="6672" max="6674" width="5.875" style="620" customWidth="1"/>
    <col min="6675" max="6675" width="7.25" style="620" customWidth="1"/>
    <col min="6676" max="6676" width="6.125" style="620" customWidth="1"/>
    <col min="6677" max="6678" width="5.875" style="620" customWidth="1"/>
    <col min="6679" max="6679" width="6.125" style="620" customWidth="1"/>
    <col min="6680" max="6681" width="5.875" style="620" customWidth="1"/>
    <col min="6682" max="6910" width="11" style="620"/>
    <col min="6911" max="6911" width="3.75" style="620" customWidth="1"/>
    <col min="6912" max="6912" width="0.5" style="620" customWidth="1"/>
    <col min="6913" max="6913" width="10.75" style="620" customWidth="1"/>
    <col min="6914" max="6914" width="6.75" style="620" bestFit="1" customWidth="1"/>
    <col min="6915" max="6915" width="6.75" style="620" customWidth="1"/>
    <col min="6916" max="6917" width="5" style="620" customWidth="1"/>
    <col min="6918" max="6918" width="7" style="620" customWidth="1"/>
    <col min="6919" max="6919" width="6.75" style="620" bestFit="1" customWidth="1"/>
    <col min="6920" max="6920" width="4.875" style="620" customWidth="1"/>
    <col min="6921" max="6921" width="5.875" style="620" customWidth="1"/>
    <col min="6922" max="6922" width="6.125" style="620" customWidth="1"/>
    <col min="6923" max="6926" width="5.875" style="620" customWidth="1"/>
    <col min="6927" max="6927" width="5.25" style="620" customWidth="1"/>
    <col min="6928" max="6930" width="5.875" style="620" customWidth="1"/>
    <col min="6931" max="6931" width="7.25" style="620" customWidth="1"/>
    <col min="6932" max="6932" width="6.125" style="620" customWidth="1"/>
    <col min="6933" max="6934" width="5.875" style="620" customWidth="1"/>
    <col min="6935" max="6935" width="6.125" style="620" customWidth="1"/>
    <col min="6936" max="6937" width="5.875" style="620" customWidth="1"/>
    <col min="6938" max="7166" width="11" style="620"/>
    <col min="7167" max="7167" width="3.75" style="620" customWidth="1"/>
    <col min="7168" max="7168" width="0.5" style="620" customWidth="1"/>
    <col min="7169" max="7169" width="10.75" style="620" customWidth="1"/>
    <col min="7170" max="7170" width="6.75" style="620" bestFit="1" customWidth="1"/>
    <col min="7171" max="7171" width="6.75" style="620" customWidth="1"/>
    <col min="7172" max="7173" width="5" style="620" customWidth="1"/>
    <col min="7174" max="7174" width="7" style="620" customWidth="1"/>
    <col min="7175" max="7175" width="6.75" style="620" bestFit="1" customWidth="1"/>
    <col min="7176" max="7176" width="4.875" style="620" customWidth="1"/>
    <col min="7177" max="7177" width="5.875" style="620" customWidth="1"/>
    <col min="7178" max="7178" width="6.125" style="620" customWidth="1"/>
    <col min="7179" max="7182" width="5.875" style="620" customWidth="1"/>
    <col min="7183" max="7183" width="5.25" style="620" customWidth="1"/>
    <col min="7184" max="7186" width="5.875" style="620" customWidth="1"/>
    <col min="7187" max="7187" width="7.25" style="620" customWidth="1"/>
    <col min="7188" max="7188" width="6.125" style="620" customWidth="1"/>
    <col min="7189" max="7190" width="5.875" style="620" customWidth="1"/>
    <col min="7191" max="7191" width="6.125" style="620" customWidth="1"/>
    <col min="7192" max="7193" width="5.875" style="620" customWidth="1"/>
    <col min="7194" max="7422" width="11" style="620"/>
    <col min="7423" max="7423" width="3.75" style="620" customWidth="1"/>
    <col min="7424" max="7424" width="0.5" style="620" customWidth="1"/>
    <col min="7425" max="7425" width="10.75" style="620" customWidth="1"/>
    <col min="7426" max="7426" width="6.75" style="620" bestFit="1" customWidth="1"/>
    <col min="7427" max="7427" width="6.75" style="620" customWidth="1"/>
    <col min="7428" max="7429" width="5" style="620" customWidth="1"/>
    <col min="7430" max="7430" width="7" style="620" customWidth="1"/>
    <col min="7431" max="7431" width="6.75" style="620" bestFit="1" customWidth="1"/>
    <col min="7432" max="7432" width="4.875" style="620" customWidth="1"/>
    <col min="7433" max="7433" width="5.875" style="620" customWidth="1"/>
    <col min="7434" max="7434" width="6.125" style="620" customWidth="1"/>
    <col min="7435" max="7438" width="5.875" style="620" customWidth="1"/>
    <col min="7439" max="7439" width="5.25" style="620" customWidth="1"/>
    <col min="7440" max="7442" width="5.875" style="620" customWidth="1"/>
    <col min="7443" max="7443" width="7.25" style="620" customWidth="1"/>
    <col min="7444" max="7444" width="6.125" style="620" customWidth="1"/>
    <col min="7445" max="7446" width="5.875" style="620" customWidth="1"/>
    <col min="7447" max="7447" width="6.125" style="620" customWidth="1"/>
    <col min="7448" max="7449" width="5.875" style="620" customWidth="1"/>
    <col min="7450" max="7678" width="11" style="620"/>
    <col min="7679" max="7679" width="3.75" style="620" customWidth="1"/>
    <col min="7680" max="7680" width="0.5" style="620" customWidth="1"/>
    <col min="7681" max="7681" width="10.75" style="620" customWidth="1"/>
    <col min="7682" max="7682" width="6.75" style="620" bestFit="1" customWidth="1"/>
    <col min="7683" max="7683" width="6.75" style="620" customWidth="1"/>
    <col min="7684" max="7685" width="5" style="620" customWidth="1"/>
    <col min="7686" max="7686" width="7" style="620" customWidth="1"/>
    <col min="7687" max="7687" width="6.75" style="620" bestFit="1" customWidth="1"/>
    <col min="7688" max="7688" width="4.875" style="620" customWidth="1"/>
    <col min="7689" max="7689" width="5.875" style="620" customWidth="1"/>
    <col min="7690" max="7690" width="6.125" style="620" customWidth="1"/>
    <col min="7691" max="7694" width="5.875" style="620" customWidth="1"/>
    <col min="7695" max="7695" width="5.25" style="620" customWidth="1"/>
    <col min="7696" max="7698" width="5.875" style="620" customWidth="1"/>
    <col min="7699" max="7699" width="7.25" style="620" customWidth="1"/>
    <col min="7700" max="7700" width="6.125" style="620" customWidth="1"/>
    <col min="7701" max="7702" width="5.875" style="620" customWidth="1"/>
    <col min="7703" max="7703" width="6.125" style="620" customWidth="1"/>
    <col min="7704" max="7705" width="5.875" style="620" customWidth="1"/>
    <col min="7706" max="7934" width="11" style="620"/>
    <col min="7935" max="7935" width="3.75" style="620" customWidth="1"/>
    <col min="7936" max="7936" width="0.5" style="620" customWidth="1"/>
    <col min="7937" max="7937" width="10.75" style="620" customWidth="1"/>
    <col min="7938" max="7938" width="6.75" style="620" bestFit="1" customWidth="1"/>
    <col min="7939" max="7939" width="6.75" style="620" customWidth="1"/>
    <col min="7940" max="7941" width="5" style="620" customWidth="1"/>
    <col min="7942" max="7942" width="7" style="620" customWidth="1"/>
    <col min="7943" max="7943" width="6.75" style="620" bestFit="1" customWidth="1"/>
    <col min="7944" max="7944" width="4.875" style="620" customWidth="1"/>
    <col min="7945" max="7945" width="5.875" style="620" customWidth="1"/>
    <col min="7946" max="7946" width="6.125" style="620" customWidth="1"/>
    <col min="7947" max="7950" width="5.875" style="620" customWidth="1"/>
    <col min="7951" max="7951" width="5.25" style="620" customWidth="1"/>
    <col min="7952" max="7954" width="5.875" style="620" customWidth="1"/>
    <col min="7955" max="7955" width="7.25" style="620" customWidth="1"/>
    <col min="7956" max="7956" width="6.125" style="620" customWidth="1"/>
    <col min="7957" max="7958" width="5.875" style="620" customWidth="1"/>
    <col min="7959" max="7959" width="6.125" style="620" customWidth="1"/>
    <col min="7960" max="7961" width="5.875" style="620" customWidth="1"/>
    <col min="7962" max="8190" width="11" style="620"/>
    <col min="8191" max="8191" width="3.75" style="620" customWidth="1"/>
    <col min="8192" max="8192" width="0.5" style="620" customWidth="1"/>
    <col min="8193" max="8193" width="10.75" style="620" customWidth="1"/>
    <col min="8194" max="8194" width="6.75" style="620" bestFit="1" customWidth="1"/>
    <col min="8195" max="8195" width="6.75" style="620" customWidth="1"/>
    <col min="8196" max="8197" width="5" style="620" customWidth="1"/>
    <col min="8198" max="8198" width="7" style="620" customWidth="1"/>
    <col min="8199" max="8199" width="6.75" style="620" bestFit="1" customWidth="1"/>
    <col min="8200" max="8200" width="4.875" style="620" customWidth="1"/>
    <col min="8201" max="8201" width="5.875" style="620" customWidth="1"/>
    <col min="8202" max="8202" width="6.125" style="620" customWidth="1"/>
    <col min="8203" max="8206" width="5.875" style="620" customWidth="1"/>
    <col min="8207" max="8207" width="5.25" style="620" customWidth="1"/>
    <col min="8208" max="8210" width="5.875" style="620" customWidth="1"/>
    <col min="8211" max="8211" width="7.25" style="620" customWidth="1"/>
    <col min="8212" max="8212" width="6.125" style="620" customWidth="1"/>
    <col min="8213" max="8214" width="5.875" style="620" customWidth="1"/>
    <col min="8215" max="8215" width="6.125" style="620" customWidth="1"/>
    <col min="8216" max="8217" width="5.875" style="620" customWidth="1"/>
    <col min="8218" max="8446" width="11" style="620"/>
    <col min="8447" max="8447" width="3.75" style="620" customWidth="1"/>
    <col min="8448" max="8448" width="0.5" style="620" customWidth="1"/>
    <col min="8449" max="8449" width="10.75" style="620" customWidth="1"/>
    <col min="8450" max="8450" width="6.75" style="620" bestFit="1" customWidth="1"/>
    <col min="8451" max="8451" width="6.75" style="620" customWidth="1"/>
    <col min="8452" max="8453" width="5" style="620" customWidth="1"/>
    <col min="8454" max="8454" width="7" style="620" customWidth="1"/>
    <col min="8455" max="8455" width="6.75" style="620" bestFit="1" customWidth="1"/>
    <col min="8456" max="8456" width="4.875" style="620" customWidth="1"/>
    <col min="8457" max="8457" width="5.875" style="620" customWidth="1"/>
    <col min="8458" max="8458" width="6.125" style="620" customWidth="1"/>
    <col min="8459" max="8462" width="5.875" style="620" customWidth="1"/>
    <col min="8463" max="8463" width="5.25" style="620" customWidth="1"/>
    <col min="8464" max="8466" width="5.875" style="620" customWidth="1"/>
    <col min="8467" max="8467" width="7.25" style="620" customWidth="1"/>
    <col min="8468" max="8468" width="6.125" style="620" customWidth="1"/>
    <col min="8469" max="8470" width="5.875" style="620" customWidth="1"/>
    <col min="8471" max="8471" width="6.125" style="620" customWidth="1"/>
    <col min="8472" max="8473" width="5.875" style="620" customWidth="1"/>
    <col min="8474" max="8702" width="11" style="620"/>
    <col min="8703" max="8703" width="3.75" style="620" customWidth="1"/>
    <col min="8704" max="8704" width="0.5" style="620" customWidth="1"/>
    <col min="8705" max="8705" width="10.75" style="620" customWidth="1"/>
    <col min="8706" max="8706" width="6.75" style="620" bestFit="1" customWidth="1"/>
    <col min="8707" max="8707" width="6.75" style="620" customWidth="1"/>
    <col min="8708" max="8709" width="5" style="620" customWidth="1"/>
    <col min="8710" max="8710" width="7" style="620" customWidth="1"/>
    <col min="8711" max="8711" width="6.75" style="620" bestFit="1" customWidth="1"/>
    <col min="8712" max="8712" width="4.875" style="620" customWidth="1"/>
    <col min="8713" max="8713" width="5.875" style="620" customWidth="1"/>
    <col min="8714" max="8714" width="6.125" style="620" customWidth="1"/>
    <col min="8715" max="8718" width="5.875" style="620" customWidth="1"/>
    <col min="8719" max="8719" width="5.25" style="620" customWidth="1"/>
    <col min="8720" max="8722" width="5.875" style="620" customWidth="1"/>
    <col min="8723" max="8723" width="7.25" style="620" customWidth="1"/>
    <col min="8724" max="8724" width="6.125" style="620" customWidth="1"/>
    <col min="8725" max="8726" width="5.875" style="620" customWidth="1"/>
    <col min="8727" max="8727" width="6.125" style="620" customWidth="1"/>
    <col min="8728" max="8729" width="5.875" style="620" customWidth="1"/>
    <col min="8730" max="8958" width="11" style="620"/>
    <col min="8959" max="8959" width="3.75" style="620" customWidth="1"/>
    <col min="8960" max="8960" width="0.5" style="620" customWidth="1"/>
    <col min="8961" max="8961" width="10.75" style="620" customWidth="1"/>
    <col min="8962" max="8962" width="6.75" style="620" bestFit="1" customWidth="1"/>
    <col min="8963" max="8963" width="6.75" style="620" customWidth="1"/>
    <col min="8964" max="8965" width="5" style="620" customWidth="1"/>
    <col min="8966" max="8966" width="7" style="620" customWidth="1"/>
    <col min="8967" max="8967" width="6.75" style="620" bestFit="1" customWidth="1"/>
    <col min="8968" max="8968" width="4.875" style="620" customWidth="1"/>
    <col min="8969" max="8969" width="5.875" style="620" customWidth="1"/>
    <col min="8970" max="8970" width="6.125" style="620" customWidth="1"/>
    <col min="8971" max="8974" width="5.875" style="620" customWidth="1"/>
    <col min="8975" max="8975" width="5.25" style="620" customWidth="1"/>
    <col min="8976" max="8978" width="5.875" style="620" customWidth="1"/>
    <col min="8979" max="8979" width="7.25" style="620" customWidth="1"/>
    <col min="8980" max="8980" width="6.125" style="620" customWidth="1"/>
    <col min="8981" max="8982" width="5.875" style="620" customWidth="1"/>
    <col min="8983" max="8983" width="6.125" style="620" customWidth="1"/>
    <col min="8984" max="8985" width="5.875" style="620" customWidth="1"/>
    <col min="8986" max="9214" width="11" style="620"/>
    <col min="9215" max="9215" width="3.75" style="620" customWidth="1"/>
    <col min="9216" max="9216" width="0.5" style="620" customWidth="1"/>
    <col min="9217" max="9217" width="10.75" style="620" customWidth="1"/>
    <col min="9218" max="9218" width="6.75" style="620" bestFit="1" customWidth="1"/>
    <col min="9219" max="9219" width="6.75" style="620" customWidth="1"/>
    <col min="9220" max="9221" width="5" style="620" customWidth="1"/>
    <col min="9222" max="9222" width="7" style="620" customWidth="1"/>
    <col min="9223" max="9223" width="6.75" style="620" bestFit="1" customWidth="1"/>
    <col min="9224" max="9224" width="4.875" style="620" customWidth="1"/>
    <col min="9225" max="9225" width="5.875" style="620" customWidth="1"/>
    <col min="9226" max="9226" width="6.125" style="620" customWidth="1"/>
    <col min="9227" max="9230" width="5.875" style="620" customWidth="1"/>
    <col min="9231" max="9231" width="5.25" style="620" customWidth="1"/>
    <col min="9232" max="9234" width="5.875" style="620" customWidth="1"/>
    <col min="9235" max="9235" width="7.25" style="620" customWidth="1"/>
    <col min="9236" max="9236" width="6.125" style="620" customWidth="1"/>
    <col min="9237" max="9238" width="5.875" style="620" customWidth="1"/>
    <col min="9239" max="9239" width="6.125" style="620" customWidth="1"/>
    <col min="9240" max="9241" width="5.875" style="620" customWidth="1"/>
    <col min="9242" max="9470" width="11" style="620"/>
    <col min="9471" max="9471" width="3.75" style="620" customWidth="1"/>
    <col min="9472" max="9472" width="0.5" style="620" customWidth="1"/>
    <col min="9473" max="9473" width="10.75" style="620" customWidth="1"/>
    <col min="9474" max="9474" width="6.75" style="620" bestFit="1" customWidth="1"/>
    <col min="9475" max="9475" width="6.75" style="620" customWidth="1"/>
    <col min="9476" max="9477" width="5" style="620" customWidth="1"/>
    <col min="9478" max="9478" width="7" style="620" customWidth="1"/>
    <col min="9479" max="9479" width="6.75" style="620" bestFit="1" customWidth="1"/>
    <col min="9480" max="9480" width="4.875" style="620" customWidth="1"/>
    <col min="9481" max="9481" width="5.875" style="620" customWidth="1"/>
    <col min="9482" max="9482" width="6.125" style="620" customWidth="1"/>
    <col min="9483" max="9486" width="5.875" style="620" customWidth="1"/>
    <col min="9487" max="9487" width="5.25" style="620" customWidth="1"/>
    <col min="9488" max="9490" width="5.875" style="620" customWidth="1"/>
    <col min="9491" max="9491" width="7.25" style="620" customWidth="1"/>
    <col min="9492" max="9492" width="6.125" style="620" customWidth="1"/>
    <col min="9493" max="9494" width="5.875" style="620" customWidth="1"/>
    <col min="9495" max="9495" width="6.125" style="620" customWidth="1"/>
    <col min="9496" max="9497" width="5.875" style="620" customWidth="1"/>
    <col min="9498" max="9726" width="11" style="620"/>
    <col min="9727" max="9727" width="3.75" style="620" customWidth="1"/>
    <col min="9728" max="9728" width="0.5" style="620" customWidth="1"/>
    <col min="9729" max="9729" width="10.75" style="620" customWidth="1"/>
    <col min="9730" max="9730" width="6.75" style="620" bestFit="1" customWidth="1"/>
    <col min="9731" max="9731" width="6.75" style="620" customWidth="1"/>
    <col min="9732" max="9733" width="5" style="620" customWidth="1"/>
    <col min="9734" max="9734" width="7" style="620" customWidth="1"/>
    <col min="9735" max="9735" width="6.75" style="620" bestFit="1" customWidth="1"/>
    <col min="9736" max="9736" width="4.875" style="620" customWidth="1"/>
    <col min="9737" max="9737" width="5.875" style="620" customWidth="1"/>
    <col min="9738" max="9738" width="6.125" style="620" customWidth="1"/>
    <col min="9739" max="9742" width="5.875" style="620" customWidth="1"/>
    <col min="9743" max="9743" width="5.25" style="620" customWidth="1"/>
    <col min="9744" max="9746" width="5.875" style="620" customWidth="1"/>
    <col min="9747" max="9747" width="7.25" style="620" customWidth="1"/>
    <col min="9748" max="9748" width="6.125" style="620" customWidth="1"/>
    <col min="9749" max="9750" width="5.875" style="620" customWidth="1"/>
    <col min="9751" max="9751" width="6.125" style="620" customWidth="1"/>
    <col min="9752" max="9753" width="5.875" style="620" customWidth="1"/>
    <col min="9754" max="9982" width="11" style="620"/>
    <col min="9983" max="9983" width="3.75" style="620" customWidth="1"/>
    <col min="9984" max="9984" width="0.5" style="620" customWidth="1"/>
    <col min="9985" max="9985" width="10.75" style="620" customWidth="1"/>
    <col min="9986" max="9986" width="6.75" style="620" bestFit="1" customWidth="1"/>
    <col min="9987" max="9987" width="6.75" style="620" customWidth="1"/>
    <col min="9988" max="9989" width="5" style="620" customWidth="1"/>
    <col min="9990" max="9990" width="7" style="620" customWidth="1"/>
    <col min="9991" max="9991" width="6.75" style="620" bestFit="1" customWidth="1"/>
    <col min="9992" max="9992" width="4.875" style="620" customWidth="1"/>
    <col min="9993" max="9993" width="5.875" style="620" customWidth="1"/>
    <col min="9994" max="9994" width="6.125" style="620" customWidth="1"/>
    <col min="9995" max="9998" width="5.875" style="620" customWidth="1"/>
    <col min="9999" max="9999" width="5.25" style="620" customWidth="1"/>
    <col min="10000" max="10002" width="5.875" style="620" customWidth="1"/>
    <col min="10003" max="10003" width="7.25" style="620" customWidth="1"/>
    <col min="10004" max="10004" width="6.125" style="620" customWidth="1"/>
    <col min="10005" max="10006" width="5.875" style="620" customWidth="1"/>
    <col min="10007" max="10007" width="6.125" style="620" customWidth="1"/>
    <col min="10008" max="10009" width="5.875" style="620" customWidth="1"/>
    <col min="10010" max="10238" width="11" style="620"/>
    <col min="10239" max="10239" width="3.75" style="620" customWidth="1"/>
    <col min="10240" max="10240" width="0.5" style="620" customWidth="1"/>
    <col min="10241" max="10241" width="10.75" style="620" customWidth="1"/>
    <col min="10242" max="10242" width="6.75" style="620" bestFit="1" customWidth="1"/>
    <col min="10243" max="10243" width="6.75" style="620" customWidth="1"/>
    <col min="10244" max="10245" width="5" style="620" customWidth="1"/>
    <col min="10246" max="10246" width="7" style="620" customWidth="1"/>
    <col min="10247" max="10247" width="6.75" style="620" bestFit="1" customWidth="1"/>
    <col min="10248" max="10248" width="4.875" style="620" customWidth="1"/>
    <col min="10249" max="10249" width="5.875" style="620" customWidth="1"/>
    <col min="10250" max="10250" width="6.125" style="620" customWidth="1"/>
    <col min="10251" max="10254" width="5.875" style="620" customWidth="1"/>
    <col min="10255" max="10255" width="5.25" style="620" customWidth="1"/>
    <col min="10256" max="10258" width="5.875" style="620" customWidth="1"/>
    <col min="10259" max="10259" width="7.25" style="620" customWidth="1"/>
    <col min="10260" max="10260" width="6.125" style="620" customWidth="1"/>
    <col min="10261" max="10262" width="5.875" style="620" customWidth="1"/>
    <col min="10263" max="10263" width="6.125" style="620" customWidth="1"/>
    <col min="10264" max="10265" width="5.875" style="620" customWidth="1"/>
    <col min="10266" max="10494" width="11" style="620"/>
    <col min="10495" max="10495" width="3.75" style="620" customWidth="1"/>
    <col min="10496" max="10496" width="0.5" style="620" customWidth="1"/>
    <col min="10497" max="10497" width="10.75" style="620" customWidth="1"/>
    <col min="10498" max="10498" width="6.75" style="620" bestFit="1" customWidth="1"/>
    <col min="10499" max="10499" width="6.75" style="620" customWidth="1"/>
    <col min="10500" max="10501" width="5" style="620" customWidth="1"/>
    <col min="10502" max="10502" width="7" style="620" customWidth="1"/>
    <col min="10503" max="10503" width="6.75" style="620" bestFit="1" customWidth="1"/>
    <col min="10504" max="10504" width="4.875" style="620" customWidth="1"/>
    <col min="10505" max="10505" width="5.875" style="620" customWidth="1"/>
    <col min="10506" max="10506" width="6.125" style="620" customWidth="1"/>
    <col min="10507" max="10510" width="5.875" style="620" customWidth="1"/>
    <col min="10511" max="10511" width="5.25" style="620" customWidth="1"/>
    <col min="10512" max="10514" width="5.875" style="620" customWidth="1"/>
    <col min="10515" max="10515" width="7.25" style="620" customWidth="1"/>
    <col min="10516" max="10516" width="6.125" style="620" customWidth="1"/>
    <col min="10517" max="10518" width="5.875" style="620" customWidth="1"/>
    <col min="10519" max="10519" width="6.125" style="620" customWidth="1"/>
    <col min="10520" max="10521" width="5.875" style="620" customWidth="1"/>
    <col min="10522" max="10750" width="11" style="620"/>
    <col min="10751" max="10751" width="3.75" style="620" customWidth="1"/>
    <col min="10752" max="10752" width="0.5" style="620" customWidth="1"/>
    <col min="10753" max="10753" width="10.75" style="620" customWidth="1"/>
    <col min="10754" max="10754" width="6.75" style="620" bestFit="1" customWidth="1"/>
    <col min="10755" max="10755" width="6.75" style="620" customWidth="1"/>
    <col min="10756" max="10757" width="5" style="620" customWidth="1"/>
    <col min="10758" max="10758" width="7" style="620" customWidth="1"/>
    <col min="10759" max="10759" width="6.75" style="620" bestFit="1" customWidth="1"/>
    <col min="10760" max="10760" width="4.875" style="620" customWidth="1"/>
    <col min="10761" max="10761" width="5.875" style="620" customWidth="1"/>
    <col min="10762" max="10762" width="6.125" style="620" customWidth="1"/>
    <col min="10763" max="10766" width="5.875" style="620" customWidth="1"/>
    <col min="10767" max="10767" width="5.25" style="620" customWidth="1"/>
    <col min="10768" max="10770" width="5.875" style="620" customWidth="1"/>
    <col min="10771" max="10771" width="7.25" style="620" customWidth="1"/>
    <col min="10772" max="10772" width="6.125" style="620" customWidth="1"/>
    <col min="10773" max="10774" width="5.875" style="620" customWidth="1"/>
    <col min="10775" max="10775" width="6.125" style="620" customWidth="1"/>
    <col min="10776" max="10777" width="5.875" style="620" customWidth="1"/>
    <col min="10778" max="11006" width="11" style="620"/>
    <col min="11007" max="11007" width="3.75" style="620" customWidth="1"/>
    <col min="11008" max="11008" width="0.5" style="620" customWidth="1"/>
    <col min="11009" max="11009" width="10.75" style="620" customWidth="1"/>
    <col min="11010" max="11010" width="6.75" style="620" bestFit="1" customWidth="1"/>
    <col min="11011" max="11011" width="6.75" style="620" customWidth="1"/>
    <col min="11012" max="11013" width="5" style="620" customWidth="1"/>
    <col min="11014" max="11014" width="7" style="620" customWidth="1"/>
    <col min="11015" max="11015" width="6.75" style="620" bestFit="1" customWidth="1"/>
    <col min="11016" max="11016" width="4.875" style="620" customWidth="1"/>
    <col min="11017" max="11017" width="5.875" style="620" customWidth="1"/>
    <col min="11018" max="11018" width="6.125" style="620" customWidth="1"/>
    <col min="11019" max="11022" width="5.875" style="620" customWidth="1"/>
    <col min="11023" max="11023" width="5.25" style="620" customWidth="1"/>
    <col min="11024" max="11026" width="5.875" style="620" customWidth="1"/>
    <col min="11027" max="11027" width="7.25" style="620" customWidth="1"/>
    <col min="11028" max="11028" width="6.125" style="620" customWidth="1"/>
    <col min="11029" max="11030" width="5.875" style="620" customWidth="1"/>
    <col min="11031" max="11031" width="6.125" style="620" customWidth="1"/>
    <col min="11032" max="11033" width="5.875" style="620" customWidth="1"/>
    <col min="11034" max="11262" width="11" style="620"/>
    <col min="11263" max="11263" width="3.75" style="620" customWidth="1"/>
    <col min="11264" max="11264" width="0.5" style="620" customWidth="1"/>
    <col min="11265" max="11265" width="10.75" style="620" customWidth="1"/>
    <col min="11266" max="11266" width="6.75" style="620" bestFit="1" customWidth="1"/>
    <col min="11267" max="11267" width="6.75" style="620" customWidth="1"/>
    <col min="11268" max="11269" width="5" style="620" customWidth="1"/>
    <col min="11270" max="11270" width="7" style="620" customWidth="1"/>
    <col min="11271" max="11271" width="6.75" style="620" bestFit="1" customWidth="1"/>
    <col min="11272" max="11272" width="4.875" style="620" customWidth="1"/>
    <col min="11273" max="11273" width="5.875" style="620" customWidth="1"/>
    <col min="11274" max="11274" width="6.125" style="620" customWidth="1"/>
    <col min="11275" max="11278" width="5.875" style="620" customWidth="1"/>
    <col min="11279" max="11279" width="5.25" style="620" customWidth="1"/>
    <col min="11280" max="11282" width="5.875" style="620" customWidth="1"/>
    <col min="11283" max="11283" width="7.25" style="620" customWidth="1"/>
    <col min="11284" max="11284" width="6.125" style="620" customWidth="1"/>
    <col min="11285" max="11286" width="5.875" style="620" customWidth="1"/>
    <col min="11287" max="11287" width="6.125" style="620" customWidth="1"/>
    <col min="11288" max="11289" width="5.875" style="620" customWidth="1"/>
    <col min="11290" max="11518" width="11" style="620"/>
    <col min="11519" max="11519" width="3.75" style="620" customWidth="1"/>
    <col min="11520" max="11520" width="0.5" style="620" customWidth="1"/>
    <col min="11521" max="11521" width="10.75" style="620" customWidth="1"/>
    <col min="11522" max="11522" width="6.75" style="620" bestFit="1" customWidth="1"/>
    <col min="11523" max="11523" width="6.75" style="620" customWidth="1"/>
    <col min="11524" max="11525" width="5" style="620" customWidth="1"/>
    <col min="11526" max="11526" width="7" style="620" customWidth="1"/>
    <col min="11527" max="11527" width="6.75" style="620" bestFit="1" customWidth="1"/>
    <col min="11528" max="11528" width="4.875" style="620" customWidth="1"/>
    <col min="11529" max="11529" width="5.875" style="620" customWidth="1"/>
    <col min="11530" max="11530" width="6.125" style="620" customWidth="1"/>
    <col min="11531" max="11534" width="5.875" style="620" customWidth="1"/>
    <col min="11535" max="11535" width="5.25" style="620" customWidth="1"/>
    <col min="11536" max="11538" width="5.875" style="620" customWidth="1"/>
    <col min="11539" max="11539" width="7.25" style="620" customWidth="1"/>
    <col min="11540" max="11540" width="6.125" style="620" customWidth="1"/>
    <col min="11541" max="11542" width="5.875" style="620" customWidth="1"/>
    <col min="11543" max="11543" width="6.125" style="620" customWidth="1"/>
    <col min="11544" max="11545" width="5.875" style="620" customWidth="1"/>
    <col min="11546" max="11774" width="11" style="620"/>
    <col min="11775" max="11775" width="3.75" style="620" customWidth="1"/>
    <col min="11776" max="11776" width="0.5" style="620" customWidth="1"/>
    <col min="11777" max="11777" width="10.75" style="620" customWidth="1"/>
    <col min="11778" max="11778" width="6.75" style="620" bestFit="1" customWidth="1"/>
    <col min="11779" max="11779" width="6.75" style="620" customWidth="1"/>
    <col min="11780" max="11781" width="5" style="620" customWidth="1"/>
    <col min="11782" max="11782" width="7" style="620" customWidth="1"/>
    <col min="11783" max="11783" width="6.75" style="620" bestFit="1" customWidth="1"/>
    <col min="11784" max="11784" width="4.875" style="620" customWidth="1"/>
    <col min="11785" max="11785" width="5.875" style="620" customWidth="1"/>
    <col min="11786" max="11786" width="6.125" style="620" customWidth="1"/>
    <col min="11787" max="11790" width="5.875" style="620" customWidth="1"/>
    <col min="11791" max="11791" width="5.25" style="620" customWidth="1"/>
    <col min="11792" max="11794" width="5.875" style="620" customWidth="1"/>
    <col min="11795" max="11795" width="7.25" style="620" customWidth="1"/>
    <col min="11796" max="11796" width="6.125" style="620" customWidth="1"/>
    <col min="11797" max="11798" width="5.875" style="620" customWidth="1"/>
    <col min="11799" max="11799" width="6.125" style="620" customWidth="1"/>
    <col min="11800" max="11801" width="5.875" style="620" customWidth="1"/>
    <col min="11802" max="12030" width="11" style="620"/>
    <col min="12031" max="12031" width="3.75" style="620" customWidth="1"/>
    <col min="12032" max="12032" width="0.5" style="620" customWidth="1"/>
    <col min="12033" max="12033" width="10.75" style="620" customWidth="1"/>
    <col min="12034" max="12034" width="6.75" style="620" bestFit="1" customWidth="1"/>
    <col min="12035" max="12035" width="6.75" style="620" customWidth="1"/>
    <col min="12036" max="12037" width="5" style="620" customWidth="1"/>
    <col min="12038" max="12038" width="7" style="620" customWidth="1"/>
    <col min="12039" max="12039" width="6.75" style="620" bestFit="1" customWidth="1"/>
    <col min="12040" max="12040" width="4.875" style="620" customWidth="1"/>
    <col min="12041" max="12041" width="5.875" style="620" customWidth="1"/>
    <col min="12042" max="12042" width="6.125" style="620" customWidth="1"/>
    <col min="12043" max="12046" width="5.875" style="620" customWidth="1"/>
    <col min="12047" max="12047" width="5.25" style="620" customWidth="1"/>
    <col min="12048" max="12050" width="5.875" style="620" customWidth="1"/>
    <col min="12051" max="12051" width="7.25" style="620" customWidth="1"/>
    <col min="12052" max="12052" width="6.125" style="620" customWidth="1"/>
    <col min="12053" max="12054" width="5.875" style="620" customWidth="1"/>
    <col min="12055" max="12055" width="6.125" style="620" customWidth="1"/>
    <col min="12056" max="12057" width="5.875" style="620" customWidth="1"/>
    <col min="12058" max="12286" width="11" style="620"/>
    <col min="12287" max="12287" width="3.75" style="620" customWidth="1"/>
    <col min="12288" max="12288" width="0.5" style="620" customWidth="1"/>
    <col min="12289" max="12289" width="10.75" style="620" customWidth="1"/>
    <col min="12290" max="12290" width="6.75" style="620" bestFit="1" customWidth="1"/>
    <col min="12291" max="12291" width="6.75" style="620" customWidth="1"/>
    <col min="12292" max="12293" width="5" style="620" customWidth="1"/>
    <col min="12294" max="12294" width="7" style="620" customWidth="1"/>
    <col min="12295" max="12295" width="6.75" style="620" bestFit="1" customWidth="1"/>
    <col min="12296" max="12296" width="4.875" style="620" customWidth="1"/>
    <col min="12297" max="12297" width="5.875" style="620" customWidth="1"/>
    <col min="12298" max="12298" width="6.125" style="620" customWidth="1"/>
    <col min="12299" max="12302" width="5.875" style="620" customWidth="1"/>
    <col min="12303" max="12303" width="5.25" style="620" customWidth="1"/>
    <col min="12304" max="12306" width="5.875" style="620" customWidth="1"/>
    <col min="12307" max="12307" width="7.25" style="620" customWidth="1"/>
    <col min="12308" max="12308" width="6.125" style="620" customWidth="1"/>
    <col min="12309" max="12310" width="5.875" style="620" customWidth="1"/>
    <col min="12311" max="12311" width="6.125" style="620" customWidth="1"/>
    <col min="12312" max="12313" width="5.875" style="620" customWidth="1"/>
    <col min="12314" max="12542" width="11" style="620"/>
    <col min="12543" max="12543" width="3.75" style="620" customWidth="1"/>
    <col min="12544" max="12544" width="0.5" style="620" customWidth="1"/>
    <col min="12545" max="12545" width="10.75" style="620" customWidth="1"/>
    <col min="12546" max="12546" width="6.75" style="620" bestFit="1" customWidth="1"/>
    <col min="12547" max="12547" width="6.75" style="620" customWidth="1"/>
    <col min="12548" max="12549" width="5" style="620" customWidth="1"/>
    <col min="12550" max="12550" width="7" style="620" customWidth="1"/>
    <col min="12551" max="12551" width="6.75" style="620" bestFit="1" customWidth="1"/>
    <col min="12552" max="12552" width="4.875" style="620" customWidth="1"/>
    <col min="12553" max="12553" width="5.875" style="620" customWidth="1"/>
    <col min="12554" max="12554" width="6.125" style="620" customWidth="1"/>
    <col min="12555" max="12558" width="5.875" style="620" customWidth="1"/>
    <col min="12559" max="12559" width="5.25" style="620" customWidth="1"/>
    <col min="12560" max="12562" width="5.875" style="620" customWidth="1"/>
    <col min="12563" max="12563" width="7.25" style="620" customWidth="1"/>
    <col min="12564" max="12564" width="6.125" style="620" customWidth="1"/>
    <col min="12565" max="12566" width="5.875" style="620" customWidth="1"/>
    <col min="12567" max="12567" width="6.125" style="620" customWidth="1"/>
    <col min="12568" max="12569" width="5.875" style="620" customWidth="1"/>
    <col min="12570" max="12798" width="11" style="620"/>
    <col min="12799" max="12799" width="3.75" style="620" customWidth="1"/>
    <col min="12800" max="12800" width="0.5" style="620" customWidth="1"/>
    <col min="12801" max="12801" width="10.75" style="620" customWidth="1"/>
    <col min="12802" max="12802" width="6.75" style="620" bestFit="1" customWidth="1"/>
    <col min="12803" max="12803" width="6.75" style="620" customWidth="1"/>
    <col min="12804" max="12805" width="5" style="620" customWidth="1"/>
    <col min="12806" max="12806" width="7" style="620" customWidth="1"/>
    <col min="12807" max="12807" width="6.75" style="620" bestFit="1" customWidth="1"/>
    <col min="12808" max="12808" width="4.875" style="620" customWidth="1"/>
    <col min="12809" max="12809" width="5.875" style="620" customWidth="1"/>
    <col min="12810" max="12810" width="6.125" style="620" customWidth="1"/>
    <col min="12811" max="12814" width="5.875" style="620" customWidth="1"/>
    <col min="12815" max="12815" width="5.25" style="620" customWidth="1"/>
    <col min="12816" max="12818" width="5.875" style="620" customWidth="1"/>
    <col min="12819" max="12819" width="7.25" style="620" customWidth="1"/>
    <col min="12820" max="12820" width="6.125" style="620" customWidth="1"/>
    <col min="12821" max="12822" width="5.875" style="620" customWidth="1"/>
    <col min="12823" max="12823" width="6.125" style="620" customWidth="1"/>
    <col min="12824" max="12825" width="5.875" style="620" customWidth="1"/>
    <col min="12826" max="13054" width="11" style="620"/>
    <col min="13055" max="13055" width="3.75" style="620" customWidth="1"/>
    <col min="13056" max="13056" width="0.5" style="620" customWidth="1"/>
    <col min="13057" max="13057" width="10.75" style="620" customWidth="1"/>
    <col min="13058" max="13058" width="6.75" style="620" bestFit="1" customWidth="1"/>
    <col min="13059" max="13059" width="6.75" style="620" customWidth="1"/>
    <col min="13060" max="13061" width="5" style="620" customWidth="1"/>
    <col min="13062" max="13062" width="7" style="620" customWidth="1"/>
    <col min="13063" max="13063" width="6.75" style="620" bestFit="1" customWidth="1"/>
    <col min="13064" max="13064" width="4.875" style="620" customWidth="1"/>
    <col min="13065" max="13065" width="5.875" style="620" customWidth="1"/>
    <col min="13066" max="13066" width="6.125" style="620" customWidth="1"/>
    <col min="13067" max="13070" width="5.875" style="620" customWidth="1"/>
    <col min="13071" max="13071" width="5.25" style="620" customWidth="1"/>
    <col min="13072" max="13074" width="5.875" style="620" customWidth="1"/>
    <col min="13075" max="13075" width="7.25" style="620" customWidth="1"/>
    <col min="13076" max="13076" width="6.125" style="620" customWidth="1"/>
    <col min="13077" max="13078" width="5.875" style="620" customWidth="1"/>
    <col min="13079" max="13079" width="6.125" style="620" customWidth="1"/>
    <col min="13080" max="13081" width="5.875" style="620" customWidth="1"/>
    <col min="13082" max="13310" width="11" style="620"/>
    <col min="13311" max="13311" width="3.75" style="620" customWidth="1"/>
    <col min="13312" max="13312" width="0.5" style="620" customWidth="1"/>
    <col min="13313" max="13313" width="10.75" style="620" customWidth="1"/>
    <col min="13314" max="13314" width="6.75" style="620" bestFit="1" customWidth="1"/>
    <col min="13315" max="13315" width="6.75" style="620" customWidth="1"/>
    <col min="13316" max="13317" width="5" style="620" customWidth="1"/>
    <col min="13318" max="13318" width="7" style="620" customWidth="1"/>
    <col min="13319" max="13319" width="6.75" style="620" bestFit="1" customWidth="1"/>
    <col min="13320" max="13320" width="4.875" style="620" customWidth="1"/>
    <col min="13321" max="13321" width="5.875" style="620" customWidth="1"/>
    <col min="13322" max="13322" width="6.125" style="620" customWidth="1"/>
    <col min="13323" max="13326" width="5.875" style="620" customWidth="1"/>
    <col min="13327" max="13327" width="5.25" style="620" customWidth="1"/>
    <col min="13328" max="13330" width="5.875" style="620" customWidth="1"/>
    <col min="13331" max="13331" width="7.25" style="620" customWidth="1"/>
    <col min="13332" max="13332" width="6.125" style="620" customWidth="1"/>
    <col min="13333" max="13334" width="5.875" style="620" customWidth="1"/>
    <col min="13335" max="13335" width="6.125" style="620" customWidth="1"/>
    <col min="13336" max="13337" width="5.875" style="620" customWidth="1"/>
    <col min="13338" max="13566" width="11" style="620"/>
    <col min="13567" max="13567" width="3.75" style="620" customWidth="1"/>
    <col min="13568" max="13568" width="0.5" style="620" customWidth="1"/>
    <col min="13569" max="13569" width="10.75" style="620" customWidth="1"/>
    <col min="13570" max="13570" width="6.75" style="620" bestFit="1" customWidth="1"/>
    <col min="13571" max="13571" width="6.75" style="620" customWidth="1"/>
    <col min="13572" max="13573" width="5" style="620" customWidth="1"/>
    <col min="13574" max="13574" width="7" style="620" customWidth="1"/>
    <col min="13575" max="13575" width="6.75" style="620" bestFit="1" customWidth="1"/>
    <col min="13576" max="13576" width="4.875" style="620" customWidth="1"/>
    <col min="13577" max="13577" width="5.875" style="620" customWidth="1"/>
    <col min="13578" max="13578" width="6.125" style="620" customWidth="1"/>
    <col min="13579" max="13582" width="5.875" style="620" customWidth="1"/>
    <col min="13583" max="13583" width="5.25" style="620" customWidth="1"/>
    <col min="13584" max="13586" width="5.875" style="620" customWidth="1"/>
    <col min="13587" max="13587" width="7.25" style="620" customWidth="1"/>
    <col min="13588" max="13588" width="6.125" style="620" customWidth="1"/>
    <col min="13589" max="13590" width="5.875" style="620" customWidth="1"/>
    <col min="13591" max="13591" width="6.125" style="620" customWidth="1"/>
    <col min="13592" max="13593" width="5.875" style="620" customWidth="1"/>
    <col min="13594" max="13822" width="11" style="620"/>
    <col min="13823" max="13823" width="3.75" style="620" customWidth="1"/>
    <col min="13824" max="13824" width="0.5" style="620" customWidth="1"/>
    <col min="13825" max="13825" width="10.75" style="620" customWidth="1"/>
    <col min="13826" max="13826" width="6.75" style="620" bestFit="1" customWidth="1"/>
    <col min="13827" max="13827" width="6.75" style="620" customWidth="1"/>
    <col min="13828" max="13829" width="5" style="620" customWidth="1"/>
    <col min="13830" max="13830" width="7" style="620" customWidth="1"/>
    <col min="13831" max="13831" width="6.75" style="620" bestFit="1" customWidth="1"/>
    <col min="13832" max="13832" width="4.875" style="620" customWidth="1"/>
    <col min="13833" max="13833" width="5.875" style="620" customWidth="1"/>
    <col min="13834" max="13834" width="6.125" style="620" customWidth="1"/>
    <col min="13835" max="13838" width="5.875" style="620" customWidth="1"/>
    <col min="13839" max="13839" width="5.25" style="620" customWidth="1"/>
    <col min="13840" max="13842" width="5.875" style="620" customWidth="1"/>
    <col min="13843" max="13843" width="7.25" style="620" customWidth="1"/>
    <col min="13844" max="13844" width="6.125" style="620" customWidth="1"/>
    <col min="13845" max="13846" width="5.875" style="620" customWidth="1"/>
    <col min="13847" max="13847" width="6.125" style="620" customWidth="1"/>
    <col min="13848" max="13849" width="5.875" style="620" customWidth="1"/>
    <col min="13850" max="14078" width="11" style="620"/>
    <col min="14079" max="14079" width="3.75" style="620" customWidth="1"/>
    <col min="14080" max="14080" width="0.5" style="620" customWidth="1"/>
    <col min="14081" max="14081" width="10.75" style="620" customWidth="1"/>
    <col min="14082" max="14082" width="6.75" style="620" bestFit="1" customWidth="1"/>
    <col min="14083" max="14083" width="6.75" style="620" customWidth="1"/>
    <col min="14084" max="14085" width="5" style="620" customWidth="1"/>
    <col min="14086" max="14086" width="7" style="620" customWidth="1"/>
    <col min="14087" max="14087" width="6.75" style="620" bestFit="1" customWidth="1"/>
    <col min="14088" max="14088" width="4.875" style="620" customWidth="1"/>
    <col min="14089" max="14089" width="5.875" style="620" customWidth="1"/>
    <col min="14090" max="14090" width="6.125" style="620" customWidth="1"/>
    <col min="14091" max="14094" width="5.875" style="620" customWidth="1"/>
    <col min="14095" max="14095" width="5.25" style="620" customWidth="1"/>
    <col min="14096" max="14098" width="5.875" style="620" customWidth="1"/>
    <col min="14099" max="14099" width="7.25" style="620" customWidth="1"/>
    <col min="14100" max="14100" width="6.125" style="620" customWidth="1"/>
    <col min="14101" max="14102" width="5.875" style="620" customWidth="1"/>
    <col min="14103" max="14103" width="6.125" style="620" customWidth="1"/>
    <col min="14104" max="14105" width="5.875" style="620" customWidth="1"/>
    <col min="14106" max="14334" width="11" style="620"/>
    <col min="14335" max="14335" width="3.75" style="620" customWidth="1"/>
    <col min="14336" max="14336" width="0.5" style="620" customWidth="1"/>
    <col min="14337" max="14337" width="10.75" style="620" customWidth="1"/>
    <col min="14338" max="14338" width="6.75" style="620" bestFit="1" customWidth="1"/>
    <col min="14339" max="14339" width="6.75" style="620" customWidth="1"/>
    <col min="14340" max="14341" width="5" style="620" customWidth="1"/>
    <col min="14342" max="14342" width="7" style="620" customWidth="1"/>
    <col min="14343" max="14343" width="6.75" style="620" bestFit="1" customWidth="1"/>
    <col min="14344" max="14344" width="4.875" style="620" customWidth="1"/>
    <col min="14345" max="14345" width="5.875" style="620" customWidth="1"/>
    <col min="14346" max="14346" width="6.125" style="620" customWidth="1"/>
    <col min="14347" max="14350" width="5.875" style="620" customWidth="1"/>
    <col min="14351" max="14351" width="5.25" style="620" customWidth="1"/>
    <col min="14352" max="14354" width="5.875" style="620" customWidth="1"/>
    <col min="14355" max="14355" width="7.25" style="620" customWidth="1"/>
    <col min="14356" max="14356" width="6.125" style="620" customWidth="1"/>
    <col min="14357" max="14358" width="5.875" style="620" customWidth="1"/>
    <col min="14359" max="14359" width="6.125" style="620" customWidth="1"/>
    <col min="14360" max="14361" width="5.875" style="620" customWidth="1"/>
    <col min="14362" max="14590" width="11" style="620"/>
    <col min="14591" max="14591" width="3.75" style="620" customWidth="1"/>
    <col min="14592" max="14592" width="0.5" style="620" customWidth="1"/>
    <col min="14593" max="14593" width="10.75" style="620" customWidth="1"/>
    <col min="14594" max="14594" width="6.75" style="620" bestFit="1" customWidth="1"/>
    <col min="14595" max="14595" width="6.75" style="620" customWidth="1"/>
    <col min="14596" max="14597" width="5" style="620" customWidth="1"/>
    <col min="14598" max="14598" width="7" style="620" customWidth="1"/>
    <col min="14599" max="14599" width="6.75" style="620" bestFit="1" customWidth="1"/>
    <col min="14600" max="14600" width="4.875" style="620" customWidth="1"/>
    <col min="14601" max="14601" width="5.875" style="620" customWidth="1"/>
    <col min="14602" max="14602" width="6.125" style="620" customWidth="1"/>
    <col min="14603" max="14606" width="5.875" style="620" customWidth="1"/>
    <col min="14607" max="14607" width="5.25" style="620" customWidth="1"/>
    <col min="14608" max="14610" width="5.875" style="620" customWidth="1"/>
    <col min="14611" max="14611" width="7.25" style="620" customWidth="1"/>
    <col min="14612" max="14612" width="6.125" style="620" customWidth="1"/>
    <col min="14613" max="14614" width="5.875" style="620" customWidth="1"/>
    <col min="14615" max="14615" width="6.125" style="620" customWidth="1"/>
    <col min="14616" max="14617" width="5.875" style="620" customWidth="1"/>
    <col min="14618" max="14846" width="11" style="620"/>
    <col min="14847" max="14847" width="3.75" style="620" customWidth="1"/>
    <col min="14848" max="14848" width="0.5" style="620" customWidth="1"/>
    <col min="14849" max="14849" width="10.75" style="620" customWidth="1"/>
    <col min="14850" max="14850" width="6.75" style="620" bestFit="1" customWidth="1"/>
    <col min="14851" max="14851" width="6.75" style="620" customWidth="1"/>
    <col min="14852" max="14853" width="5" style="620" customWidth="1"/>
    <col min="14854" max="14854" width="7" style="620" customWidth="1"/>
    <col min="14855" max="14855" width="6.75" style="620" bestFit="1" customWidth="1"/>
    <col min="14856" max="14856" width="4.875" style="620" customWidth="1"/>
    <col min="14857" max="14857" width="5.875" style="620" customWidth="1"/>
    <col min="14858" max="14858" width="6.125" style="620" customWidth="1"/>
    <col min="14859" max="14862" width="5.875" style="620" customWidth="1"/>
    <col min="14863" max="14863" width="5.25" style="620" customWidth="1"/>
    <col min="14864" max="14866" width="5.875" style="620" customWidth="1"/>
    <col min="14867" max="14867" width="7.25" style="620" customWidth="1"/>
    <col min="14868" max="14868" width="6.125" style="620" customWidth="1"/>
    <col min="14869" max="14870" width="5.875" style="620" customWidth="1"/>
    <col min="14871" max="14871" width="6.125" style="620" customWidth="1"/>
    <col min="14872" max="14873" width="5.875" style="620" customWidth="1"/>
    <col min="14874" max="15102" width="11" style="620"/>
    <col min="15103" max="15103" width="3.75" style="620" customWidth="1"/>
    <col min="15104" max="15104" width="0.5" style="620" customWidth="1"/>
    <col min="15105" max="15105" width="10.75" style="620" customWidth="1"/>
    <col min="15106" max="15106" width="6.75" style="620" bestFit="1" customWidth="1"/>
    <col min="15107" max="15107" width="6.75" style="620" customWidth="1"/>
    <col min="15108" max="15109" width="5" style="620" customWidth="1"/>
    <col min="15110" max="15110" width="7" style="620" customWidth="1"/>
    <col min="15111" max="15111" width="6.75" style="620" bestFit="1" customWidth="1"/>
    <col min="15112" max="15112" width="4.875" style="620" customWidth="1"/>
    <col min="15113" max="15113" width="5.875" style="620" customWidth="1"/>
    <col min="15114" max="15114" width="6.125" style="620" customWidth="1"/>
    <col min="15115" max="15118" width="5.875" style="620" customWidth="1"/>
    <col min="15119" max="15119" width="5.25" style="620" customWidth="1"/>
    <col min="15120" max="15122" width="5.875" style="620" customWidth="1"/>
    <col min="15123" max="15123" width="7.25" style="620" customWidth="1"/>
    <col min="15124" max="15124" width="6.125" style="620" customWidth="1"/>
    <col min="15125" max="15126" width="5.875" style="620" customWidth="1"/>
    <col min="15127" max="15127" width="6.125" style="620" customWidth="1"/>
    <col min="15128" max="15129" width="5.875" style="620" customWidth="1"/>
    <col min="15130" max="15358" width="11" style="620"/>
    <col min="15359" max="15359" width="3.75" style="620" customWidth="1"/>
    <col min="15360" max="15360" width="0.5" style="620" customWidth="1"/>
    <col min="15361" max="15361" width="10.75" style="620" customWidth="1"/>
    <col min="15362" max="15362" width="6.75" style="620" bestFit="1" customWidth="1"/>
    <col min="15363" max="15363" width="6.75" style="620" customWidth="1"/>
    <col min="15364" max="15365" width="5" style="620" customWidth="1"/>
    <col min="15366" max="15366" width="7" style="620" customWidth="1"/>
    <col min="15367" max="15367" width="6.75" style="620" bestFit="1" customWidth="1"/>
    <col min="15368" max="15368" width="4.875" style="620" customWidth="1"/>
    <col min="15369" max="15369" width="5.875" style="620" customWidth="1"/>
    <col min="15370" max="15370" width="6.125" style="620" customWidth="1"/>
    <col min="15371" max="15374" width="5.875" style="620" customWidth="1"/>
    <col min="15375" max="15375" width="5.25" style="620" customWidth="1"/>
    <col min="15376" max="15378" width="5.875" style="620" customWidth="1"/>
    <col min="15379" max="15379" width="7.25" style="620" customWidth="1"/>
    <col min="15380" max="15380" width="6.125" style="620" customWidth="1"/>
    <col min="15381" max="15382" width="5.875" style="620" customWidth="1"/>
    <col min="15383" max="15383" width="6.125" style="620" customWidth="1"/>
    <col min="15384" max="15385" width="5.875" style="620" customWidth="1"/>
    <col min="15386" max="15614" width="11" style="620"/>
    <col min="15615" max="15615" width="3.75" style="620" customWidth="1"/>
    <col min="15616" max="15616" width="0.5" style="620" customWidth="1"/>
    <col min="15617" max="15617" width="10.75" style="620" customWidth="1"/>
    <col min="15618" max="15618" width="6.75" style="620" bestFit="1" customWidth="1"/>
    <col min="15619" max="15619" width="6.75" style="620" customWidth="1"/>
    <col min="15620" max="15621" width="5" style="620" customWidth="1"/>
    <col min="15622" max="15622" width="7" style="620" customWidth="1"/>
    <col min="15623" max="15623" width="6.75" style="620" bestFit="1" customWidth="1"/>
    <col min="15624" max="15624" width="4.875" style="620" customWidth="1"/>
    <col min="15625" max="15625" width="5.875" style="620" customWidth="1"/>
    <col min="15626" max="15626" width="6.125" style="620" customWidth="1"/>
    <col min="15627" max="15630" width="5.875" style="620" customWidth="1"/>
    <col min="15631" max="15631" width="5.25" style="620" customWidth="1"/>
    <col min="15632" max="15634" width="5.875" style="620" customWidth="1"/>
    <col min="15635" max="15635" width="7.25" style="620" customWidth="1"/>
    <col min="15636" max="15636" width="6.125" style="620" customWidth="1"/>
    <col min="15637" max="15638" width="5.875" style="620" customWidth="1"/>
    <col min="15639" max="15639" width="6.125" style="620" customWidth="1"/>
    <col min="15640" max="15641" width="5.875" style="620" customWidth="1"/>
    <col min="15642" max="15870" width="11" style="620"/>
    <col min="15871" max="15871" width="3.75" style="620" customWidth="1"/>
    <col min="15872" max="15872" width="0.5" style="620" customWidth="1"/>
    <col min="15873" max="15873" width="10.75" style="620" customWidth="1"/>
    <col min="15874" max="15874" width="6.75" style="620" bestFit="1" customWidth="1"/>
    <col min="15875" max="15875" width="6.75" style="620" customWidth="1"/>
    <col min="15876" max="15877" width="5" style="620" customWidth="1"/>
    <col min="15878" max="15878" width="7" style="620" customWidth="1"/>
    <col min="15879" max="15879" width="6.75" style="620" bestFit="1" customWidth="1"/>
    <col min="15880" max="15880" width="4.875" style="620" customWidth="1"/>
    <col min="15881" max="15881" width="5.875" style="620" customWidth="1"/>
    <col min="15882" max="15882" width="6.125" style="620" customWidth="1"/>
    <col min="15883" max="15886" width="5.875" style="620" customWidth="1"/>
    <col min="15887" max="15887" width="5.25" style="620" customWidth="1"/>
    <col min="15888" max="15890" width="5.875" style="620" customWidth="1"/>
    <col min="15891" max="15891" width="7.25" style="620" customWidth="1"/>
    <col min="15892" max="15892" width="6.125" style="620" customWidth="1"/>
    <col min="15893" max="15894" width="5.875" style="620" customWidth="1"/>
    <col min="15895" max="15895" width="6.125" style="620" customWidth="1"/>
    <col min="15896" max="15897" width="5.875" style="620" customWidth="1"/>
    <col min="15898" max="16126" width="11" style="620"/>
    <col min="16127" max="16127" width="3.75" style="620" customWidth="1"/>
    <col min="16128" max="16128" width="0.5" style="620" customWidth="1"/>
    <col min="16129" max="16129" width="10.75" style="620" customWidth="1"/>
    <col min="16130" max="16130" width="6.75" style="620" bestFit="1" customWidth="1"/>
    <col min="16131" max="16131" width="6.75" style="620" customWidth="1"/>
    <col min="16132" max="16133" width="5" style="620" customWidth="1"/>
    <col min="16134" max="16134" width="7" style="620" customWidth="1"/>
    <col min="16135" max="16135" width="6.75" style="620" bestFit="1" customWidth="1"/>
    <col min="16136" max="16136" width="4.875" style="620" customWidth="1"/>
    <col min="16137" max="16137" width="5.875" style="620" customWidth="1"/>
    <col min="16138" max="16138" width="6.125" style="620" customWidth="1"/>
    <col min="16139" max="16142" width="5.875" style="620" customWidth="1"/>
    <col min="16143" max="16143" width="5.25" style="620" customWidth="1"/>
    <col min="16144" max="16146" width="5.875" style="620" customWidth="1"/>
    <col min="16147" max="16147" width="7.25" style="620" customWidth="1"/>
    <col min="16148" max="16148" width="6.125" style="620" customWidth="1"/>
    <col min="16149" max="16150" width="5.875" style="620" customWidth="1"/>
    <col min="16151" max="16151" width="6.125" style="620" customWidth="1"/>
    <col min="16152" max="16153" width="5.875" style="620" customWidth="1"/>
    <col min="16154" max="16384" width="11" style="620"/>
  </cols>
  <sheetData>
    <row r="1" spans="1:57" s="603" customFormat="1" ht="15.75" customHeight="1">
      <c r="A1" s="598" t="s">
        <v>552</v>
      </c>
      <c r="B1" s="599"/>
      <c r="C1" s="600"/>
      <c r="D1" s="600"/>
      <c r="E1" s="600"/>
      <c r="F1" s="601"/>
      <c r="G1" s="600"/>
      <c r="H1" s="602"/>
      <c r="I1" s="600"/>
      <c r="J1" s="600"/>
      <c r="K1" s="600"/>
      <c r="L1" s="600"/>
      <c r="M1" s="600"/>
      <c r="N1" s="600"/>
      <c r="O1" s="600"/>
      <c r="AJ1" s="604"/>
      <c r="AV1" s="605"/>
    </row>
    <row r="2" spans="1:57" s="609" customFormat="1" ht="12" customHeight="1">
      <c r="A2" s="224" t="s">
        <v>553</v>
      </c>
      <c r="B2" s="606"/>
      <c r="C2" s="606"/>
      <c r="D2" s="606"/>
      <c r="E2" s="606"/>
      <c r="F2" s="606"/>
      <c r="G2" s="606"/>
      <c r="H2" s="607"/>
      <c r="I2" s="606"/>
      <c r="J2" s="606"/>
      <c r="K2" s="606"/>
      <c r="L2" s="606"/>
      <c r="M2" s="606"/>
      <c r="N2" s="606"/>
      <c r="O2" s="608"/>
      <c r="S2" s="610"/>
      <c r="T2" s="610">
        <v>1</v>
      </c>
      <c r="U2" s="610" t="s">
        <v>544</v>
      </c>
    </row>
    <row r="3" spans="1:57" s="609" customFormat="1" ht="12" customHeight="1">
      <c r="A3" s="611" t="s">
        <v>554</v>
      </c>
      <c r="B3" s="612"/>
      <c r="C3" s="612"/>
      <c r="D3" s="612"/>
      <c r="E3" s="612"/>
      <c r="F3" s="612"/>
      <c r="G3" s="612"/>
      <c r="H3" s="613"/>
      <c r="I3" s="612"/>
      <c r="J3" s="612"/>
      <c r="K3" s="612"/>
      <c r="L3" s="612"/>
      <c r="M3" s="612"/>
      <c r="N3" s="612"/>
      <c r="O3" s="614"/>
      <c r="S3" s="610" t="e">
        <f>VLOOKUP(S2,T:U,2,FALSE)</f>
        <v>#N/A</v>
      </c>
      <c r="T3" s="610">
        <v>2</v>
      </c>
      <c r="U3" s="610" t="s">
        <v>542</v>
      </c>
    </row>
    <row r="4" spans="1:57" ht="22.5" customHeight="1">
      <c r="A4" s="1760"/>
      <c r="B4" s="615" t="s">
        <v>541</v>
      </c>
      <c r="C4" s="616"/>
      <c r="D4" s="617" t="s">
        <v>540</v>
      </c>
      <c r="E4" s="616"/>
      <c r="F4" s="617" t="s">
        <v>539</v>
      </c>
      <c r="G4" s="617"/>
      <c r="H4" s="618"/>
      <c r="I4" s="617" t="s">
        <v>541</v>
      </c>
      <c r="J4" s="616"/>
      <c r="K4" s="617" t="s">
        <v>540</v>
      </c>
      <c r="L4" s="616"/>
      <c r="M4" s="617" t="s">
        <v>539</v>
      </c>
      <c r="N4" s="617"/>
      <c r="O4" s="619"/>
      <c r="Q4" s="603"/>
      <c r="R4" s="603"/>
      <c r="S4" s="610"/>
      <c r="T4" s="610">
        <v>3</v>
      </c>
      <c r="U4" s="610" t="s">
        <v>538</v>
      </c>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row>
    <row r="5" spans="1:57" s="624" customFormat="1" ht="28.5" customHeight="1">
      <c r="A5" s="1761"/>
      <c r="B5" s="621">
        <v>2024</v>
      </c>
      <c r="C5" s="621">
        <v>2025</v>
      </c>
      <c r="D5" s="621">
        <v>2024</v>
      </c>
      <c r="E5" s="621">
        <v>2025</v>
      </c>
      <c r="F5" s="621">
        <v>2024</v>
      </c>
      <c r="G5" s="621">
        <v>2025</v>
      </c>
      <c r="H5" s="622" t="s">
        <v>555</v>
      </c>
      <c r="I5" s="621">
        <v>2024</v>
      </c>
      <c r="J5" s="621">
        <v>2025</v>
      </c>
      <c r="K5" s="621">
        <v>2024</v>
      </c>
      <c r="L5" s="621">
        <v>2025</v>
      </c>
      <c r="M5" s="621">
        <v>2024</v>
      </c>
      <c r="N5" s="621">
        <v>2025</v>
      </c>
      <c r="O5" s="623" t="s">
        <v>555</v>
      </c>
      <c r="Q5" s="603"/>
      <c r="R5" s="603"/>
      <c r="S5" s="625"/>
      <c r="T5" s="610">
        <v>4</v>
      </c>
      <c r="U5" s="610" t="s">
        <v>536</v>
      </c>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c r="AT5" s="603"/>
      <c r="AU5" s="603"/>
      <c r="AV5" s="603"/>
      <c r="AW5" s="603"/>
      <c r="AX5" s="603"/>
      <c r="AY5" s="603"/>
      <c r="AZ5" s="603"/>
      <c r="BA5" s="603"/>
      <c r="BB5" s="603"/>
      <c r="BC5" s="603"/>
      <c r="BD5" s="603"/>
      <c r="BE5" s="603"/>
    </row>
    <row r="6" spans="1:57" s="635" customFormat="1" ht="11.25" customHeight="1">
      <c r="A6" s="626"/>
      <c r="B6" s="627" t="s">
        <v>220</v>
      </c>
      <c r="C6" s="627"/>
      <c r="D6" s="627"/>
      <c r="E6" s="627"/>
      <c r="F6" s="627"/>
      <c r="G6" s="628"/>
      <c r="H6" s="629"/>
      <c r="I6" s="627" t="s">
        <v>524</v>
      </c>
      <c r="J6" s="630"/>
      <c r="K6" s="631"/>
      <c r="L6" s="630"/>
      <c r="M6" s="632"/>
      <c r="N6" s="633"/>
      <c r="O6" s="634"/>
      <c r="Q6" s="603"/>
      <c r="R6" s="603"/>
      <c r="S6" s="610"/>
      <c r="T6" s="610">
        <v>5</v>
      </c>
      <c r="U6" s="610" t="s">
        <v>533</v>
      </c>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c r="AT6" s="603"/>
      <c r="AU6" s="603"/>
      <c r="AV6" s="603"/>
      <c r="AW6" s="603"/>
      <c r="AX6" s="603"/>
      <c r="AY6" s="603"/>
      <c r="AZ6" s="603"/>
      <c r="BA6" s="603"/>
      <c r="BB6" s="603"/>
      <c r="BC6" s="603"/>
      <c r="BD6" s="603"/>
      <c r="BE6" s="603"/>
    </row>
    <row r="7" spans="1:57" ht="10.15" customHeight="1">
      <c r="A7" s="636">
        <v>35065</v>
      </c>
      <c r="B7" s="637">
        <v>85.2</v>
      </c>
      <c r="C7" s="637">
        <v>87.56</v>
      </c>
      <c r="D7" s="637">
        <v>0.7</v>
      </c>
      <c r="E7" s="637">
        <v>0.62</v>
      </c>
      <c r="F7" s="637">
        <v>85.9</v>
      </c>
      <c r="G7" s="637">
        <v>88.18</v>
      </c>
      <c r="H7" s="533">
        <f t="shared" ref="H7:H16" si="0">IF(G7="","",(G7/F7-1)*100)</f>
        <v>2.654249126891739</v>
      </c>
      <c r="I7" s="637">
        <v>3.6</v>
      </c>
      <c r="J7" s="637">
        <v>3.9550000000000001</v>
      </c>
      <c r="K7" s="637">
        <v>0</v>
      </c>
      <c r="L7" s="637">
        <v>2.1000000000000001E-2</v>
      </c>
      <c r="M7" s="637">
        <v>3.6</v>
      </c>
      <c r="N7" s="637">
        <v>3.9769999999999999</v>
      </c>
      <c r="O7" s="533">
        <f t="shared" ref="O7:O16" si="1">IF(N7="","",(N7/M7-1)*100)</f>
        <v>10.472222222222216</v>
      </c>
      <c r="Q7" s="603"/>
      <c r="R7" s="603"/>
      <c r="S7" s="610"/>
      <c r="T7" s="610">
        <v>6</v>
      </c>
      <c r="U7" s="610" t="s">
        <v>532</v>
      </c>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c r="AT7" s="603"/>
      <c r="AU7" s="603"/>
      <c r="AV7" s="603"/>
      <c r="AW7" s="603"/>
      <c r="AX7" s="603"/>
      <c r="AY7" s="603"/>
      <c r="AZ7" s="603"/>
      <c r="BA7" s="603"/>
      <c r="BB7" s="603"/>
      <c r="BC7" s="603"/>
      <c r="BD7" s="603"/>
      <c r="BE7" s="603"/>
    </row>
    <row r="8" spans="1:57" ht="10.15" customHeight="1">
      <c r="A8" s="636">
        <v>35096</v>
      </c>
      <c r="B8" s="637">
        <v>83.7</v>
      </c>
      <c r="C8" s="637">
        <v>75.25</v>
      </c>
      <c r="D8" s="637">
        <v>0.7</v>
      </c>
      <c r="E8" s="637">
        <v>0.69499999999999995</v>
      </c>
      <c r="F8" s="637">
        <v>84.4</v>
      </c>
      <c r="G8" s="637">
        <v>75.945999999999998</v>
      </c>
      <c r="H8" s="533">
        <f t="shared" si="0"/>
        <v>-10.016587677725131</v>
      </c>
      <c r="I8" s="637">
        <v>3.7</v>
      </c>
      <c r="J8" s="637">
        <v>3.2829999999999999</v>
      </c>
      <c r="K8" s="637">
        <v>0</v>
      </c>
      <c r="L8" s="637">
        <v>1.7999999999999999E-2</v>
      </c>
      <c r="M8" s="637">
        <v>3.7</v>
      </c>
      <c r="N8" s="637">
        <v>3.3010000000000002</v>
      </c>
      <c r="O8" s="533">
        <f t="shared" si="1"/>
        <v>-10.783783783783784</v>
      </c>
      <c r="Q8" s="603"/>
      <c r="R8" s="603"/>
      <c r="S8" s="610"/>
      <c r="T8" s="610">
        <v>7</v>
      </c>
      <c r="U8" s="610" t="s">
        <v>531</v>
      </c>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c r="AT8" s="603"/>
      <c r="AU8" s="603"/>
      <c r="AV8" s="603"/>
      <c r="AW8" s="603"/>
      <c r="AX8" s="603"/>
      <c r="AY8" s="603"/>
      <c r="AZ8" s="603"/>
      <c r="BA8" s="603"/>
      <c r="BB8" s="603"/>
      <c r="BC8" s="603"/>
      <c r="BD8" s="603"/>
      <c r="BE8" s="603"/>
    </row>
    <row r="9" spans="1:57" ht="10.15" customHeight="1">
      <c r="A9" s="636">
        <v>35125</v>
      </c>
      <c r="B9" s="637">
        <v>87</v>
      </c>
      <c r="C9" s="637">
        <v>81.61</v>
      </c>
      <c r="D9" s="637">
        <v>0.7</v>
      </c>
      <c r="E9" s="637">
        <v>0.68899999999999995</v>
      </c>
      <c r="F9" s="637">
        <v>87.7</v>
      </c>
      <c r="G9" s="637">
        <v>82.301000000000002</v>
      </c>
      <c r="H9" s="533">
        <f t="shared" si="0"/>
        <v>-6.1562143671607732</v>
      </c>
      <c r="I9" s="637">
        <v>3.9</v>
      </c>
      <c r="J9" s="637">
        <v>3.5779999999999998</v>
      </c>
      <c r="K9" s="637">
        <v>0</v>
      </c>
      <c r="L9" s="637">
        <v>1.6E-2</v>
      </c>
      <c r="M9" s="637">
        <v>3.9</v>
      </c>
      <c r="N9" s="637">
        <v>3.5950000000000002</v>
      </c>
      <c r="O9" s="533">
        <f t="shared" si="1"/>
        <v>-7.8205128205128149</v>
      </c>
      <c r="Q9" s="603"/>
      <c r="R9" s="603"/>
      <c r="S9" s="610"/>
      <c r="T9" s="610">
        <v>8</v>
      </c>
      <c r="U9" s="610" t="s">
        <v>530</v>
      </c>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3"/>
      <c r="AY9" s="603"/>
      <c r="AZ9" s="603"/>
      <c r="BA9" s="603"/>
      <c r="BB9" s="603"/>
      <c r="BC9" s="603"/>
      <c r="BD9" s="603"/>
      <c r="BE9" s="603"/>
    </row>
    <row r="10" spans="1:57" ht="10.15" customHeight="1">
      <c r="A10" s="636">
        <v>35156</v>
      </c>
      <c r="B10" s="637">
        <v>85</v>
      </c>
      <c r="C10" s="637">
        <v>76.495000000000005</v>
      </c>
      <c r="D10" s="637">
        <v>0.5</v>
      </c>
      <c r="E10" s="637">
        <v>0.51</v>
      </c>
      <c r="F10" s="637">
        <v>85.5</v>
      </c>
      <c r="G10" s="637">
        <v>77.004999999999995</v>
      </c>
      <c r="H10" s="533">
        <f t="shared" si="0"/>
        <v>-9.9356725146198865</v>
      </c>
      <c r="I10" s="637">
        <v>4</v>
      </c>
      <c r="J10" s="637">
        <v>3.88</v>
      </c>
      <c r="K10" s="637">
        <v>0.1</v>
      </c>
      <c r="L10" s="637">
        <v>0.13700000000000001</v>
      </c>
      <c r="M10" s="637">
        <v>4.0999999999999996</v>
      </c>
      <c r="N10" s="637">
        <v>4.0170000000000003</v>
      </c>
      <c r="O10" s="533">
        <f t="shared" si="1"/>
        <v>-2.0243902439024186</v>
      </c>
      <c r="Q10" s="603"/>
      <c r="R10" s="603"/>
      <c r="S10" s="610"/>
      <c r="T10" s="610">
        <v>9</v>
      </c>
      <c r="U10" s="610" t="s">
        <v>529</v>
      </c>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c r="AT10" s="603"/>
      <c r="AU10" s="603"/>
      <c r="AV10" s="603"/>
      <c r="AW10" s="603"/>
      <c r="AX10" s="603"/>
      <c r="AY10" s="603"/>
      <c r="AZ10" s="603"/>
      <c r="BA10" s="603"/>
      <c r="BB10" s="603"/>
      <c r="BC10" s="603"/>
      <c r="BD10" s="603"/>
      <c r="BE10" s="603"/>
    </row>
    <row r="11" spans="1:57" ht="10.15" customHeight="1">
      <c r="A11" s="636">
        <v>35186</v>
      </c>
      <c r="B11" s="637">
        <v>79.900000000000006</v>
      </c>
      <c r="C11" s="620">
        <v>73.5</v>
      </c>
      <c r="D11" s="637">
        <v>0.3</v>
      </c>
      <c r="E11" s="620">
        <v>0.3</v>
      </c>
      <c r="F11" s="637">
        <v>80.2</v>
      </c>
      <c r="G11" s="620">
        <v>73.8</v>
      </c>
      <c r="H11" s="533">
        <f t="shared" si="0"/>
        <v>-7.9800498753117228</v>
      </c>
      <c r="I11" s="637">
        <v>4.0999999999999996</v>
      </c>
      <c r="J11" s="620">
        <v>3.4</v>
      </c>
      <c r="K11" s="637">
        <v>0</v>
      </c>
      <c r="L11" s="637">
        <v>0</v>
      </c>
      <c r="M11" s="637">
        <v>4.0999999999999996</v>
      </c>
      <c r="N11" s="620">
        <v>3.4</v>
      </c>
      <c r="O11" s="533">
        <f t="shared" si="1"/>
        <v>-17.073170731707311</v>
      </c>
      <c r="Q11" s="603"/>
      <c r="R11" s="603"/>
      <c r="S11" s="610"/>
      <c r="T11" s="610">
        <v>10</v>
      </c>
      <c r="U11" s="610" t="s">
        <v>522</v>
      </c>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c r="AT11" s="603"/>
      <c r="AU11" s="603"/>
      <c r="AV11" s="603"/>
      <c r="AW11" s="603"/>
      <c r="AX11" s="603"/>
      <c r="AY11" s="603"/>
      <c r="AZ11" s="603"/>
      <c r="BA11" s="603"/>
      <c r="BB11" s="603"/>
      <c r="BC11" s="603"/>
      <c r="BD11" s="603"/>
      <c r="BE11" s="603"/>
    </row>
    <row r="12" spans="1:57" ht="10.15" customHeight="1">
      <c r="A12" s="636">
        <v>35217</v>
      </c>
      <c r="B12" s="637">
        <v>75</v>
      </c>
      <c r="C12" s="637">
        <v>67.384</v>
      </c>
      <c r="D12" s="637">
        <v>0.3</v>
      </c>
      <c r="E12" s="637">
        <v>0.68200000000000005</v>
      </c>
      <c r="F12" s="637">
        <v>75.3</v>
      </c>
      <c r="G12" s="637">
        <v>67.599000000000004</v>
      </c>
      <c r="H12" s="533">
        <f t="shared" si="0"/>
        <v>-10.227091633466124</v>
      </c>
      <c r="I12" s="637">
        <v>3.6</v>
      </c>
      <c r="J12" s="637">
        <v>3.1739999999999999</v>
      </c>
      <c r="K12" s="637">
        <v>0</v>
      </c>
      <c r="L12" s="637">
        <v>1.0999999999999999E-2</v>
      </c>
      <c r="M12" s="637">
        <v>3.6</v>
      </c>
      <c r="N12" s="637">
        <v>3.1850000000000001</v>
      </c>
      <c r="O12" s="533">
        <f t="shared" si="1"/>
        <v>-11.527777777777782</v>
      </c>
      <c r="Q12" s="603"/>
      <c r="R12" s="603"/>
      <c r="S12" s="610"/>
      <c r="T12" s="610">
        <v>11</v>
      </c>
      <c r="U12" s="610" t="s">
        <v>528</v>
      </c>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c r="AT12" s="603"/>
      <c r="AU12" s="603"/>
      <c r="AV12" s="603"/>
      <c r="AW12" s="603"/>
      <c r="AX12" s="603"/>
      <c r="AY12" s="603"/>
      <c r="AZ12" s="603"/>
      <c r="BA12" s="603"/>
      <c r="BB12" s="603"/>
      <c r="BC12" s="603"/>
      <c r="BD12" s="603"/>
      <c r="BE12" s="603"/>
    </row>
    <row r="13" spans="1:57" ht="10.15" customHeight="1">
      <c r="A13" s="636">
        <v>35247</v>
      </c>
      <c r="B13" s="637">
        <v>79.3</v>
      </c>
      <c r="C13" s="637">
        <v>78.012</v>
      </c>
      <c r="D13" s="637">
        <v>0.1</v>
      </c>
      <c r="E13" s="637">
        <v>0.14699999999999999</v>
      </c>
      <c r="F13" s="637">
        <v>79.399999999999991</v>
      </c>
      <c r="G13" s="637">
        <v>78.159000000000006</v>
      </c>
      <c r="H13" s="533">
        <f t="shared" si="0"/>
        <v>-1.5629722921914224</v>
      </c>
      <c r="I13" s="637">
        <v>3.6</v>
      </c>
      <c r="J13" s="637">
        <v>3.76</v>
      </c>
      <c r="K13" s="637">
        <v>0</v>
      </c>
      <c r="L13" s="637">
        <v>1.0999999999999999E-2</v>
      </c>
      <c r="M13" s="637">
        <v>3.6</v>
      </c>
      <c r="N13" s="637">
        <v>3.7709999999999999</v>
      </c>
      <c r="O13" s="533">
        <f t="shared" si="1"/>
        <v>4.7499999999999876</v>
      </c>
      <c r="Q13" s="603"/>
      <c r="R13" s="603"/>
      <c r="S13" s="610"/>
      <c r="T13" s="610">
        <v>12</v>
      </c>
      <c r="U13" s="610" t="s">
        <v>527</v>
      </c>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c r="AT13" s="603"/>
      <c r="AU13" s="603"/>
      <c r="AV13" s="603"/>
      <c r="AW13" s="603"/>
      <c r="AX13" s="603"/>
      <c r="AY13" s="603"/>
      <c r="AZ13" s="603"/>
      <c r="BA13" s="603"/>
      <c r="BB13" s="603"/>
      <c r="BC13" s="603"/>
      <c r="BD13" s="603"/>
      <c r="BE13" s="603"/>
    </row>
    <row r="14" spans="1:57" ht="10.15" customHeight="1">
      <c r="A14" s="636">
        <v>35278</v>
      </c>
      <c r="B14" s="637">
        <v>78.7</v>
      </c>
      <c r="C14" s="637">
        <v>66.766000000000005</v>
      </c>
      <c r="D14" s="637">
        <v>0.1</v>
      </c>
      <c r="E14" s="637">
        <v>0.158</v>
      </c>
      <c r="F14" s="637">
        <v>78.8</v>
      </c>
      <c r="G14" s="637">
        <v>66.924000000000007</v>
      </c>
      <c r="H14" s="533">
        <f t="shared" si="0"/>
        <v>-15.07106598984771</v>
      </c>
      <c r="I14" s="637">
        <v>3.4</v>
      </c>
      <c r="J14" s="637">
        <v>3.1749999999999998</v>
      </c>
      <c r="K14" s="637">
        <v>0</v>
      </c>
      <c r="L14" s="637">
        <v>8.9999999999999993E-3</v>
      </c>
      <c r="M14" s="637">
        <v>3.4</v>
      </c>
      <c r="N14" s="637">
        <v>3.1840000000000002</v>
      </c>
      <c r="O14" s="533">
        <f t="shared" si="1"/>
        <v>-6.3529411764705834</v>
      </c>
      <c r="Q14" s="603"/>
      <c r="R14" s="603"/>
      <c r="S14" s="603"/>
      <c r="T14" s="603"/>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c r="AT14" s="603"/>
      <c r="AU14" s="603"/>
      <c r="AV14" s="603"/>
      <c r="AW14" s="603"/>
      <c r="AX14" s="603"/>
      <c r="AY14" s="603"/>
      <c r="AZ14" s="603"/>
      <c r="BA14" s="603"/>
      <c r="BB14" s="603"/>
      <c r="BC14" s="603"/>
      <c r="BD14" s="603"/>
      <c r="BE14" s="603"/>
    </row>
    <row r="15" spans="1:57" ht="10.15" customHeight="1">
      <c r="A15" s="636">
        <v>35309</v>
      </c>
      <c r="B15" s="637">
        <v>83.6</v>
      </c>
      <c r="C15" s="637">
        <v>83.415999999999997</v>
      </c>
      <c r="D15" s="637">
        <v>0.2</v>
      </c>
      <c r="E15" s="637">
        <v>0.217</v>
      </c>
      <c r="F15" s="637">
        <v>83.8</v>
      </c>
      <c r="G15" s="637">
        <v>83.632999999999996</v>
      </c>
      <c r="H15" s="533">
        <f t="shared" si="0"/>
        <v>-0.19928400954654091</v>
      </c>
      <c r="I15" s="637">
        <v>3.8</v>
      </c>
      <c r="J15" s="637">
        <v>3.6760000000000002</v>
      </c>
      <c r="K15" s="637">
        <v>0</v>
      </c>
      <c r="L15" s="637">
        <v>1.0999999999999999E-2</v>
      </c>
      <c r="M15" s="637">
        <v>3.8</v>
      </c>
      <c r="N15" s="637">
        <v>3.6869999999999998</v>
      </c>
      <c r="O15" s="533">
        <f t="shared" si="1"/>
        <v>-2.9736842105263173</v>
      </c>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c r="AT15" s="603"/>
      <c r="AU15" s="603"/>
      <c r="AV15" s="603"/>
      <c r="AW15" s="603"/>
      <c r="AX15" s="603"/>
      <c r="AY15" s="603"/>
      <c r="AZ15" s="603"/>
      <c r="BA15" s="603"/>
      <c r="BB15" s="603"/>
      <c r="BC15" s="603"/>
      <c r="BD15" s="603"/>
      <c r="BE15" s="603"/>
    </row>
    <row r="16" spans="1:57" ht="10.15" customHeight="1">
      <c r="A16" s="636">
        <v>35339</v>
      </c>
      <c r="B16" s="637">
        <v>92.2</v>
      </c>
      <c r="C16" s="637">
        <v>87.725999999999999</v>
      </c>
      <c r="D16" s="637">
        <v>0.5</v>
      </c>
      <c r="E16" s="637">
        <v>0.46100000000000002</v>
      </c>
      <c r="F16" s="637">
        <v>92.7</v>
      </c>
      <c r="G16" s="637">
        <v>88.186999999999998</v>
      </c>
      <c r="H16" s="533">
        <f t="shared" si="0"/>
        <v>-4.8683926645091802</v>
      </c>
      <c r="I16" s="637">
        <v>3.6</v>
      </c>
      <c r="J16" s="637">
        <v>3.2160000000000002</v>
      </c>
      <c r="K16" s="637">
        <v>0</v>
      </c>
      <c r="L16" s="637">
        <v>1.4999999999999999E-2</v>
      </c>
      <c r="M16" s="637">
        <v>3.6</v>
      </c>
      <c r="N16" s="637">
        <v>3.23</v>
      </c>
      <c r="O16" s="533">
        <f t="shared" si="1"/>
        <v>-10.277777777777786</v>
      </c>
      <c r="Q16" s="603"/>
      <c r="R16" s="603"/>
      <c r="S16" s="603"/>
      <c r="T16" s="603"/>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c r="AT16" s="603"/>
      <c r="AU16" s="603"/>
      <c r="AV16" s="603"/>
      <c r="AW16" s="603"/>
      <c r="AX16" s="603"/>
      <c r="AY16" s="603"/>
      <c r="AZ16" s="603"/>
      <c r="BA16" s="603"/>
      <c r="BB16" s="603"/>
      <c r="BC16" s="603"/>
      <c r="BD16" s="603"/>
      <c r="BE16" s="603"/>
    </row>
    <row r="17" spans="1:57" ht="10.15" customHeight="1">
      <c r="A17" s="636">
        <v>35370</v>
      </c>
      <c r="B17" s="637">
        <v>97.1</v>
      </c>
      <c r="D17" s="637">
        <v>1</v>
      </c>
      <c r="F17" s="637">
        <v>98.1</v>
      </c>
      <c r="H17" s="533"/>
      <c r="I17" s="637">
        <v>3.9</v>
      </c>
      <c r="K17" s="637">
        <v>0</v>
      </c>
      <c r="M17" s="637">
        <v>3.9</v>
      </c>
      <c r="O17" s="533"/>
      <c r="Q17" s="603"/>
      <c r="R17" s="603"/>
      <c r="S17" s="603"/>
      <c r="T17" s="603"/>
      <c r="U17" s="603"/>
      <c r="V17" s="603"/>
      <c r="W17" s="603"/>
      <c r="X17" s="603"/>
      <c r="Y17" s="603"/>
      <c r="Z17" s="603"/>
      <c r="AA17" s="603"/>
      <c r="AB17" s="603"/>
      <c r="AC17" s="603"/>
      <c r="AD17" s="603"/>
      <c r="AE17" s="603"/>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603"/>
      <c r="BC17" s="603"/>
      <c r="BD17" s="603"/>
      <c r="BE17" s="603"/>
    </row>
    <row r="18" spans="1:57" ht="10.15" customHeight="1">
      <c r="A18" s="636">
        <v>35400</v>
      </c>
      <c r="B18" s="638">
        <v>79</v>
      </c>
      <c r="C18" s="638"/>
      <c r="D18" s="638">
        <v>0.8</v>
      </c>
      <c r="E18" s="638"/>
      <c r="F18" s="638">
        <v>79.8</v>
      </c>
      <c r="G18" s="638"/>
      <c r="H18" s="530"/>
      <c r="I18" s="638">
        <v>3.6</v>
      </c>
      <c r="J18" s="638"/>
      <c r="K18" s="638">
        <v>0</v>
      </c>
      <c r="L18" s="638"/>
      <c r="M18" s="638">
        <v>3.6</v>
      </c>
      <c r="N18" s="638"/>
      <c r="O18" s="530"/>
      <c r="Q18" s="603"/>
      <c r="R18" s="603"/>
      <c r="S18" s="603"/>
      <c r="T18" s="603"/>
      <c r="U18" s="603"/>
      <c r="V18" s="603"/>
      <c r="W18" s="603"/>
      <c r="X18" s="603"/>
      <c r="Y18" s="603"/>
      <c r="Z18" s="603"/>
      <c r="AA18" s="603"/>
      <c r="AB18" s="603"/>
      <c r="AC18" s="603"/>
      <c r="AD18" s="603"/>
      <c r="AE18" s="603"/>
      <c r="AF18" s="603"/>
      <c r="AG18" s="603"/>
      <c r="AH18" s="603"/>
      <c r="AI18" s="603"/>
      <c r="AJ18" s="603"/>
      <c r="AK18" s="603"/>
      <c r="AL18" s="603"/>
      <c r="AM18" s="603"/>
      <c r="AN18" s="603"/>
      <c r="AO18" s="603"/>
      <c r="AP18" s="603"/>
      <c r="AQ18" s="603"/>
      <c r="AR18" s="603"/>
      <c r="AS18" s="603"/>
      <c r="AT18" s="603"/>
      <c r="AU18" s="603"/>
      <c r="AV18" s="603"/>
      <c r="AW18" s="603"/>
      <c r="AX18" s="603"/>
      <c r="AY18" s="603"/>
      <c r="AZ18" s="603"/>
      <c r="BA18" s="603"/>
      <c r="BB18" s="603"/>
      <c r="BC18" s="603"/>
      <c r="BD18" s="603"/>
      <c r="BE18" s="603"/>
    </row>
    <row r="19" spans="1:57" s="624" customFormat="1" ht="11.25" customHeight="1">
      <c r="A19" s="639" t="s">
        <v>556</v>
      </c>
      <c r="B19" s="543">
        <v>829.6</v>
      </c>
      <c r="C19" s="543">
        <v>777.71899999999994</v>
      </c>
      <c r="D19" s="543">
        <v>4.0999999999999996</v>
      </c>
      <c r="E19" s="543">
        <v>4.4790000000000001</v>
      </c>
      <c r="F19" s="543">
        <v>833.69999999999993</v>
      </c>
      <c r="G19" s="543">
        <v>781.73400000000004</v>
      </c>
      <c r="H19" s="533">
        <v>-6.2331774019431352</v>
      </c>
      <c r="I19" s="543">
        <v>37.300000000000004</v>
      </c>
      <c r="J19" s="543">
        <v>35.096999999999994</v>
      </c>
      <c r="K19" s="543">
        <v>0.1</v>
      </c>
      <c r="L19" s="543">
        <v>0.24900000000000005</v>
      </c>
      <c r="M19" s="543">
        <v>37.4</v>
      </c>
      <c r="N19" s="543">
        <v>35.346999999999994</v>
      </c>
      <c r="O19" s="533">
        <v>-5.4893048128342397</v>
      </c>
      <c r="Q19" s="603"/>
      <c r="R19" s="603"/>
      <c r="S19" s="603"/>
      <c r="T19" s="603"/>
      <c r="U19" s="603"/>
      <c r="V19" s="603"/>
      <c r="W19" s="603"/>
      <c r="X19" s="603"/>
      <c r="Y19" s="603"/>
      <c r="Z19" s="603"/>
      <c r="AA19" s="603"/>
      <c r="AB19" s="603"/>
      <c r="AC19" s="603"/>
      <c r="AD19" s="603"/>
      <c r="AE19" s="603"/>
      <c r="AF19" s="603"/>
      <c r="AG19" s="603"/>
      <c r="AH19" s="603"/>
      <c r="AI19" s="603"/>
      <c r="AJ19" s="603"/>
      <c r="AK19" s="603"/>
      <c r="AL19" s="603"/>
      <c r="AM19" s="603"/>
      <c r="AN19" s="603"/>
      <c r="AO19" s="603"/>
      <c r="AP19" s="603"/>
      <c r="AQ19" s="603"/>
      <c r="AR19" s="603"/>
      <c r="AS19" s="603"/>
      <c r="AT19" s="603"/>
      <c r="AU19" s="603"/>
      <c r="AV19" s="603"/>
      <c r="AW19" s="603"/>
      <c r="AX19" s="603"/>
      <c r="AY19" s="603"/>
      <c r="AZ19" s="603"/>
      <c r="BA19" s="603"/>
      <c r="BB19" s="603"/>
      <c r="BC19" s="603"/>
      <c r="BD19" s="603"/>
      <c r="BE19" s="603"/>
    </row>
    <row r="20" spans="1:57" s="642" customFormat="1" ht="17.25">
      <c r="A20" s="640"/>
      <c r="B20" s="627" t="s">
        <v>243</v>
      </c>
      <c r="C20" s="627"/>
      <c r="D20" s="627"/>
      <c r="E20" s="627"/>
      <c r="F20" s="627"/>
      <c r="G20" s="627"/>
      <c r="H20" s="629"/>
      <c r="I20" s="627" t="s">
        <v>557</v>
      </c>
      <c r="J20" s="633"/>
      <c r="K20" s="633"/>
      <c r="L20" s="633"/>
      <c r="M20" s="633"/>
      <c r="N20" s="633"/>
      <c r="O20" s="641"/>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c r="BD20" s="603"/>
      <c r="BE20" s="603"/>
    </row>
    <row r="21" spans="1:57" ht="8.25" customHeight="1">
      <c r="A21" s="636">
        <v>35065</v>
      </c>
      <c r="B21" s="637">
        <v>378.7</v>
      </c>
      <c r="C21" s="637">
        <v>385.29199999999997</v>
      </c>
      <c r="D21" s="637">
        <v>0.6</v>
      </c>
      <c r="E21" s="637">
        <v>0.54600000000000004</v>
      </c>
      <c r="F21" s="637">
        <v>379.3</v>
      </c>
      <c r="G21" s="637">
        <v>385.83800000000002</v>
      </c>
      <c r="H21" s="533">
        <f t="shared" ref="H21:H30" si="2">IF(G21="","",(G21/F21-1)*100)</f>
        <v>1.7237015554969704</v>
      </c>
      <c r="I21" s="637">
        <v>465.6</v>
      </c>
      <c r="J21" s="637">
        <v>474.63600000000002</v>
      </c>
      <c r="K21" s="643">
        <v>1.8</v>
      </c>
      <c r="L21" s="643">
        <v>1.1950000000000001</v>
      </c>
      <c r="M21" s="637">
        <v>467.40000000000003</v>
      </c>
      <c r="N21" s="637">
        <v>475.83100000000002</v>
      </c>
      <c r="O21" s="533">
        <f t="shared" ref="O21:O30" si="3">IF(N21="","",(N21/M21-1)*100)</f>
        <v>1.8038083012408945</v>
      </c>
      <c r="Q21" s="603"/>
      <c r="R21" s="603"/>
      <c r="S21" s="603"/>
      <c r="T21" s="603"/>
      <c r="U21" s="603"/>
      <c r="V21" s="603"/>
      <c r="W21" s="603"/>
      <c r="X21" s="603"/>
      <c r="Y21" s="603"/>
      <c r="Z21" s="603"/>
      <c r="AA21" s="603"/>
      <c r="AB21" s="603"/>
      <c r="AC21" s="603"/>
      <c r="AD21" s="603"/>
      <c r="AE21" s="603"/>
      <c r="AF21" s="603"/>
      <c r="AG21" s="603"/>
      <c r="AH21" s="603"/>
      <c r="AI21" s="603"/>
      <c r="AJ21" s="603"/>
      <c r="AK21" s="603"/>
      <c r="AL21" s="603"/>
      <c r="AM21" s="603"/>
      <c r="AN21" s="603"/>
      <c r="AO21" s="603"/>
      <c r="AP21" s="603"/>
      <c r="AQ21" s="603"/>
      <c r="AR21" s="603"/>
      <c r="AS21" s="603"/>
      <c r="AT21" s="603"/>
      <c r="AU21" s="603"/>
      <c r="AV21" s="603"/>
      <c r="AW21" s="603"/>
      <c r="AX21" s="603"/>
      <c r="AY21" s="603"/>
      <c r="AZ21" s="603"/>
      <c r="BA21" s="603"/>
      <c r="BB21" s="603"/>
      <c r="BC21" s="603"/>
      <c r="BD21" s="603"/>
      <c r="BE21" s="603"/>
    </row>
    <row r="22" spans="1:57" ht="8.25" customHeight="1">
      <c r="A22" s="636">
        <v>35096</v>
      </c>
      <c r="B22" s="637">
        <v>343.5</v>
      </c>
      <c r="C22" s="637">
        <v>354.02300000000002</v>
      </c>
      <c r="D22" s="637">
        <v>0.5</v>
      </c>
      <c r="E22" s="620">
        <v>0.5</v>
      </c>
      <c r="F22" s="637">
        <v>344</v>
      </c>
      <c r="G22" s="637">
        <v>354.524</v>
      </c>
      <c r="H22" s="533">
        <f t="shared" si="2"/>
        <v>3.0593023255814034</v>
      </c>
      <c r="I22" s="637">
        <v>429</v>
      </c>
      <c r="J22" s="637">
        <v>430.55099999999999</v>
      </c>
      <c r="K22" s="643">
        <v>1.7</v>
      </c>
      <c r="L22" s="643">
        <v>1.218</v>
      </c>
      <c r="M22" s="637">
        <v>430.7</v>
      </c>
      <c r="N22" s="637">
        <v>431.76900000000001</v>
      </c>
      <c r="O22" s="533">
        <f t="shared" si="3"/>
        <v>0.24820060366845809</v>
      </c>
      <c r="Q22" s="603"/>
      <c r="R22" s="603"/>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603"/>
      <c r="AQ22" s="603"/>
      <c r="AR22" s="603"/>
      <c r="AS22" s="603"/>
      <c r="AT22" s="603"/>
      <c r="AU22" s="603"/>
      <c r="AV22" s="603"/>
      <c r="AW22" s="603"/>
      <c r="AX22" s="603"/>
      <c r="AY22" s="603"/>
      <c r="AZ22" s="603"/>
      <c r="BA22" s="603"/>
      <c r="BB22" s="603"/>
      <c r="BC22" s="603"/>
      <c r="BD22" s="603"/>
      <c r="BE22" s="603"/>
    </row>
    <row r="23" spans="1:57" ht="8.25" customHeight="1">
      <c r="A23" s="636">
        <v>35125</v>
      </c>
      <c r="B23" s="637">
        <v>347</v>
      </c>
      <c r="C23" s="637">
        <v>376.38400000000001</v>
      </c>
      <c r="D23" s="637">
        <v>0.5</v>
      </c>
      <c r="E23" s="637">
        <v>0.41899999999999998</v>
      </c>
      <c r="F23" s="637">
        <v>347.5</v>
      </c>
      <c r="G23" s="637">
        <v>376.803</v>
      </c>
      <c r="H23" s="533">
        <f t="shared" si="2"/>
        <v>8.4325179856115096</v>
      </c>
      <c r="I23" s="637">
        <v>436.8</v>
      </c>
      <c r="J23" s="637">
        <v>459.59100000000001</v>
      </c>
      <c r="K23" s="643">
        <v>1.7</v>
      </c>
      <c r="L23" s="643">
        <v>1.1319999999999999</v>
      </c>
      <c r="M23" s="637">
        <v>438.5</v>
      </c>
      <c r="N23" s="637">
        <v>460.72300000000001</v>
      </c>
      <c r="O23" s="533">
        <f t="shared" si="3"/>
        <v>5.0679589509692091</v>
      </c>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c r="BD23" s="603"/>
      <c r="BE23" s="603"/>
    </row>
    <row r="24" spans="1:57" ht="10.15" customHeight="1">
      <c r="A24" s="636">
        <v>35156</v>
      </c>
      <c r="B24" s="637">
        <v>357.1</v>
      </c>
      <c r="C24" s="637">
        <v>351.43700000000001</v>
      </c>
      <c r="D24" s="637">
        <v>0.2</v>
      </c>
      <c r="E24" s="637">
        <v>0.18</v>
      </c>
      <c r="F24" s="637">
        <v>357.3</v>
      </c>
      <c r="G24" s="637">
        <v>351.61799999999999</v>
      </c>
      <c r="H24" s="533">
        <f t="shared" si="2"/>
        <v>-1.5902602854743986</v>
      </c>
      <c r="I24" s="637">
        <v>444</v>
      </c>
      <c r="J24" s="637">
        <v>430</v>
      </c>
      <c r="K24" s="643">
        <v>1.2</v>
      </c>
      <c r="L24" s="643">
        <v>0.6</v>
      </c>
      <c r="M24" s="637">
        <v>445.2</v>
      </c>
      <c r="N24" s="637">
        <v>430.60599999999999</v>
      </c>
      <c r="O24" s="533">
        <f t="shared" si="3"/>
        <v>-3.2780772686433091</v>
      </c>
      <c r="Q24" s="603"/>
      <c r="R24" s="603"/>
      <c r="S24" s="603"/>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c r="AT24" s="603"/>
      <c r="AU24" s="603"/>
      <c r="AV24" s="603"/>
      <c r="AW24" s="603"/>
      <c r="AX24" s="603"/>
      <c r="AY24" s="603"/>
      <c r="AZ24" s="603"/>
      <c r="BA24" s="603"/>
      <c r="BB24" s="603"/>
      <c r="BC24" s="603"/>
      <c r="BD24" s="603"/>
      <c r="BE24" s="603"/>
    </row>
    <row r="25" spans="1:57" ht="10.15" customHeight="1">
      <c r="A25" s="636">
        <v>35186</v>
      </c>
      <c r="B25" s="637">
        <v>343.5</v>
      </c>
      <c r="C25" s="620">
        <v>346.5</v>
      </c>
      <c r="D25" s="637">
        <v>0.1</v>
      </c>
      <c r="E25" s="620">
        <v>0.1</v>
      </c>
      <c r="F25" s="637">
        <v>343.6</v>
      </c>
      <c r="G25" s="620">
        <v>346.6</v>
      </c>
      <c r="H25" s="533">
        <f t="shared" si="2"/>
        <v>0.87310826542490449</v>
      </c>
      <c r="I25" s="637">
        <v>434</v>
      </c>
      <c r="J25" s="637">
        <v>421.50299999999999</v>
      </c>
      <c r="K25" s="643">
        <v>0.9</v>
      </c>
      <c r="L25" s="643">
        <v>0.41899999999999998</v>
      </c>
      <c r="M25" s="637">
        <v>434.9</v>
      </c>
      <c r="N25" s="637">
        <v>421.92200000000003</v>
      </c>
      <c r="O25" s="533">
        <f t="shared" si="3"/>
        <v>-2.9841342837433782</v>
      </c>
      <c r="Q25" s="603"/>
      <c r="R25" s="603"/>
      <c r="S25" s="603"/>
      <c r="T25" s="603"/>
      <c r="U25" s="603"/>
      <c r="V25" s="603"/>
      <c r="W25" s="603"/>
      <c r="X25" s="603"/>
      <c r="Y25" s="603"/>
      <c r="Z25" s="603"/>
      <c r="AA25" s="603"/>
      <c r="AB25" s="603"/>
      <c r="AC25" s="603"/>
      <c r="AD25" s="603"/>
      <c r="AE25" s="603"/>
      <c r="AF25" s="603"/>
      <c r="AG25" s="603"/>
      <c r="AH25" s="603"/>
      <c r="AI25" s="603"/>
      <c r="AJ25" s="603"/>
      <c r="AK25" s="603"/>
      <c r="AL25" s="603"/>
      <c r="AM25" s="603"/>
      <c r="AN25" s="603"/>
      <c r="AO25" s="603"/>
      <c r="AP25" s="603"/>
      <c r="AQ25" s="603"/>
      <c r="AR25" s="603"/>
      <c r="AS25" s="603"/>
      <c r="AT25" s="603"/>
      <c r="AU25" s="603"/>
      <c r="AV25" s="603"/>
      <c r="AW25" s="603"/>
      <c r="AX25" s="603"/>
      <c r="AY25" s="603"/>
      <c r="AZ25" s="603"/>
      <c r="BA25" s="603"/>
      <c r="BB25" s="603"/>
      <c r="BC25" s="603"/>
      <c r="BD25" s="603"/>
      <c r="BE25" s="603"/>
    </row>
    <row r="26" spans="1:57" ht="8.25" customHeight="1">
      <c r="A26" s="636">
        <v>35217</v>
      </c>
      <c r="B26" s="637">
        <v>329.1</v>
      </c>
      <c r="C26" s="637">
        <v>334.19900000000001</v>
      </c>
      <c r="D26" s="637">
        <v>0.1</v>
      </c>
      <c r="E26" s="637">
        <v>9.9000000000000005E-2</v>
      </c>
      <c r="F26" s="637">
        <v>329.20000000000005</v>
      </c>
      <c r="G26" s="637">
        <v>334.298</v>
      </c>
      <c r="H26" s="533">
        <f t="shared" si="2"/>
        <v>1.5486026731470037</v>
      </c>
      <c r="I26" s="637">
        <v>406.7</v>
      </c>
      <c r="J26" s="637">
        <v>403.54700000000003</v>
      </c>
      <c r="K26" s="643">
        <v>0.7</v>
      </c>
      <c r="L26" s="643">
        <v>0.33600000000000002</v>
      </c>
      <c r="M26" s="637">
        <v>407.4</v>
      </c>
      <c r="N26" s="637">
        <v>403.88299999999998</v>
      </c>
      <c r="O26" s="533">
        <f t="shared" si="3"/>
        <v>-0.86327933235149645</v>
      </c>
      <c r="Q26" s="603"/>
      <c r="R26" s="603"/>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c r="BC26" s="603"/>
      <c r="BD26" s="603"/>
      <c r="BE26" s="603"/>
    </row>
    <row r="27" spans="1:57" ht="10.15" customHeight="1">
      <c r="A27" s="636">
        <v>35247</v>
      </c>
      <c r="B27" s="637">
        <v>361.4</v>
      </c>
      <c r="C27" s="637">
        <v>358.01100000000002</v>
      </c>
      <c r="D27" s="637">
        <v>0.1</v>
      </c>
      <c r="E27" s="637">
        <v>6.2E-2</v>
      </c>
      <c r="F27" s="637">
        <v>361.5</v>
      </c>
      <c r="G27" s="637">
        <v>358.07299999999998</v>
      </c>
      <c r="H27" s="533">
        <f t="shared" si="2"/>
        <v>-0.94799446749654903</v>
      </c>
      <c r="I27" s="637">
        <v>442.4</v>
      </c>
      <c r="J27" s="637">
        <v>437.35</v>
      </c>
      <c r="K27" s="643">
        <v>0.5</v>
      </c>
      <c r="L27" s="643">
        <v>0.22</v>
      </c>
      <c r="M27" s="637">
        <v>442.9</v>
      </c>
      <c r="N27" s="637">
        <v>437.57</v>
      </c>
      <c r="O27" s="533">
        <f t="shared" si="3"/>
        <v>-1.203431925942644</v>
      </c>
      <c r="Q27" s="603"/>
      <c r="R27" s="603"/>
      <c r="S27" s="603"/>
      <c r="T27" s="603"/>
      <c r="U27" s="603"/>
      <c r="V27" s="603"/>
      <c r="W27" s="603"/>
      <c r="X27" s="603"/>
      <c r="Y27" s="603"/>
      <c r="Z27" s="603"/>
      <c r="AA27" s="603"/>
      <c r="AB27" s="603"/>
      <c r="AC27" s="603"/>
      <c r="AD27" s="603"/>
      <c r="AE27" s="603"/>
      <c r="AF27" s="603"/>
      <c r="AG27" s="603"/>
      <c r="AH27" s="603"/>
      <c r="AI27" s="603"/>
      <c r="AJ27" s="603"/>
      <c r="AK27" s="603"/>
      <c r="AL27" s="603"/>
      <c r="AM27" s="603"/>
      <c r="AN27" s="603"/>
      <c r="AO27" s="603"/>
      <c r="AP27" s="603"/>
      <c r="AQ27" s="603"/>
      <c r="AR27" s="603"/>
      <c r="AS27" s="603"/>
      <c r="AT27" s="603"/>
      <c r="AU27" s="603"/>
      <c r="AV27" s="603"/>
      <c r="AW27" s="603"/>
      <c r="AX27" s="603"/>
      <c r="AY27" s="603"/>
      <c r="AZ27" s="603"/>
      <c r="BA27" s="603"/>
      <c r="BB27" s="603"/>
      <c r="BC27" s="603"/>
      <c r="BD27" s="603"/>
      <c r="BE27" s="603"/>
    </row>
    <row r="28" spans="1:57" ht="10.15" customHeight="1">
      <c r="A28" s="636">
        <v>35278</v>
      </c>
      <c r="B28" s="637">
        <v>356.1</v>
      </c>
      <c r="C28" s="637">
        <v>350.10300000000001</v>
      </c>
      <c r="D28" s="637">
        <v>0.1</v>
      </c>
      <c r="E28" s="637">
        <v>6.7000000000000004E-2</v>
      </c>
      <c r="F28" s="637">
        <v>356.20000000000005</v>
      </c>
      <c r="G28" s="637">
        <v>350.17</v>
      </c>
      <c r="H28" s="533">
        <f t="shared" si="2"/>
        <v>-1.6928691746210034</v>
      </c>
      <c r="I28" s="637">
        <v>434.4</v>
      </c>
      <c r="J28" s="637">
        <v>418.28800000000001</v>
      </c>
      <c r="K28" s="643">
        <v>0.5</v>
      </c>
      <c r="L28" s="643">
        <v>0.23699999999999999</v>
      </c>
      <c r="M28" s="637">
        <v>434.9</v>
      </c>
      <c r="N28" s="637">
        <v>418.52600000000001</v>
      </c>
      <c r="O28" s="533">
        <f t="shared" si="3"/>
        <v>-3.765003449068749</v>
      </c>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603"/>
      <c r="BB28" s="603"/>
      <c r="BC28" s="603"/>
      <c r="BD28" s="603"/>
      <c r="BE28" s="603"/>
    </row>
    <row r="29" spans="1:57" ht="8.25" customHeight="1">
      <c r="A29" s="636">
        <v>35309</v>
      </c>
      <c r="B29" s="637">
        <v>358.6</v>
      </c>
      <c r="C29" s="637">
        <v>373.09699999999998</v>
      </c>
      <c r="D29" s="637">
        <v>0.1</v>
      </c>
      <c r="E29" s="637">
        <v>9.5000000000000001E-2</v>
      </c>
      <c r="F29" s="637">
        <v>358.70000000000005</v>
      </c>
      <c r="G29" s="637">
        <v>373.19200000000001</v>
      </c>
      <c r="H29" s="533">
        <f t="shared" si="2"/>
        <v>4.0401449679397627</v>
      </c>
      <c r="I29" s="637">
        <v>443.8</v>
      </c>
      <c r="J29" s="637">
        <v>458.16699999999997</v>
      </c>
      <c r="K29" s="643">
        <v>0.8</v>
      </c>
      <c r="L29" s="643">
        <v>0.33500000000000002</v>
      </c>
      <c r="M29" s="637">
        <v>444.6</v>
      </c>
      <c r="N29" s="637">
        <v>458.50200000000001</v>
      </c>
      <c r="O29" s="533">
        <f t="shared" si="3"/>
        <v>3.1268556005398018</v>
      </c>
      <c r="Q29" s="603"/>
      <c r="R29" s="603"/>
      <c r="S29" s="603"/>
      <c r="T29" s="603"/>
      <c r="U29" s="603"/>
      <c r="V29" s="603"/>
      <c r="W29" s="603"/>
      <c r="X29" s="603"/>
      <c r="Y29" s="603"/>
      <c r="Z29" s="603"/>
      <c r="AA29" s="603"/>
      <c r="AB29" s="603"/>
      <c r="AC29" s="603"/>
      <c r="AD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603"/>
      <c r="BB29" s="603"/>
      <c r="BC29" s="603"/>
      <c r="BD29" s="603"/>
      <c r="BE29" s="603"/>
    </row>
    <row r="30" spans="1:57" ht="10.15" customHeight="1">
      <c r="A30" s="636">
        <v>35339</v>
      </c>
      <c r="B30" s="637">
        <v>378.1</v>
      </c>
      <c r="C30" s="637">
        <v>382.54899999999998</v>
      </c>
      <c r="D30" s="637">
        <v>0.3</v>
      </c>
      <c r="E30" s="637">
        <v>0.23300000000000001</v>
      </c>
      <c r="F30" s="637">
        <v>378.40000000000003</v>
      </c>
      <c r="G30" s="637">
        <v>382.78199999999998</v>
      </c>
      <c r="H30" s="533">
        <f t="shared" si="2"/>
        <v>1.1580338266384604</v>
      </c>
      <c r="I30" s="637">
        <v>472.4</v>
      </c>
      <c r="J30" s="637">
        <v>471.96100000000001</v>
      </c>
      <c r="K30" s="643">
        <v>1.6</v>
      </c>
      <c r="L30" s="643">
        <v>0.72899999999999998</v>
      </c>
      <c r="M30" s="637">
        <v>474</v>
      </c>
      <c r="N30" s="637">
        <v>472.69</v>
      </c>
      <c r="O30" s="533">
        <f t="shared" si="3"/>
        <v>-0.27637130801687615</v>
      </c>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603"/>
      <c r="BB30" s="603"/>
      <c r="BC30" s="603"/>
      <c r="BD30" s="603"/>
      <c r="BE30" s="603"/>
    </row>
    <row r="31" spans="1:57" ht="10.15" customHeight="1">
      <c r="A31" s="636">
        <v>35370</v>
      </c>
      <c r="B31" s="637">
        <v>384.5</v>
      </c>
      <c r="D31" s="637">
        <v>0.6</v>
      </c>
      <c r="F31" s="637">
        <v>385.1</v>
      </c>
      <c r="H31" s="533"/>
      <c r="I31" s="637">
        <v>483.2</v>
      </c>
      <c r="K31" s="643">
        <v>2.8</v>
      </c>
      <c r="M31" s="637">
        <v>486</v>
      </c>
      <c r="O31" s="53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B31" s="603"/>
      <c r="BC31" s="603"/>
      <c r="BD31" s="603"/>
      <c r="BE31" s="603"/>
    </row>
    <row r="32" spans="1:57" ht="8.25" customHeight="1">
      <c r="A32" s="636">
        <v>35400</v>
      </c>
      <c r="B32" s="638">
        <v>337.9</v>
      </c>
      <c r="C32" s="638"/>
      <c r="D32" s="638">
        <v>0.5</v>
      </c>
      <c r="E32" s="638"/>
      <c r="F32" s="638">
        <v>338.4</v>
      </c>
      <c r="G32" s="638"/>
      <c r="H32" s="530"/>
      <c r="I32" s="638">
        <v>418.6</v>
      </c>
      <c r="J32" s="638"/>
      <c r="K32" s="638">
        <v>2.5</v>
      </c>
      <c r="L32" s="638"/>
      <c r="M32" s="638">
        <v>421.1</v>
      </c>
      <c r="N32" s="638"/>
      <c r="O32" s="530"/>
      <c r="P32" s="644"/>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603"/>
      <c r="AO32" s="603"/>
      <c r="AP32" s="603"/>
      <c r="AQ32" s="603"/>
      <c r="AR32" s="603"/>
      <c r="AS32" s="603"/>
      <c r="AT32" s="603"/>
      <c r="AU32" s="603"/>
      <c r="AV32" s="603"/>
      <c r="AW32" s="603"/>
      <c r="AX32" s="603"/>
      <c r="AY32" s="603"/>
      <c r="AZ32" s="603"/>
      <c r="BA32" s="603"/>
      <c r="BB32" s="603"/>
      <c r="BC32" s="603"/>
      <c r="BD32" s="603"/>
      <c r="BE32" s="603"/>
    </row>
    <row r="33" spans="1:57" s="624" customFormat="1" ht="10.15" customHeight="1">
      <c r="A33" s="645" t="s">
        <v>556</v>
      </c>
      <c r="B33" s="646">
        <v>3553.1</v>
      </c>
      <c r="C33" s="646">
        <v>3611.5950000000003</v>
      </c>
      <c r="D33" s="646">
        <v>2.6</v>
      </c>
      <c r="E33" s="646">
        <v>2.3010000000000002</v>
      </c>
      <c r="F33" s="646">
        <v>3555.6999999999994</v>
      </c>
      <c r="G33" s="646">
        <v>3613.8979999999997</v>
      </c>
      <c r="H33" s="647">
        <v>1.6367522569395776</v>
      </c>
      <c r="I33" s="645">
        <v>4409.1000000000004</v>
      </c>
      <c r="J33" s="645">
        <v>4405.5940000000001</v>
      </c>
      <c r="K33" s="645">
        <v>11.4</v>
      </c>
      <c r="L33" s="645">
        <v>6.4209999999999994</v>
      </c>
      <c r="M33" s="645">
        <v>4420.5</v>
      </c>
      <c r="N33" s="645">
        <v>4412.0219999999999</v>
      </c>
      <c r="O33" s="526">
        <v>-0.19178825924669463</v>
      </c>
      <c r="P33" s="648"/>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603"/>
      <c r="AO33" s="603"/>
      <c r="AP33" s="603"/>
      <c r="AQ33" s="603"/>
      <c r="AR33" s="603"/>
      <c r="AS33" s="603"/>
      <c r="AT33" s="603"/>
      <c r="AU33" s="603"/>
      <c r="AV33" s="603"/>
      <c r="AW33" s="603"/>
      <c r="AX33" s="603"/>
      <c r="AY33" s="603"/>
      <c r="AZ33" s="603"/>
      <c r="BA33" s="603"/>
      <c r="BB33" s="603"/>
      <c r="BC33" s="603"/>
      <c r="BD33" s="603"/>
      <c r="BE33" s="603"/>
    </row>
    <row r="34" spans="1:57" s="650" customFormat="1" ht="8.25" customHeight="1">
      <c r="A34" s="649" t="s">
        <v>558</v>
      </c>
      <c r="H34" s="651"/>
      <c r="K34" s="652"/>
      <c r="L34" s="652"/>
      <c r="M34" s="652"/>
      <c r="N34" s="652"/>
      <c r="P34" s="652"/>
      <c r="Q34" s="653"/>
      <c r="R34" s="653"/>
      <c r="S34" s="653"/>
      <c r="T34" s="653"/>
      <c r="U34" s="653"/>
      <c r="V34" s="653"/>
      <c r="W34" s="653"/>
      <c r="X34" s="653"/>
      <c r="Y34" s="653"/>
      <c r="Z34" s="653"/>
      <c r="AA34" s="653"/>
      <c r="AB34" s="653"/>
      <c r="AC34" s="654"/>
      <c r="AD34" s="653"/>
      <c r="AE34" s="653"/>
      <c r="AF34" s="653"/>
      <c r="AG34" s="653"/>
      <c r="AH34" s="653"/>
      <c r="AJ34" s="620"/>
      <c r="AK34" s="620"/>
      <c r="AL34" s="620"/>
      <c r="AM34" s="620"/>
      <c r="AN34" s="620"/>
      <c r="AO34" s="620"/>
      <c r="AP34" s="620"/>
      <c r="AQ34" s="620"/>
      <c r="AR34" s="620"/>
      <c r="AS34" s="620"/>
      <c r="AT34" s="620"/>
      <c r="AU34" s="620"/>
      <c r="AV34" s="620"/>
      <c r="AW34" s="620"/>
      <c r="AX34" s="620"/>
      <c r="AY34" s="620"/>
      <c r="AZ34" s="620"/>
      <c r="BA34" s="620"/>
      <c r="BB34" s="620"/>
      <c r="BC34" s="620"/>
      <c r="BD34" s="620"/>
    </row>
    <row r="35" spans="1:57" s="650" customFormat="1" ht="8.25" customHeight="1">
      <c r="A35" s="649" t="s">
        <v>559</v>
      </c>
      <c r="H35" s="651"/>
      <c r="K35" s="652"/>
      <c r="L35" s="652"/>
      <c r="M35" s="652"/>
      <c r="N35" s="652"/>
      <c r="O35" s="652"/>
      <c r="P35" s="652"/>
      <c r="Q35" s="653"/>
      <c r="R35" s="653"/>
      <c r="S35" s="653"/>
      <c r="T35" s="653"/>
      <c r="U35" s="653"/>
      <c r="V35" s="653"/>
      <c r="W35" s="653"/>
      <c r="X35" s="653"/>
      <c r="Y35" s="653"/>
      <c r="Z35" s="653"/>
      <c r="AA35" s="653"/>
      <c r="AB35" s="653"/>
      <c r="AC35" s="653"/>
      <c r="AD35" s="653"/>
      <c r="AE35" s="653"/>
      <c r="AF35" s="653"/>
      <c r="AG35" s="653"/>
      <c r="AH35" s="653"/>
      <c r="AJ35" s="620"/>
      <c r="AK35" s="620"/>
      <c r="AL35" s="620"/>
      <c r="AM35" s="620"/>
      <c r="AN35" s="620"/>
      <c r="AO35" s="620"/>
      <c r="AP35" s="620"/>
      <c r="AQ35" s="620"/>
      <c r="AR35" s="620"/>
      <c r="AS35" s="620"/>
      <c r="AT35" s="620"/>
      <c r="AU35" s="620"/>
      <c r="AV35" s="620"/>
      <c r="AW35" s="620"/>
      <c r="AX35" s="620"/>
      <c r="AY35" s="620"/>
      <c r="AZ35" s="620"/>
      <c r="BA35" s="620"/>
      <c r="BB35" s="620"/>
      <c r="BC35" s="620"/>
      <c r="BD35" s="620"/>
    </row>
    <row r="36" spans="1:57" s="650" customFormat="1" ht="8.25" customHeight="1">
      <c r="A36" s="655" t="s">
        <v>560</v>
      </c>
      <c r="H36" s="651"/>
      <c r="K36" s="652"/>
      <c r="L36" s="652"/>
      <c r="M36" s="652"/>
      <c r="N36" s="652"/>
      <c r="O36" s="652"/>
      <c r="P36" s="652"/>
      <c r="Q36" s="653"/>
      <c r="R36" s="653"/>
      <c r="S36" s="653"/>
      <c r="T36" s="653"/>
      <c r="U36" s="653"/>
      <c r="V36" s="653"/>
      <c r="W36" s="653"/>
      <c r="X36" s="653"/>
      <c r="Y36" s="653"/>
      <c r="Z36" s="653"/>
      <c r="AA36" s="653"/>
      <c r="AB36" s="653"/>
      <c r="AC36" s="653"/>
      <c r="AD36" s="653"/>
      <c r="AE36" s="653"/>
      <c r="AF36" s="653"/>
      <c r="AG36" s="653"/>
      <c r="AH36" s="653"/>
      <c r="AJ36" s="620"/>
      <c r="AK36" s="620"/>
      <c r="AL36" s="620"/>
      <c r="AM36" s="620"/>
      <c r="AN36" s="620"/>
      <c r="AO36" s="620"/>
      <c r="AP36" s="620"/>
      <c r="AQ36" s="620"/>
      <c r="AR36" s="620"/>
      <c r="AS36" s="620"/>
      <c r="AT36" s="620"/>
      <c r="AU36" s="620"/>
      <c r="AV36" s="620"/>
      <c r="AW36" s="620"/>
      <c r="AX36" s="620"/>
      <c r="AY36" s="620"/>
      <c r="AZ36" s="620"/>
      <c r="BA36" s="620"/>
      <c r="BB36" s="620"/>
      <c r="BC36" s="620"/>
      <c r="BD36" s="620"/>
    </row>
    <row r="37" spans="1:57">
      <c r="A37" s="1700" t="s">
        <v>494</v>
      </c>
    </row>
  </sheetData>
  <mergeCells count="1">
    <mergeCell ref="A4:A5"/>
  </mergeCells>
  <hyperlinks>
    <hyperlink ref="A37" location="'Inhaltsverzeichnis '!A1" display="Zurück zum Inhaltsverzeichnis" xr:uid="{D38B36A8-3D27-4483-8DC3-9D86FD8486D6}"/>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CF737-65EB-4DD7-AA33-299D02BD4767}">
  <sheetPr>
    <tabColor rgb="FFF9E03A"/>
  </sheetPr>
  <dimension ref="B1:K97"/>
  <sheetViews>
    <sheetView showGridLines="0" showZeros="0" zoomScale="140" zoomScaleNormal="140" zoomScaleSheetLayoutView="55" workbookViewId="0">
      <pane ySplit="9" topLeftCell="A62"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9" width="9.375" style="1327" customWidth="1"/>
    <col min="10" max="16384" width="10.125" style="1327"/>
  </cols>
  <sheetData>
    <row r="1" spans="2:11" ht="12" customHeight="1">
      <c r="B1" s="1352" t="s">
        <v>1219</v>
      </c>
      <c r="C1" s="1352"/>
      <c r="D1" s="1352"/>
      <c r="E1" s="1352"/>
      <c r="F1" s="1352"/>
      <c r="G1" s="1352"/>
      <c r="H1" s="1352"/>
      <c r="I1" s="1352"/>
    </row>
    <row r="2" spans="2:11" ht="12" customHeight="1">
      <c r="B2" s="1352" t="s">
        <v>1218</v>
      </c>
      <c r="C2" s="1352"/>
      <c r="D2" s="1352"/>
      <c r="E2" s="1352"/>
      <c r="F2" s="1352"/>
      <c r="G2" s="1352"/>
      <c r="H2" s="1352"/>
      <c r="I2" s="1352"/>
      <c r="K2" s="703"/>
    </row>
    <row r="3" spans="2:11" ht="3" customHeight="1">
      <c r="B3" s="1351"/>
      <c r="C3" s="1350"/>
      <c r="D3" s="1350"/>
      <c r="E3" s="1350"/>
      <c r="F3" s="1350"/>
      <c r="G3" s="1350"/>
      <c r="H3" s="1350"/>
      <c r="I3" s="1350"/>
    </row>
    <row r="4" spans="2:11" ht="9">
      <c r="B4" s="1348" t="s">
        <v>1217</v>
      </c>
      <c r="C4" s="1349">
        <v>46002</v>
      </c>
      <c r="I4" s="1348" t="s">
        <v>1216</v>
      </c>
      <c r="J4" s="1347"/>
    </row>
    <row r="5" spans="2:11" ht="3" customHeight="1"/>
    <row r="6" spans="2:11" ht="12.95" customHeight="1">
      <c r="B6" s="1346" t="s">
        <v>1215</v>
      </c>
      <c r="C6" s="1345"/>
      <c r="D6" s="1762" t="s">
        <v>1214</v>
      </c>
      <c r="E6" s="1762" t="s">
        <v>452</v>
      </c>
      <c r="F6" s="1762" t="s">
        <v>360</v>
      </c>
      <c r="G6" s="1762" t="s">
        <v>361</v>
      </c>
      <c r="H6" s="1762" t="s">
        <v>362</v>
      </c>
      <c r="I6" s="1764" t="s">
        <v>363</v>
      </c>
    </row>
    <row r="7" spans="2:11" ht="8.1" customHeight="1">
      <c r="B7" s="1766" t="s">
        <v>1213</v>
      </c>
      <c r="C7" s="1769" t="s">
        <v>1212</v>
      </c>
      <c r="D7" s="1763"/>
      <c r="E7" s="1763"/>
      <c r="F7" s="1763"/>
      <c r="G7" s="1763"/>
      <c r="H7" s="1763"/>
      <c r="I7" s="1765"/>
    </row>
    <row r="8" spans="2:11" ht="12.75" customHeight="1">
      <c r="B8" s="1767"/>
      <c r="C8" s="1770"/>
      <c r="D8" s="1344" t="s">
        <v>1211</v>
      </c>
      <c r="E8" s="1343"/>
      <c r="F8" s="1343"/>
      <c r="G8" s="1343"/>
      <c r="H8" s="1343"/>
      <c r="I8" s="1342"/>
    </row>
    <row r="9" spans="2:11" ht="8.1" customHeight="1">
      <c r="B9" s="1768"/>
      <c r="C9" s="1763"/>
      <c r="D9" s="1344" t="s">
        <v>1210</v>
      </c>
      <c r="E9" s="1343"/>
      <c r="F9" s="1343"/>
      <c r="G9" s="1343"/>
      <c r="H9" s="1343"/>
      <c r="I9" s="1342"/>
    </row>
    <row r="10" spans="2:11" ht="3" customHeight="1">
      <c r="B10" s="1341"/>
      <c r="D10" s="1340"/>
      <c r="I10" s="1339"/>
    </row>
    <row r="11" spans="2:11">
      <c r="B11" s="1338" t="s">
        <v>1209</v>
      </c>
      <c r="C11" s="1328" t="s">
        <v>1208</v>
      </c>
      <c r="D11" s="1337" t="s">
        <v>202</v>
      </c>
      <c r="E11" s="1337" t="s">
        <v>202</v>
      </c>
      <c r="F11" s="1337" t="s">
        <v>202</v>
      </c>
      <c r="G11" s="1337" t="s">
        <v>202</v>
      </c>
      <c r="H11" s="1337" t="s">
        <v>202</v>
      </c>
      <c r="I11" s="1336" t="s">
        <v>202</v>
      </c>
    </row>
    <row r="12" spans="2:11">
      <c r="B12" s="1338" t="s">
        <v>1207</v>
      </c>
      <c r="C12" s="1328" t="s">
        <v>1206</v>
      </c>
      <c r="D12" s="1337" t="s">
        <v>202</v>
      </c>
      <c r="E12" s="1337" t="s">
        <v>202</v>
      </c>
      <c r="F12" s="1337" t="s">
        <v>202</v>
      </c>
      <c r="G12" s="1337" t="s">
        <v>202</v>
      </c>
      <c r="H12" s="1337" t="s">
        <v>202</v>
      </c>
      <c r="I12" s="1336" t="s">
        <v>202</v>
      </c>
    </row>
    <row r="13" spans="2:11">
      <c r="B13" s="1338" t="s">
        <v>1205</v>
      </c>
      <c r="C13" s="1328" t="s">
        <v>1204</v>
      </c>
      <c r="D13" s="1337" t="s">
        <v>202</v>
      </c>
      <c r="E13" s="1337" t="s">
        <v>202</v>
      </c>
      <c r="F13" s="1337" t="s">
        <v>202</v>
      </c>
      <c r="G13" s="1337" t="s">
        <v>202</v>
      </c>
      <c r="H13" s="1337" t="s">
        <v>202</v>
      </c>
      <c r="I13" s="1336" t="s">
        <v>202</v>
      </c>
    </row>
    <row r="14" spans="2:11">
      <c r="B14" s="1338" t="s">
        <v>1203</v>
      </c>
      <c r="C14" s="1328" t="s">
        <v>1202</v>
      </c>
      <c r="D14" s="1337" t="s">
        <v>202</v>
      </c>
      <c r="E14" s="1337" t="s">
        <v>202</v>
      </c>
      <c r="F14" s="1337" t="s">
        <v>202</v>
      </c>
      <c r="G14" s="1337" t="s">
        <v>202</v>
      </c>
      <c r="H14" s="1337" t="s">
        <v>202</v>
      </c>
      <c r="I14" s="1336" t="s">
        <v>202</v>
      </c>
    </row>
    <row r="15" spans="2:11">
      <c r="B15" s="1338" t="s">
        <v>1201</v>
      </c>
      <c r="C15" s="1328" t="s">
        <v>1200</v>
      </c>
      <c r="D15" s="1337">
        <v>24605253</v>
      </c>
      <c r="E15" s="1337">
        <v>22443986</v>
      </c>
      <c r="F15" s="1337">
        <v>25273154</v>
      </c>
      <c r="G15" s="1337">
        <v>25176801</v>
      </c>
      <c r="H15" s="1337">
        <v>26353988</v>
      </c>
      <c r="I15" s="1336">
        <v>24945791</v>
      </c>
    </row>
    <row r="16" spans="2:11">
      <c r="B16" s="1338" t="s">
        <v>1199</v>
      </c>
      <c r="C16" s="1328" t="s">
        <v>1198</v>
      </c>
      <c r="D16" s="1337">
        <v>5159489</v>
      </c>
      <c r="E16" s="1337">
        <v>4726698</v>
      </c>
      <c r="F16" s="1337">
        <v>5320579</v>
      </c>
      <c r="G16" s="1337">
        <v>5320894</v>
      </c>
      <c r="H16" s="1337">
        <v>5581197</v>
      </c>
      <c r="I16" s="1336">
        <v>5166382</v>
      </c>
    </row>
    <row r="17" spans="2:9">
      <c r="B17" s="1338" t="s">
        <v>1197</v>
      </c>
      <c r="C17" s="1328" t="s">
        <v>1196</v>
      </c>
      <c r="D17" s="1337">
        <v>45756362</v>
      </c>
      <c r="E17" s="1337">
        <v>41477321</v>
      </c>
      <c r="F17" s="1337">
        <v>46678004</v>
      </c>
      <c r="G17" s="1337">
        <v>46469933</v>
      </c>
      <c r="H17" s="1337">
        <v>48423395</v>
      </c>
      <c r="I17" s="1336">
        <v>45886487</v>
      </c>
    </row>
    <row r="18" spans="2:9">
      <c r="B18" s="1338" t="s">
        <v>1195</v>
      </c>
      <c r="C18" s="1328" t="s">
        <v>1194</v>
      </c>
      <c r="D18" s="1337">
        <v>5058012</v>
      </c>
      <c r="E18" s="1337">
        <v>4618383</v>
      </c>
      <c r="F18" s="1337">
        <v>5130316</v>
      </c>
      <c r="G18" s="1337">
        <v>5049217</v>
      </c>
      <c r="H18" s="1337">
        <v>5313841</v>
      </c>
      <c r="I18" s="1336">
        <v>5130336</v>
      </c>
    </row>
    <row r="19" spans="2:9">
      <c r="B19" s="1338" t="s">
        <v>1193</v>
      </c>
      <c r="C19" s="1328" t="s">
        <v>1192</v>
      </c>
      <c r="D19" s="1337" t="s">
        <v>202</v>
      </c>
      <c r="E19" s="1337" t="s">
        <v>202</v>
      </c>
      <c r="F19" s="1337" t="s">
        <v>202</v>
      </c>
      <c r="G19" s="1337" t="s">
        <v>202</v>
      </c>
      <c r="H19" s="1337" t="s">
        <v>202</v>
      </c>
      <c r="I19" s="1336" t="s">
        <v>202</v>
      </c>
    </row>
    <row r="20" spans="2:9">
      <c r="B20" s="1338" t="s">
        <v>1191</v>
      </c>
      <c r="C20" s="1328" t="s">
        <v>1190</v>
      </c>
      <c r="D20" s="1337">
        <v>12119881</v>
      </c>
      <c r="E20" s="1337">
        <v>11151257</v>
      </c>
      <c r="F20" s="1337">
        <v>12385444</v>
      </c>
      <c r="G20" s="1337">
        <v>12458522</v>
      </c>
      <c r="H20" s="1337">
        <v>13168938</v>
      </c>
      <c r="I20" s="1336">
        <v>12532577</v>
      </c>
    </row>
    <row r="21" spans="2:9">
      <c r="B21" s="1338" t="s">
        <v>1189</v>
      </c>
      <c r="C21" s="1328" t="s">
        <v>1188</v>
      </c>
      <c r="D21" s="1337">
        <v>52388846</v>
      </c>
      <c r="E21" s="1337">
        <v>47783993</v>
      </c>
      <c r="F21" s="1337">
        <v>53681256</v>
      </c>
      <c r="G21" s="1337">
        <v>53426732</v>
      </c>
      <c r="H21" s="1337">
        <v>56452582</v>
      </c>
      <c r="I21" s="1336">
        <v>54337687</v>
      </c>
    </row>
    <row r="22" spans="2:9">
      <c r="B22" s="1338" t="s">
        <v>1187</v>
      </c>
      <c r="C22" s="1328" t="s">
        <v>1186</v>
      </c>
      <c r="D22" s="1337">
        <v>45417872</v>
      </c>
      <c r="E22" s="1337">
        <v>41157711</v>
      </c>
      <c r="F22" s="1337">
        <v>45993746</v>
      </c>
      <c r="G22" s="1337">
        <v>46092784</v>
      </c>
      <c r="H22" s="1337">
        <v>48472012</v>
      </c>
      <c r="I22" s="1336">
        <v>45801682</v>
      </c>
    </row>
    <row r="23" spans="2:9">
      <c r="B23" s="1338" t="s">
        <v>1185</v>
      </c>
      <c r="C23" s="1328" t="s">
        <v>1184</v>
      </c>
      <c r="D23" s="1337">
        <v>16049068</v>
      </c>
      <c r="E23" s="1337">
        <v>14667744</v>
      </c>
      <c r="F23" s="1337">
        <v>16385506</v>
      </c>
      <c r="G23" s="1337">
        <v>16331760</v>
      </c>
      <c r="H23" s="1337">
        <v>17158554</v>
      </c>
      <c r="I23" s="1336">
        <v>16392258</v>
      </c>
    </row>
    <row r="24" spans="2:9">
      <c r="B24" s="1338" t="s">
        <v>1183</v>
      </c>
      <c r="C24" s="1328" t="s">
        <v>1182</v>
      </c>
      <c r="D24" s="1337">
        <v>24280602</v>
      </c>
      <c r="E24" s="1337">
        <v>22006561</v>
      </c>
      <c r="F24" s="1337">
        <v>24767998</v>
      </c>
      <c r="G24" s="1337">
        <v>24911062</v>
      </c>
      <c r="H24" s="1337">
        <v>26243393</v>
      </c>
      <c r="I24" s="1336">
        <v>24894731</v>
      </c>
    </row>
    <row r="25" spans="2:9">
      <c r="B25" s="1338" t="s">
        <v>1181</v>
      </c>
      <c r="C25" s="1328" t="s">
        <v>1180</v>
      </c>
      <c r="D25" s="1337">
        <v>6361723</v>
      </c>
      <c r="E25" s="1337">
        <v>5716348</v>
      </c>
      <c r="F25" s="1337">
        <v>6384675</v>
      </c>
      <c r="G25" s="1337">
        <v>6383059</v>
      </c>
      <c r="H25" s="1337">
        <v>6720047</v>
      </c>
      <c r="I25" s="1336">
        <v>6419498</v>
      </c>
    </row>
    <row r="26" spans="2:9">
      <c r="B26" s="1338" t="s">
        <v>1179</v>
      </c>
      <c r="C26" s="1328" t="s">
        <v>240</v>
      </c>
      <c r="D26" s="1337" t="s">
        <v>202</v>
      </c>
      <c r="E26" s="1337" t="s">
        <v>202</v>
      </c>
      <c r="F26" s="1337" t="s">
        <v>202</v>
      </c>
      <c r="G26" s="1337" t="s">
        <v>202</v>
      </c>
      <c r="H26" s="1337" t="s">
        <v>202</v>
      </c>
      <c r="I26" s="1336" t="s">
        <v>202</v>
      </c>
    </row>
    <row r="27" spans="2:9">
      <c r="B27" s="1338" t="s">
        <v>1178</v>
      </c>
      <c r="C27" s="1328" t="s">
        <v>1177</v>
      </c>
      <c r="D27" s="1337" t="s">
        <v>202</v>
      </c>
      <c r="E27" s="1337" t="s">
        <v>202</v>
      </c>
      <c r="F27" s="1337" t="s">
        <v>202</v>
      </c>
      <c r="G27" s="1337" t="s">
        <v>202</v>
      </c>
      <c r="H27" s="1337" t="s">
        <v>202</v>
      </c>
      <c r="I27" s="1336" t="s">
        <v>202</v>
      </c>
    </row>
    <row r="28" spans="2:9">
      <c r="B28" s="1338" t="s">
        <v>1176</v>
      </c>
      <c r="C28" s="1328" t="s">
        <v>1175</v>
      </c>
      <c r="D28" s="1337" t="s">
        <v>202</v>
      </c>
      <c r="E28" s="1337" t="s">
        <v>202</v>
      </c>
      <c r="F28" s="1337" t="s">
        <v>202</v>
      </c>
      <c r="G28" s="1337" t="s">
        <v>202</v>
      </c>
      <c r="H28" s="1337" t="s">
        <v>202</v>
      </c>
      <c r="I28" s="1336" t="s">
        <v>202</v>
      </c>
    </row>
    <row r="29" spans="2:9">
      <c r="B29" s="1338" t="s">
        <v>1174</v>
      </c>
      <c r="C29" s="1328" t="s">
        <v>1173</v>
      </c>
      <c r="D29" s="1337" t="s">
        <v>202</v>
      </c>
      <c r="E29" s="1337" t="s">
        <v>202</v>
      </c>
      <c r="F29" s="1337" t="s">
        <v>202</v>
      </c>
      <c r="G29" s="1337" t="s">
        <v>202</v>
      </c>
      <c r="H29" s="1337" t="s">
        <v>202</v>
      </c>
      <c r="I29" s="1336" t="s">
        <v>202</v>
      </c>
    </row>
    <row r="30" spans="2:9">
      <c r="B30" s="1338" t="s">
        <v>1172</v>
      </c>
      <c r="C30" s="1328" t="s">
        <v>1171</v>
      </c>
      <c r="D30" s="1337">
        <v>3603402</v>
      </c>
      <c r="E30" s="1337">
        <v>3317015</v>
      </c>
      <c r="F30" s="1337">
        <v>3776053</v>
      </c>
      <c r="G30" s="1337">
        <v>3688614</v>
      </c>
      <c r="H30" s="1337">
        <v>3798236</v>
      </c>
      <c r="I30" s="1336">
        <v>3638755</v>
      </c>
    </row>
    <row r="31" spans="2:9">
      <c r="B31" s="1338" t="s">
        <v>1170</v>
      </c>
      <c r="C31" s="1328" t="s">
        <v>1169</v>
      </c>
      <c r="D31" s="1337" t="s">
        <v>202</v>
      </c>
      <c r="E31" s="1337" t="s">
        <v>202</v>
      </c>
      <c r="F31" s="1337" t="s">
        <v>202</v>
      </c>
      <c r="G31" s="1337" t="s">
        <v>202</v>
      </c>
      <c r="H31" s="1337" t="s">
        <v>202</v>
      </c>
      <c r="I31" s="1336" t="s">
        <v>202</v>
      </c>
    </row>
    <row r="32" spans="2:9">
      <c r="B32" s="1338" t="s">
        <v>1168</v>
      </c>
      <c r="C32" s="1328" t="s">
        <v>1167</v>
      </c>
      <c r="D32" s="1337" t="s">
        <v>202</v>
      </c>
      <c r="E32" s="1337" t="s">
        <v>202</v>
      </c>
      <c r="F32" s="1337" t="s">
        <v>202</v>
      </c>
      <c r="G32" s="1337" t="s">
        <v>202</v>
      </c>
      <c r="H32" s="1337" t="s">
        <v>202</v>
      </c>
      <c r="I32" s="1336" t="s">
        <v>202</v>
      </c>
    </row>
    <row r="33" spans="2:9">
      <c r="B33" s="1338" t="s">
        <v>1166</v>
      </c>
      <c r="C33" s="1328" t="s">
        <v>1165</v>
      </c>
      <c r="D33" s="1337" t="s">
        <v>202</v>
      </c>
      <c r="E33" s="1337" t="s">
        <v>202</v>
      </c>
      <c r="F33" s="1337" t="s">
        <v>202</v>
      </c>
      <c r="G33" s="1337" t="s">
        <v>202</v>
      </c>
      <c r="H33" s="1337" t="s">
        <v>202</v>
      </c>
      <c r="I33" s="1336" t="s">
        <v>202</v>
      </c>
    </row>
    <row r="34" spans="2:9">
      <c r="B34" s="1338" t="s">
        <v>1164</v>
      </c>
      <c r="C34" s="1328" t="s">
        <v>1163</v>
      </c>
      <c r="D34" s="1337" t="s">
        <v>202</v>
      </c>
      <c r="E34" s="1337" t="s">
        <v>202</v>
      </c>
      <c r="F34" s="1337" t="s">
        <v>202</v>
      </c>
      <c r="G34" s="1337" t="s">
        <v>202</v>
      </c>
      <c r="H34" s="1337" t="s">
        <v>202</v>
      </c>
      <c r="I34" s="1336" t="s">
        <v>202</v>
      </c>
    </row>
    <row r="35" spans="2:9">
      <c r="B35" s="1338" t="s">
        <v>1162</v>
      </c>
      <c r="C35" s="1328" t="s">
        <v>1161</v>
      </c>
      <c r="D35" s="1337" t="s">
        <v>202</v>
      </c>
      <c r="E35" s="1337" t="s">
        <v>202</v>
      </c>
      <c r="F35" s="1337" t="s">
        <v>202</v>
      </c>
      <c r="G35" s="1337" t="s">
        <v>202</v>
      </c>
      <c r="H35" s="1337" t="s">
        <v>202</v>
      </c>
      <c r="I35" s="1336" t="s">
        <v>202</v>
      </c>
    </row>
    <row r="36" spans="2:9">
      <c r="B36" s="1338" t="s">
        <v>1160</v>
      </c>
      <c r="C36" s="1328" t="s">
        <v>1159</v>
      </c>
      <c r="D36" s="1337" t="s">
        <v>202</v>
      </c>
      <c r="E36" s="1337" t="s">
        <v>202</v>
      </c>
      <c r="F36" s="1337" t="s">
        <v>202</v>
      </c>
      <c r="G36" s="1337" t="s">
        <v>202</v>
      </c>
      <c r="H36" s="1337" t="s">
        <v>202</v>
      </c>
      <c r="I36" s="1336" t="s">
        <v>202</v>
      </c>
    </row>
    <row r="37" spans="2:9">
      <c r="B37" s="1338" t="s">
        <v>1158</v>
      </c>
      <c r="C37" s="1328" t="s">
        <v>1157</v>
      </c>
      <c r="D37" s="1337" t="s">
        <v>202</v>
      </c>
      <c r="E37" s="1337" t="s">
        <v>202</v>
      </c>
      <c r="F37" s="1337" t="s">
        <v>202</v>
      </c>
      <c r="G37" s="1337" t="s">
        <v>202</v>
      </c>
      <c r="H37" s="1337" t="s">
        <v>202</v>
      </c>
      <c r="I37" s="1336" t="s">
        <v>202</v>
      </c>
    </row>
    <row r="38" spans="2:9">
      <c r="B38" s="1338" t="s">
        <v>1156</v>
      </c>
      <c r="C38" s="1328" t="s">
        <v>1155</v>
      </c>
      <c r="D38" s="1337" t="s">
        <v>202</v>
      </c>
      <c r="E38" s="1337" t="s">
        <v>202</v>
      </c>
      <c r="F38" s="1337" t="s">
        <v>202</v>
      </c>
      <c r="G38" s="1337" t="s">
        <v>202</v>
      </c>
      <c r="H38" s="1337" t="s">
        <v>202</v>
      </c>
      <c r="I38" s="1336" t="s">
        <v>202</v>
      </c>
    </row>
    <row r="39" spans="2:9">
      <c r="B39" s="1338" t="s">
        <v>1154</v>
      </c>
      <c r="C39" s="1328" t="s">
        <v>1153</v>
      </c>
      <c r="D39" s="1337">
        <v>29237327</v>
      </c>
      <c r="E39" s="1337">
        <v>26970421</v>
      </c>
      <c r="F39" s="1337">
        <v>30503053</v>
      </c>
      <c r="G39" s="1337">
        <v>30280839</v>
      </c>
      <c r="H39" s="1337">
        <v>30857504</v>
      </c>
      <c r="I39" s="1336">
        <v>28766077</v>
      </c>
    </row>
    <row r="40" spans="2:9">
      <c r="B40" s="1338" t="s">
        <v>1152</v>
      </c>
      <c r="C40" s="1328" t="s">
        <v>1151</v>
      </c>
      <c r="D40" s="1337">
        <v>1331380</v>
      </c>
      <c r="E40" s="1337">
        <v>1195636</v>
      </c>
      <c r="F40" s="1337">
        <v>1350182</v>
      </c>
      <c r="G40" s="1337">
        <v>1301333</v>
      </c>
      <c r="H40" s="1337">
        <v>1317311</v>
      </c>
      <c r="I40" s="1336">
        <v>1240204</v>
      </c>
    </row>
    <row r="41" spans="2:9">
      <c r="B41" s="1338" t="s">
        <v>1150</v>
      </c>
      <c r="C41" s="1328" t="s">
        <v>1149</v>
      </c>
      <c r="D41" s="1337" t="s">
        <v>202</v>
      </c>
      <c r="E41" s="1337" t="s">
        <v>202</v>
      </c>
      <c r="F41" s="1337" t="s">
        <v>202</v>
      </c>
      <c r="G41" s="1337" t="s">
        <v>202</v>
      </c>
      <c r="H41" s="1337" t="s">
        <v>202</v>
      </c>
      <c r="I41" s="1336" t="s">
        <v>202</v>
      </c>
    </row>
    <row r="42" spans="2:9">
      <c r="B42" s="1338" t="s">
        <v>1148</v>
      </c>
      <c r="C42" s="1328" t="s">
        <v>1147</v>
      </c>
      <c r="D42" s="1337">
        <v>3756833</v>
      </c>
      <c r="E42" s="1337">
        <v>3468822</v>
      </c>
      <c r="F42" s="1337">
        <v>3989170</v>
      </c>
      <c r="G42" s="1337">
        <v>3850912</v>
      </c>
      <c r="H42" s="1337">
        <v>3885168</v>
      </c>
      <c r="I42" s="1336">
        <v>3764308</v>
      </c>
    </row>
    <row r="43" spans="2:9">
      <c r="B43" s="1338" t="s">
        <v>1146</v>
      </c>
      <c r="C43" s="1328" t="s">
        <v>1145</v>
      </c>
      <c r="D43" s="1337">
        <v>11112528</v>
      </c>
      <c r="E43" s="1337">
        <v>10128762</v>
      </c>
      <c r="F43" s="1337">
        <v>11493410</v>
      </c>
      <c r="G43" s="1337">
        <v>11375167</v>
      </c>
      <c r="H43" s="1337">
        <v>11717773</v>
      </c>
      <c r="I43" s="1336">
        <v>11060360</v>
      </c>
    </row>
    <row r="44" spans="2:9">
      <c r="B44" s="1338" t="s">
        <v>1144</v>
      </c>
      <c r="C44" s="1328" t="s">
        <v>1143</v>
      </c>
      <c r="D44" s="1337">
        <v>2529742</v>
      </c>
      <c r="E44" s="1337">
        <v>2272292</v>
      </c>
      <c r="F44" s="1337">
        <v>2554750</v>
      </c>
      <c r="G44" s="1337">
        <v>2566438</v>
      </c>
      <c r="H44" s="1337">
        <v>2642165</v>
      </c>
      <c r="I44" s="1336">
        <v>2466307</v>
      </c>
    </row>
    <row r="45" spans="2:9">
      <c r="B45" s="1338" t="s">
        <v>1142</v>
      </c>
      <c r="C45" s="1328" t="s">
        <v>1141</v>
      </c>
      <c r="D45" s="1337">
        <v>6722610</v>
      </c>
      <c r="E45" s="1337">
        <v>6024061</v>
      </c>
      <c r="F45" s="1337">
        <v>6907536</v>
      </c>
      <c r="G45" s="1337">
        <v>6848581</v>
      </c>
      <c r="H45" s="1337">
        <v>6966782</v>
      </c>
      <c r="I45" s="1336">
        <v>6677344</v>
      </c>
    </row>
    <row r="46" spans="2:9">
      <c r="B46" s="1338" t="s">
        <v>1140</v>
      </c>
      <c r="C46" s="1328" t="s">
        <v>1139</v>
      </c>
      <c r="D46" s="1337">
        <v>81267746</v>
      </c>
      <c r="E46" s="1337">
        <v>74318987</v>
      </c>
      <c r="F46" s="1337">
        <v>83652161</v>
      </c>
      <c r="G46" s="1337">
        <v>83234045</v>
      </c>
      <c r="H46" s="1337">
        <v>87241585</v>
      </c>
      <c r="I46" s="1336">
        <v>82171877</v>
      </c>
    </row>
    <row r="47" spans="2:9">
      <c r="B47" s="1338" t="s">
        <v>1138</v>
      </c>
      <c r="C47" s="1328" t="s">
        <v>1137</v>
      </c>
      <c r="D47" s="1337">
        <v>9889960</v>
      </c>
      <c r="E47" s="1337">
        <v>8975638</v>
      </c>
      <c r="F47" s="1337">
        <v>10195660</v>
      </c>
      <c r="G47" s="1337">
        <v>10061301</v>
      </c>
      <c r="H47" s="1337">
        <v>10569567</v>
      </c>
      <c r="I47" s="1336">
        <v>9970917</v>
      </c>
    </row>
    <row r="48" spans="2:9">
      <c r="B48" s="1338" t="s">
        <v>1136</v>
      </c>
      <c r="C48" s="1328" t="s">
        <v>1135</v>
      </c>
      <c r="D48" s="1337" t="s">
        <v>202</v>
      </c>
      <c r="E48" s="1337" t="s">
        <v>202</v>
      </c>
      <c r="F48" s="1337" t="s">
        <v>202</v>
      </c>
      <c r="G48" s="1337" t="s">
        <v>202</v>
      </c>
      <c r="H48" s="1337" t="s">
        <v>202</v>
      </c>
      <c r="I48" s="1336" t="s">
        <v>202</v>
      </c>
    </row>
    <row r="49" spans="2:9">
      <c r="B49" s="1338" t="s">
        <v>1134</v>
      </c>
      <c r="C49" s="1328" t="s">
        <v>1133</v>
      </c>
      <c r="D49" s="1337">
        <v>7234963</v>
      </c>
      <c r="E49" s="1337">
        <v>6636115</v>
      </c>
      <c r="F49" s="1337">
        <v>7492148</v>
      </c>
      <c r="G49" s="1337">
        <v>7475005</v>
      </c>
      <c r="H49" s="1337">
        <v>7836002</v>
      </c>
      <c r="I49" s="1336">
        <v>7412184</v>
      </c>
    </row>
    <row r="50" spans="2:9">
      <c r="B50" s="1338" t="s">
        <v>1132</v>
      </c>
      <c r="C50" s="1328" t="s">
        <v>1131</v>
      </c>
      <c r="D50" s="1337">
        <v>18174840</v>
      </c>
      <c r="E50" s="1337">
        <v>16693283</v>
      </c>
      <c r="F50" s="1337">
        <v>19039083</v>
      </c>
      <c r="G50" s="1337">
        <v>18631660</v>
      </c>
      <c r="H50" s="1337">
        <v>19280426</v>
      </c>
      <c r="I50" s="1336">
        <v>18268647</v>
      </c>
    </row>
    <row r="51" spans="2:9">
      <c r="B51" s="1338" t="s">
        <v>1130</v>
      </c>
      <c r="C51" s="1328" t="s">
        <v>1129</v>
      </c>
      <c r="D51" s="1337">
        <v>51493721</v>
      </c>
      <c r="E51" s="1337">
        <v>47355023</v>
      </c>
      <c r="F51" s="1337">
        <v>53256372</v>
      </c>
      <c r="G51" s="1337">
        <v>52761150</v>
      </c>
      <c r="H51" s="1337">
        <v>55272097</v>
      </c>
      <c r="I51" s="1336">
        <v>52548797</v>
      </c>
    </row>
    <row r="52" spans="2:9">
      <c r="B52" s="1338" t="s">
        <v>1128</v>
      </c>
      <c r="C52" s="1328" t="s">
        <v>1127</v>
      </c>
      <c r="D52" s="1337">
        <v>9987030</v>
      </c>
      <c r="E52" s="1337">
        <v>9057830</v>
      </c>
      <c r="F52" s="1337">
        <v>10350204</v>
      </c>
      <c r="G52" s="1337">
        <v>10208801</v>
      </c>
      <c r="H52" s="1337">
        <v>10520980</v>
      </c>
      <c r="I52" s="1336">
        <v>9910619</v>
      </c>
    </row>
    <row r="53" spans="2:9">
      <c r="B53" s="1338" t="s">
        <v>1126</v>
      </c>
      <c r="C53" s="1328" t="s">
        <v>1125</v>
      </c>
      <c r="D53" s="1337">
        <v>33476713</v>
      </c>
      <c r="E53" s="1337">
        <v>30593449</v>
      </c>
      <c r="F53" s="1337">
        <v>34586021</v>
      </c>
      <c r="G53" s="1337">
        <v>34382442</v>
      </c>
      <c r="H53" s="1337">
        <v>36252804</v>
      </c>
      <c r="I53" s="1336">
        <v>34572241</v>
      </c>
    </row>
    <row r="54" spans="2:9">
      <c r="B54" s="1338" t="s">
        <v>1124</v>
      </c>
      <c r="C54" s="1328" t="s">
        <v>1123</v>
      </c>
      <c r="D54" s="1337" t="s">
        <v>202</v>
      </c>
      <c r="E54" s="1337" t="s">
        <v>202</v>
      </c>
      <c r="F54" s="1337" t="s">
        <v>202</v>
      </c>
      <c r="G54" s="1337" t="s">
        <v>202</v>
      </c>
      <c r="H54" s="1337" t="s">
        <v>202</v>
      </c>
      <c r="I54" s="1336" t="s">
        <v>202</v>
      </c>
    </row>
    <row r="55" spans="2:9">
      <c r="B55" s="1338" t="s">
        <v>1122</v>
      </c>
      <c r="C55" s="1328" t="s">
        <v>1121</v>
      </c>
      <c r="D55" s="1337">
        <v>12614610</v>
      </c>
      <c r="E55" s="1337">
        <v>11650995</v>
      </c>
      <c r="F55" s="1337">
        <v>13069356</v>
      </c>
      <c r="G55" s="1337">
        <v>12876609</v>
      </c>
      <c r="H55" s="1337">
        <v>13204146</v>
      </c>
      <c r="I55" s="1336">
        <v>12397685</v>
      </c>
    </row>
    <row r="56" spans="2:9">
      <c r="B56" s="1338" t="s">
        <v>1120</v>
      </c>
      <c r="C56" s="1328" t="s">
        <v>1119</v>
      </c>
      <c r="D56" s="1337" t="s">
        <v>202</v>
      </c>
      <c r="E56" s="1337" t="s">
        <v>202</v>
      </c>
      <c r="F56" s="1337" t="s">
        <v>202</v>
      </c>
      <c r="G56" s="1337" t="s">
        <v>202</v>
      </c>
      <c r="H56" s="1337" t="s">
        <v>202</v>
      </c>
      <c r="I56" s="1336" t="s">
        <v>202</v>
      </c>
    </row>
    <row r="57" spans="2:9">
      <c r="B57" s="1338" t="s">
        <v>1118</v>
      </c>
      <c r="C57" s="1328" t="s">
        <v>1117</v>
      </c>
      <c r="D57" s="1337" t="s">
        <v>202</v>
      </c>
      <c r="E57" s="1337" t="s">
        <v>202</v>
      </c>
      <c r="F57" s="1337" t="s">
        <v>202</v>
      </c>
      <c r="G57" s="1337" t="s">
        <v>202</v>
      </c>
      <c r="H57" s="1337" t="s">
        <v>202</v>
      </c>
      <c r="I57" s="1336" t="s">
        <v>202</v>
      </c>
    </row>
    <row r="58" spans="2:9">
      <c r="B58" s="1338" t="s">
        <v>1116</v>
      </c>
      <c r="C58" s="1328" t="s">
        <v>1115</v>
      </c>
      <c r="D58" s="1337" t="s">
        <v>202</v>
      </c>
      <c r="E58" s="1337" t="s">
        <v>202</v>
      </c>
      <c r="F58" s="1337" t="s">
        <v>202</v>
      </c>
      <c r="G58" s="1337" t="s">
        <v>202</v>
      </c>
      <c r="H58" s="1337" t="s">
        <v>202</v>
      </c>
      <c r="I58" s="1336" t="s">
        <v>202</v>
      </c>
    </row>
    <row r="59" spans="2:9">
      <c r="B59" s="1338" t="s">
        <v>1114</v>
      </c>
      <c r="C59" s="1328" t="s">
        <v>1113</v>
      </c>
      <c r="D59" s="1337" t="s">
        <v>202</v>
      </c>
      <c r="E59" s="1337" t="s">
        <v>202</v>
      </c>
      <c r="F59" s="1337" t="s">
        <v>202</v>
      </c>
      <c r="G59" s="1337" t="s">
        <v>202</v>
      </c>
      <c r="H59" s="1337" t="s">
        <v>202</v>
      </c>
      <c r="I59" s="1336" t="s">
        <v>202</v>
      </c>
    </row>
    <row r="60" spans="2:9">
      <c r="B60" s="1338" t="s">
        <v>1112</v>
      </c>
      <c r="C60" s="1328" t="s">
        <v>1111</v>
      </c>
      <c r="D60" s="1337" t="s">
        <v>202</v>
      </c>
      <c r="E60" s="1337" t="s">
        <v>202</v>
      </c>
      <c r="F60" s="1337" t="s">
        <v>202</v>
      </c>
      <c r="G60" s="1337" t="s">
        <v>202</v>
      </c>
      <c r="H60" s="1337" t="s">
        <v>202</v>
      </c>
      <c r="I60" s="1336" t="s">
        <v>202</v>
      </c>
    </row>
    <row r="61" spans="2:9">
      <c r="B61" s="1338" t="s">
        <v>1110</v>
      </c>
      <c r="C61" s="1328" t="s">
        <v>1109</v>
      </c>
      <c r="D61" s="1337" t="s">
        <v>202</v>
      </c>
      <c r="E61" s="1337" t="s">
        <v>202</v>
      </c>
      <c r="F61" s="1337" t="s">
        <v>202</v>
      </c>
      <c r="G61" s="1337" t="s">
        <v>202</v>
      </c>
      <c r="H61" s="1337" t="s">
        <v>202</v>
      </c>
      <c r="I61" s="1336" t="s">
        <v>202</v>
      </c>
    </row>
    <row r="62" spans="2:9">
      <c r="B62" s="1338" t="s">
        <v>1108</v>
      </c>
      <c r="C62" s="1328" t="s">
        <v>1107</v>
      </c>
      <c r="D62" s="1337">
        <v>34043468</v>
      </c>
      <c r="E62" s="1337">
        <v>31100120</v>
      </c>
      <c r="F62" s="1337">
        <v>35213139</v>
      </c>
      <c r="G62" s="1337">
        <v>34781198</v>
      </c>
      <c r="H62" s="1337">
        <v>35633912</v>
      </c>
      <c r="I62" s="1336">
        <v>33484753</v>
      </c>
    </row>
    <row r="63" spans="2:9">
      <c r="B63" s="1338" t="s">
        <v>1106</v>
      </c>
      <c r="C63" s="1328" t="s">
        <v>1105</v>
      </c>
      <c r="D63" s="1337" t="s">
        <v>202</v>
      </c>
      <c r="E63" s="1337" t="s">
        <v>202</v>
      </c>
      <c r="F63" s="1337" t="s">
        <v>202</v>
      </c>
      <c r="G63" s="1337" t="s">
        <v>202</v>
      </c>
      <c r="H63" s="1337" t="s">
        <v>202</v>
      </c>
      <c r="I63" s="1336" t="s">
        <v>202</v>
      </c>
    </row>
    <row r="64" spans="2:9">
      <c r="B64" s="1338" t="s">
        <v>1104</v>
      </c>
      <c r="C64" s="1328" t="s">
        <v>1103</v>
      </c>
      <c r="D64" s="1337">
        <v>25378265</v>
      </c>
      <c r="E64" s="1337">
        <v>23181705</v>
      </c>
      <c r="F64" s="1337">
        <v>26051873</v>
      </c>
      <c r="G64" s="1337">
        <v>25639291</v>
      </c>
      <c r="H64" s="1337">
        <v>26417888</v>
      </c>
      <c r="I64" s="1336">
        <v>24994820</v>
      </c>
    </row>
    <row r="65" spans="2:9">
      <c r="B65" s="1338" t="s">
        <v>1102</v>
      </c>
      <c r="C65" s="1328" t="s">
        <v>1101</v>
      </c>
      <c r="D65" s="1337" t="s">
        <v>202</v>
      </c>
      <c r="E65" s="1337" t="s">
        <v>202</v>
      </c>
      <c r="F65" s="1337" t="s">
        <v>202</v>
      </c>
      <c r="G65" s="1337" t="s">
        <v>202</v>
      </c>
      <c r="H65" s="1337" t="s">
        <v>202</v>
      </c>
      <c r="I65" s="1336" t="s">
        <v>202</v>
      </c>
    </row>
    <row r="66" spans="2:9">
      <c r="B66" s="1338" t="s">
        <v>1100</v>
      </c>
      <c r="C66" s="1328" t="s">
        <v>1099</v>
      </c>
      <c r="D66" s="1337">
        <v>31682366</v>
      </c>
      <c r="E66" s="1337">
        <v>28941703</v>
      </c>
      <c r="F66" s="1337">
        <v>32602169</v>
      </c>
      <c r="G66" s="1337">
        <v>31902634</v>
      </c>
      <c r="H66" s="1337">
        <v>32502977</v>
      </c>
      <c r="I66" s="1336">
        <v>30629012</v>
      </c>
    </row>
    <row r="67" spans="2:9">
      <c r="B67" s="1338" t="s">
        <v>1098</v>
      </c>
      <c r="C67" s="1328" t="s">
        <v>1097</v>
      </c>
      <c r="D67" s="1337" t="s">
        <v>202</v>
      </c>
      <c r="E67" s="1337" t="s">
        <v>202</v>
      </c>
      <c r="F67" s="1337" t="s">
        <v>202</v>
      </c>
      <c r="G67" s="1337" t="s">
        <v>202</v>
      </c>
      <c r="H67" s="1337" t="s">
        <v>202</v>
      </c>
      <c r="I67" s="1336" t="s">
        <v>202</v>
      </c>
    </row>
    <row r="68" spans="2:9">
      <c r="B68" s="1338" t="s">
        <v>1096</v>
      </c>
      <c r="C68" s="1328" t="s">
        <v>1095</v>
      </c>
      <c r="D68" s="1337" t="s">
        <v>202</v>
      </c>
      <c r="E68" s="1337" t="s">
        <v>202</v>
      </c>
      <c r="F68" s="1337" t="s">
        <v>202</v>
      </c>
      <c r="G68" s="1337" t="s">
        <v>202</v>
      </c>
      <c r="H68" s="1337" t="s">
        <v>202</v>
      </c>
      <c r="I68" s="1336" t="s">
        <v>202</v>
      </c>
    </row>
    <row r="69" spans="2:9">
      <c r="B69" s="1338" t="s">
        <v>1094</v>
      </c>
      <c r="C69" s="1328" t="s">
        <v>1093</v>
      </c>
      <c r="D69" s="1337">
        <v>26816574</v>
      </c>
      <c r="E69" s="1337">
        <v>24736567</v>
      </c>
      <c r="F69" s="1337">
        <v>27912317</v>
      </c>
      <c r="G69" s="1337">
        <v>27451728</v>
      </c>
      <c r="H69" s="1337">
        <v>28262633</v>
      </c>
      <c r="I69" s="1336">
        <v>27006186</v>
      </c>
    </row>
    <row r="70" spans="2:9">
      <c r="B70" s="1338" t="s">
        <v>1092</v>
      </c>
      <c r="C70" s="1328" t="s">
        <v>1091</v>
      </c>
      <c r="D70" s="1337">
        <v>4859213</v>
      </c>
      <c r="E70" s="1337">
        <v>4462814</v>
      </c>
      <c r="F70" s="1337">
        <v>5049863</v>
      </c>
      <c r="G70" s="1337">
        <v>4924088</v>
      </c>
      <c r="H70" s="1337">
        <v>5018032</v>
      </c>
      <c r="I70" s="1336">
        <v>4814470</v>
      </c>
    </row>
    <row r="71" spans="2:9">
      <c r="B71" s="1338" t="s">
        <v>1090</v>
      </c>
      <c r="C71" s="1328" t="s">
        <v>1089</v>
      </c>
      <c r="D71" s="1337" t="s">
        <v>202</v>
      </c>
      <c r="E71" s="1337" t="s">
        <v>202</v>
      </c>
      <c r="F71" s="1337" t="s">
        <v>202</v>
      </c>
      <c r="G71" s="1337" t="s">
        <v>202</v>
      </c>
      <c r="H71" s="1337" t="s">
        <v>202</v>
      </c>
      <c r="I71" s="1336" t="s">
        <v>202</v>
      </c>
    </row>
    <row r="72" spans="2:9">
      <c r="B72" s="1338" t="s">
        <v>1088</v>
      </c>
      <c r="C72" s="1328" t="s">
        <v>1087</v>
      </c>
      <c r="D72" s="1337" t="s">
        <v>202</v>
      </c>
      <c r="E72" s="1337" t="s">
        <v>202</v>
      </c>
      <c r="F72" s="1337" t="s">
        <v>202</v>
      </c>
      <c r="G72" s="1337" t="s">
        <v>202</v>
      </c>
      <c r="H72" s="1337" t="s">
        <v>202</v>
      </c>
      <c r="I72" s="1336" t="s">
        <v>202</v>
      </c>
    </row>
    <row r="73" spans="2:9">
      <c r="B73" s="1338" t="s">
        <v>1086</v>
      </c>
      <c r="C73" s="1328" t="s">
        <v>239</v>
      </c>
      <c r="D73" s="1337">
        <v>2060891</v>
      </c>
      <c r="E73" s="1337">
        <v>1891152</v>
      </c>
      <c r="F73" s="1337">
        <v>2126770</v>
      </c>
      <c r="G73" s="1337">
        <v>2109407</v>
      </c>
      <c r="H73" s="1337">
        <v>2200259</v>
      </c>
      <c r="I73" s="1336">
        <v>2022128</v>
      </c>
    </row>
    <row r="74" spans="2:9">
      <c r="B74" s="1338" t="s">
        <v>1085</v>
      </c>
      <c r="C74" s="1328" t="s">
        <v>1084</v>
      </c>
      <c r="D74" s="1337" t="s">
        <v>202</v>
      </c>
      <c r="E74" s="1337" t="s">
        <v>202</v>
      </c>
      <c r="F74" s="1337" t="s">
        <v>202</v>
      </c>
      <c r="G74" s="1337" t="s">
        <v>202</v>
      </c>
      <c r="H74" s="1337" t="s">
        <v>202</v>
      </c>
      <c r="I74" s="1336" t="s">
        <v>202</v>
      </c>
    </row>
    <row r="75" spans="2:9">
      <c r="B75" s="1338" t="s">
        <v>1083</v>
      </c>
      <c r="C75" s="1328" t="s">
        <v>1082</v>
      </c>
      <c r="D75" s="1337" t="s">
        <v>202</v>
      </c>
      <c r="E75" s="1337" t="s">
        <v>202</v>
      </c>
      <c r="F75" s="1337" t="s">
        <v>202</v>
      </c>
      <c r="G75" s="1337" t="s">
        <v>202</v>
      </c>
      <c r="H75" s="1337" t="s">
        <v>202</v>
      </c>
      <c r="I75" s="1336" t="s">
        <v>202</v>
      </c>
    </row>
    <row r="76" spans="2:9">
      <c r="B76" s="1338" t="s">
        <v>1081</v>
      </c>
      <c r="C76" s="1328" t="s">
        <v>1080</v>
      </c>
      <c r="D76" s="1337" t="s">
        <v>202</v>
      </c>
      <c r="E76" s="1337" t="s">
        <v>202</v>
      </c>
      <c r="F76" s="1337" t="s">
        <v>202</v>
      </c>
      <c r="G76" s="1337" t="s">
        <v>202</v>
      </c>
      <c r="H76" s="1337" t="s">
        <v>202</v>
      </c>
      <c r="I76" s="1336" t="s">
        <v>202</v>
      </c>
    </row>
    <row r="77" spans="2:9">
      <c r="B77" s="1338" t="s">
        <v>1079</v>
      </c>
      <c r="C77" s="1328" t="s">
        <v>1078</v>
      </c>
      <c r="D77" s="1337" t="s">
        <v>202</v>
      </c>
      <c r="E77" s="1337" t="s">
        <v>202</v>
      </c>
      <c r="F77" s="1337" t="s">
        <v>202</v>
      </c>
      <c r="G77" s="1337" t="s">
        <v>202</v>
      </c>
      <c r="H77" s="1337" t="s">
        <v>202</v>
      </c>
      <c r="I77" s="1336" t="s">
        <v>202</v>
      </c>
    </row>
    <row r="78" spans="2:9">
      <c r="B78" s="1338" t="s">
        <v>1077</v>
      </c>
      <c r="C78" s="1328" t="s">
        <v>1076</v>
      </c>
      <c r="D78" s="1337" t="s">
        <v>202</v>
      </c>
      <c r="E78" s="1337" t="s">
        <v>202</v>
      </c>
      <c r="F78" s="1337" t="s">
        <v>202</v>
      </c>
      <c r="G78" s="1337" t="s">
        <v>202</v>
      </c>
      <c r="H78" s="1337" t="s">
        <v>202</v>
      </c>
      <c r="I78" s="1336" t="s">
        <v>202</v>
      </c>
    </row>
    <row r="79" spans="2:9">
      <c r="B79" s="1338" t="s">
        <v>1075</v>
      </c>
      <c r="C79" s="1328" t="s">
        <v>1074</v>
      </c>
      <c r="D79" s="1337" t="s">
        <v>202</v>
      </c>
      <c r="E79" s="1337" t="s">
        <v>202</v>
      </c>
      <c r="F79" s="1337" t="s">
        <v>202</v>
      </c>
      <c r="G79" s="1337" t="s">
        <v>202</v>
      </c>
      <c r="H79" s="1337" t="s">
        <v>202</v>
      </c>
      <c r="I79" s="1336" t="s">
        <v>202</v>
      </c>
    </row>
    <row r="80" spans="2:9">
      <c r="B80" s="1338" t="s">
        <v>1073</v>
      </c>
      <c r="C80" s="1328" t="s">
        <v>1072</v>
      </c>
      <c r="D80" s="1337" t="s">
        <v>202</v>
      </c>
      <c r="E80" s="1337" t="s">
        <v>202</v>
      </c>
      <c r="F80" s="1337" t="s">
        <v>202</v>
      </c>
      <c r="G80" s="1337" t="s">
        <v>202</v>
      </c>
      <c r="H80" s="1337" t="s">
        <v>202</v>
      </c>
      <c r="I80" s="1336" t="s">
        <v>202</v>
      </c>
    </row>
    <row r="81" spans="2:10">
      <c r="B81" s="1338" t="s">
        <v>1071</v>
      </c>
      <c r="C81" s="1328" t="s">
        <v>1070</v>
      </c>
      <c r="D81" s="1337" t="s">
        <v>202</v>
      </c>
      <c r="E81" s="1337" t="s">
        <v>202</v>
      </c>
      <c r="F81" s="1337" t="s">
        <v>202</v>
      </c>
      <c r="G81" s="1337" t="s">
        <v>202</v>
      </c>
      <c r="H81" s="1337" t="s">
        <v>202</v>
      </c>
      <c r="I81" s="1336" t="s">
        <v>202</v>
      </c>
    </row>
    <row r="82" spans="2:10">
      <c r="B82" s="1338" t="s">
        <v>1069</v>
      </c>
      <c r="C82" s="1328" t="s">
        <v>1068</v>
      </c>
      <c r="D82" s="1337" t="s">
        <v>202</v>
      </c>
      <c r="E82" s="1337" t="s">
        <v>202</v>
      </c>
      <c r="F82" s="1337" t="s">
        <v>202</v>
      </c>
      <c r="G82" s="1337" t="s">
        <v>202</v>
      </c>
      <c r="H82" s="1337" t="s">
        <v>202</v>
      </c>
      <c r="I82" s="1336" t="s">
        <v>202</v>
      </c>
    </row>
    <row r="83" spans="2:10">
      <c r="B83" s="1338" t="s">
        <v>1067</v>
      </c>
      <c r="C83" s="1328" t="s">
        <v>1066</v>
      </c>
      <c r="D83" s="1337" t="s">
        <v>202</v>
      </c>
      <c r="E83" s="1337" t="s">
        <v>202</v>
      </c>
      <c r="F83" s="1337" t="s">
        <v>202</v>
      </c>
      <c r="G83" s="1337" t="s">
        <v>202</v>
      </c>
      <c r="H83" s="1337" t="s">
        <v>202</v>
      </c>
      <c r="I83" s="1336" t="s">
        <v>202</v>
      </c>
    </row>
    <row r="84" spans="2:10">
      <c r="B84" s="1338" t="s">
        <v>1065</v>
      </c>
      <c r="C84" s="1328" t="s">
        <v>1064</v>
      </c>
      <c r="D84" s="1337" t="s">
        <v>202</v>
      </c>
      <c r="E84" s="1337" t="s">
        <v>202</v>
      </c>
      <c r="F84" s="1337" t="s">
        <v>202</v>
      </c>
      <c r="G84" s="1337" t="s">
        <v>202</v>
      </c>
      <c r="H84" s="1337" t="s">
        <v>202</v>
      </c>
      <c r="I84" s="1336" t="s">
        <v>202</v>
      </c>
    </row>
    <row r="85" spans="2:10">
      <c r="B85" s="1338" t="s">
        <v>1063</v>
      </c>
      <c r="C85" s="1328" t="s">
        <v>1062</v>
      </c>
      <c r="D85" s="1337">
        <v>41168732</v>
      </c>
      <c r="E85" s="1337">
        <v>37784624</v>
      </c>
      <c r="F85" s="1337">
        <v>42337551</v>
      </c>
      <c r="G85" s="1337">
        <v>41742106</v>
      </c>
      <c r="H85" s="1337">
        <v>42963504</v>
      </c>
      <c r="I85" s="1336">
        <v>40391511</v>
      </c>
    </row>
    <row r="86" spans="2:10">
      <c r="B86" s="1338" t="s">
        <v>1061</v>
      </c>
      <c r="C86" s="1328" t="s">
        <v>1060</v>
      </c>
      <c r="D86" s="1337" t="s">
        <v>202</v>
      </c>
      <c r="E86" s="1337" t="s">
        <v>202</v>
      </c>
      <c r="F86" s="1337" t="s">
        <v>202</v>
      </c>
      <c r="G86" s="1337" t="s">
        <v>202</v>
      </c>
      <c r="H86" s="1337" t="s">
        <v>202</v>
      </c>
      <c r="I86" s="1336" t="s">
        <v>202</v>
      </c>
    </row>
    <row r="87" spans="2:10">
      <c r="B87" s="1338" t="s">
        <v>1059</v>
      </c>
      <c r="C87" s="1328" t="s">
        <v>1058</v>
      </c>
      <c r="D87" s="1337" t="s">
        <v>202</v>
      </c>
      <c r="E87" s="1337" t="s">
        <v>202</v>
      </c>
      <c r="F87" s="1337" t="s">
        <v>202</v>
      </c>
      <c r="G87" s="1337" t="s">
        <v>202</v>
      </c>
      <c r="H87" s="1337" t="s">
        <v>202</v>
      </c>
      <c r="I87" s="1336" t="s">
        <v>202</v>
      </c>
    </row>
    <row r="88" spans="2:10">
      <c r="B88" s="1338" t="s">
        <v>1057</v>
      </c>
      <c r="C88" s="1328" t="s">
        <v>1056</v>
      </c>
      <c r="D88" s="1337">
        <v>10152163</v>
      </c>
      <c r="E88" s="1337">
        <v>9398138</v>
      </c>
      <c r="F88" s="1337">
        <v>10502094</v>
      </c>
      <c r="G88" s="1337">
        <v>10417637</v>
      </c>
      <c r="H88" s="1337">
        <v>10804927</v>
      </c>
      <c r="I88" s="1336">
        <v>10094443</v>
      </c>
    </row>
    <row r="89" spans="2:10">
      <c r="B89" s="1338" t="s">
        <v>1055</v>
      </c>
      <c r="C89" s="1328" t="s">
        <v>1054</v>
      </c>
      <c r="D89" s="1337">
        <v>21326555</v>
      </c>
      <c r="E89" s="1337">
        <v>20085766</v>
      </c>
      <c r="F89" s="1337">
        <v>22701598</v>
      </c>
      <c r="G89" s="1337">
        <v>22186097</v>
      </c>
      <c r="H89" s="1337">
        <v>22818698</v>
      </c>
      <c r="I89" s="1336">
        <v>21556092</v>
      </c>
    </row>
    <row r="90" spans="2:10">
      <c r="B90" s="1338" t="s">
        <v>1053</v>
      </c>
      <c r="C90" s="1328" t="s">
        <v>1052</v>
      </c>
      <c r="D90" s="1337" t="s">
        <v>202</v>
      </c>
      <c r="E90" s="1337" t="s">
        <v>202</v>
      </c>
      <c r="F90" s="1337" t="s">
        <v>202</v>
      </c>
      <c r="G90" s="1337" t="s">
        <v>202</v>
      </c>
      <c r="H90" s="1337" t="s">
        <v>202</v>
      </c>
      <c r="I90" s="1336" t="s">
        <v>202</v>
      </c>
    </row>
    <row r="91" spans="2:10">
      <c r="B91" s="1338" t="s">
        <v>1051</v>
      </c>
      <c r="C91" s="1328" t="s">
        <v>1050</v>
      </c>
      <c r="D91" s="1337" t="s">
        <v>202</v>
      </c>
      <c r="E91" s="1337" t="s">
        <v>202</v>
      </c>
      <c r="F91" s="1337" t="s">
        <v>202</v>
      </c>
      <c r="G91" s="1337" t="s">
        <v>202</v>
      </c>
      <c r="H91" s="1337" t="s">
        <v>202</v>
      </c>
      <c r="I91" s="1336" t="s">
        <v>202</v>
      </c>
    </row>
    <row r="92" spans="2:10" ht="2.4500000000000002" customHeight="1">
      <c r="B92" s="1335"/>
      <c r="C92" s="1334"/>
      <c r="D92" s="1333" t="s">
        <v>202</v>
      </c>
      <c r="E92" s="1333" t="s">
        <v>202</v>
      </c>
      <c r="F92" s="1333" t="s">
        <v>202</v>
      </c>
      <c r="G92" s="1333" t="s">
        <v>202</v>
      </c>
      <c r="H92" s="1333" t="s">
        <v>202</v>
      </c>
      <c r="I92" s="1332" t="s">
        <v>202</v>
      </c>
    </row>
    <row r="93" spans="2:10">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732A-2C88-46BC-B831-BFDEB67DEC88}">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10" width="9.375" style="1327" customWidth="1"/>
    <col min="11" max="16384" width="10.125" style="1327"/>
  </cols>
  <sheetData>
    <row r="1" spans="2:10" ht="12" customHeight="1">
      <c r="B1" s="1352" t="s">
        <v>1221</v>
      </c>
      <c r="C1" s="1363"/>
      <c r="D1" s="1363"/>
      <c r="E1" s="1363"/>
      <c r="F1" s="1363"/>
      <c r="G1" s="1363"/>
      <c r="H1" s="1363"/>
      <c r="I1" s="1363"/>
      <c r="J1" s="1352"/>
    </row>
    <row r="2" spans="2:10" ht="12" customHeight="1">
      <c r="B2" s="1352" t="s">
        <v>1218</v>
      </c>
      <c r="C2" s="1363"/>
      <c r="D2" s="1363"/>
      <c r="E2" s="1363"/>
      <c r="F2" s="1363"/>
      <c r="G2" s="1363"/>
      <c r="H2" s="1363"/>
      <c r="I2" s="1363"/>
      <c r="J2" s="1352"/>
    </row>
    <row r="3" spans="2:10" ht="3" customHeight="1"/>
    <row r="4" spans="2:10" ht="9">
      <c r="B4" s="1348" t="s">
        <v>1217</v>
      </c>
      <c r="C4" s="1349">
        <v>46002</v>
      </c>
      <c r="I4" s="1347"/>
      <c r="J4" s="1348" t="s">
        <v>1216</v>
      </c>
    </row>
    <row r="5" spans="2:10" ht="3" customHeight="1"/>
    <row r="6" spans="2:10" ht="12.95" customHeight="1">
      <c r="B6" s="1346" t="s">
        <v>1215</v>
      </c>
      <c r="C6" s="1345"/>
      <c r="D6" s="1762" t="s">
        <v>364</v>
      </c>
      <c r="E6" s="1762" t="s">
        <v>446</v>
      </c>
      <c r="F6" s="1762" t="s">
        <v>447</v>
      </c>
      <c r="G6" s="1762" t="s">
        <v>448</v>
      </c>
      <c r="H6" s="1762" t="s">
        <v>449</v>
      </c>
      <c r="I6" s="1773" t="s">
        <v>489</v>
      </c>
      <c r="J6" s="1771" t="s">
        <v>1220</v>
      </c>
    </row>
    <row r="7" spans="2:10" ht="8.1" customHeight="1">
      <c r="B7" s="1766" t="s">
        <v>1213</v>
      </c>
      <c r="C7" s="1769" t="s">
        <v>1212</v>
      </c>
      <c r="D7" s="1763"/>
      <c r="E7" s="1763"/>
      <c r="F7" s="1763"/>
      <c r="G7" s="1763"/>
      <c r="H7" s="1763"/>
      <c r="I7" s="1774"/>
      <c r="J7" s="1772"/>
    </row>
    <row r="8" spans="2:10" ht="12.75" customHeight="1">
      <c r="B8" s="1767"/>
      <c r="C8" s="1770"/>
      <c r="D8" s="1344" t="s">
        <v>1211</v>
      </c>
      <c r="E8" s="1343"/>
      <c r="F8" s="1343"/>
      <c r="G8" s="1343"/>
      <c r="H8" s="1343"/>
      <c r="I8" s="1343"/>
      <c r="J8" s="1342"/>
    </row>
    <row r="9" spans="2:10" ht="8.1" customHeight="1">
      <c r="B9" s="1768"/>
      <c r="C9" s="1763"/>
      <c r="D9" s="1344" t="s">
        <v>1210</v>
      </c>
      <c r="E9" s="1343"/>
      <c r="F9" s="1343"/>
      <c r="G9" s="1343"/>
      <c r="H9" s="1343"/>
      <c r="I9" s="1343"/>
      <c r="J9" s="1342"/>
    </row>
    <row r="10" spans="2:10" ht="3" customHeight="1">
      <c r="B10" s="1341"/>
      <c r="D10" s="1362"/>
      <c r="J10" s="1361"/>
    </row>
    <row r="11" spans="2:10">
      <c r="B11" s="1338" t="s">
        <v>1209</v>
      </c>
      <c r="C11" s="1328" t="s">
        <v>1208</v>
      </c>
      <c r="D11" s="1358" t="s">
        <v>202</v>
      </c>
      <c r="E11" s="1358" t="s">
        <v>202</v>
      </c>
      <c r="F11" s="1358" t="s">
        <v>202</v>
      </c>
      <c r="G11" s="1358" t="s">
        <v>202</v>
      </c>
      <c r="H11" s="1358" t="s">
        <v>202</v>
      </c>
      <c r="I11" s="1358" t="s">
        <v>202</v>
      </c>
      <c r="J11" s="1357" t="s">
        <v>202</v>
      </c>
    </row>
    <row r="12" spans="2:10">
      <c r="B12" s="1338" t="s">
        <v>1207</v>
      </c>
      <c r="C12" s="1328" t="s">
        <v>1206</v>
      </c>
      <c r="D12" s="1358" t="s">
        <v>202</v>
      </c>
      <c r="E12" s="1358" t="s">
        <v>202</v>
      </c>
      <c r="F12" s="1358" t="s">
        <v>202</v>
      </c>
      <c r="G12" s="1358" t="s">
        <v>202</v>
      </c>
      <c r="H12" s="1358" t="s">
        <v>202</v>
      </c>
      <c r="I12" s="1358" t="s">
        <v>202</v>
      </c>
      <c r="J12" s="1357" t="s">
        <v>202</v>
      </c>
    </row>
    <row r="13" spans="2:10">
      <c r="B13" s="1338" t="s">
        <v>1205</v>
      </c>
      <c r="C13" s="1328" t="s">
        <v>1204</v>
      </c>
      <c r="D13" s="1358" t="s">
        <v>202</v>
      </c>
      <c r="E13" s="1358" t="s">
        <v>202</v>
      </c>
      <c r="F13" s="1358" t="s">
        <v>202</v>
      </c>
      <c r="G13" s="1358" t="s">
        <v>202</v>
      </c>
      <c r="H13" s="1358" t="s">
        <v>202</v>
      </c>
      <c r="I13" s="1358" t="s">
        <v>202</v>
      </c>
      <c r="J13" s="1357" t="s">
        <v>202</v>
      </c>
    </row>
    <row r="14" spans="2:10">
      <c r="B14" s="1338" t="s">
        <v>1203</v>
      </c>
      <c r="C14" s="1328" t="s">
        <v>1202</v>
      </c>
      <c r="D14" s="1358" t="s">
        <v>202</v>
      </c>
      <c r="E14" s="1358" t="s">
        <v>202</v>
      </c>
      <c r="F14" s="1358" t="s">
        <v>202</v>
      </c>
      <c r="G14" s="1358" t="s">
        <v>202</v>
      </c>
      <c r="H14" s="1358" t="s">
        <v>202</v>
      </c>
      <c r="I14" s="1358" t="s">
        <v>202</v>
      </c>
      <c r="J14" s="1357" t="s">
        <v>202</v>
      </c>
    </row>
    <row r="15" spans="2:10">
      <c r="B15" s="1338" t="s">
        <v>1201</v>
      </c>
      <c r="C15" s="1328" t="s">
        <v>1200</v>
      </c>
      <c r="D15" s="1358">
        <v>24897575</v>
      </c>
      <c r="E15" s="1358">
        <v>25199360</v>
      </c>
      <c r="F15" s="1358">
        <v>24824588</v>
      </c>
      <c r="G15" s="1358">
        <v>25622207</v>
      </c>
      <c r="H15" s="1358" t="s">
        <v>202</v>
      </c>
      <c r="I15" s="1358" t="s">
        <v>202</v>
      </c>
      <c r="J15" s="1357">
        <v>249342703</v>
      </c>
    </row>
    <row r="16" spans="2:10">
      <c r="B16" s="1338" t="s">
        <v>1199</v>
      </c>
      <c r="C16" s="1328" t="s">
        <v>1198</v>
      </c>
      <c r="D16" s="1358">
        <v>5119622</v>
      </c>
      <c r="E16" s="1358">
        <v>5155260</v>
      </c>
      <c r="F16" s="1358">
        <v>5030173</v>
      </c>
      <c r="G16" s="1358">
        <v>5159929</v>
      </c>
      <c r="H16" s="1358" t="s">
        <v>202</v>
      </c>
      <c r="I16" s="1358" t="s">
        <v>202</v>
      </c>
      <c r="J16" s="1357">
        <v>51740223</v>
      </c>
    </row>
    <row r="17" spans="2:10">
      <c r="B17" s="1338" t="s">
        <v>1197</v>
      </c>
      <c r="C17" s="1328" t="s">
        <v>1196</v>
      </c>
      <c r="D17" s="1358">
        <v>46411263</v>
      </c>
      <c r="E17" s="1358">
        <v>46022320</v>
      </c>
      <c r="F17" s="1358">
        <v>44951323</v>
      </c>
      <c r="G17" s="1358">
        <v>47666548</v>
      </c>
      <c r="H17" s="1358" t="s">
        <v>202</v>
      </c>
      <c r="I17" s="1358" t="s">
        <v>202</v>
      </c>
      <c r="J17" s="1357">
        <v>459742956</v>
      </c>
    </row>
    <row r="18" spans="2:10">
      <c r="B18" s="1338" t="s">
        <v>1195</v>
      </c>
      <c r="C18" s="1328" t="s">
        <v>1194</v>
      </c>
      <c r="D18" s="1358">
        <v>5124347</v>
      </c>
      <c r="E18" s="1358">
        <v>4992852</v>
      </c>
      <c r="F18" s="1358">
        <v>4838058</v>
      </c>
      <c r="G18" s="1358">
        <v>5073581</v>
      </c>
      <c r="H18" s="1358" t="s">
        <v>202</v>
      </c>
      <c r="I18" s="1358" t="s">
        <v>202</v>
      </c>
      <c r="J18" s="1357">
        <v>50328943</v>
      </c>
    </row>
    <row r="19" spans="2:10">
      <c r="B19" s="1338" t="s">
        <v>1193</v>
      </c>
      <c r="C19" s="1328" t="s">
        <v>1192</v>
      </c>
      <c r="D19" s="1358">
        <v>11152890</v>
      </c>
      <c r="E19" s="1358">
        <v>11081051</v>
      </c>
      <c r="F19" s="1358">
        <v>10671365</v>
      </c>
      <c r="G19" s="1358">
        <v>10948571</v>
      </c>
      <c r="H19" s="1358" t="s">
        <v>202</v>
      </c>
      <c r="I19" s="1358" t="s">
        <v>202</v>
      </c>
      <c r="J19" s="1357">
        <v>43853877</v>
      </c>
    </row>
    <row r="20" spans="2:10">
      <c r="B20" s="1338" t="s">
        <v>1191</v>
      </c>
      <c r="C20" s="1328" t="s">
        <v>1190</v>
      </c>
      <c r="D20" s="1358">
        <v>12334345</v>
      </c>
      <c r="E20" s="1358">
        <v>12107855</v>
      </c>
      <c r="F20" s="1358">
        <v>11594291</v>
      </c>
      <c r="G20" s="1358">
        <v>12036596</v>
      </c>
      <c r="H20" s="1358" t="s">
        <v>202</v>
      </c>
      <c r="I20" s="1358" t="s">
        <v>202</v>
      </c>
      <c r="J20" s="1357">
        <v>121889706</v>
      </c>
    </row>
    <row r="21" spans="2:10">
      <c r="B21" s="1338" t="s">
        <v>1189</v>
      </c>
      <c r="C21" s="1328" t="s">
        <v>1188</v>
      </c>
      <c r="D21" s="1358">
        <v>54578104</v>
      </c>
      <c r="E21" s="1358">
        <v>53475821</v>
      </c>
      <c r="F21" s="1358">
        <v>51457219</v>
      </c>
      <c r="G21" s="1358">
        <v>53071332</v>
      </c>
      <c r="H21" s="1358" t="s">
        <v>202</v>
      </c>
      <c r="I21" s="1358" t="s">
        <v>202</v>
      </c>
      <c r="J21" s="1357">
        <v>530653572</v>
      </c>
    </row>
    <row r="22" spans="2:10">
      <c r="B22" s="1338" t="s">
        <v>1187</v>
      </c>
      <c r="C22" s="1328" t="s">
        <v>1186</v>
      </c>
      <c r="D22" s="1358">
        <v>45787091</v>
      </c>
      <c r="E22" s="1358">
        <v>45337661</v>
      </c>
      <c r="F22" s="1358">
        <v>43742072</v>
      </c>
      <c r="G22" s="1358">
        <v>46647357</v>
      </c>
      <c r="H22" s="1358" t="s">
        <v>202</v>
      </c>
      <c r="I22" s="1358" t="s">
        <v>202</v>
      </c>
      <c r="J22" s="1357">
        <v>454449988</v>
      </c>
    </row>
    <row r="23" spans="2:10">
      <c r="B23" s="1338" t="s">
        <v>1185</v>
      </c>
      <c r="C23" s="1328" t="s">
        <v>1184</v>
      </c>
      <c r="D23" s="1358">
        <v>16556685</v>
      </c>
      <c r="E23" s="1358">
        <v>16213457</v>
      </c>
      <c r="F23" s="1358">
        <v>15753744</v>
      </c>
      <c r="G23" s="1358">
        <v>16396574</v>
      </c>
      <c r="H23" s="1358" t="s">
        <v>202</v>
      </c>
      <c r="I23" s="1358" t="s">
        <v>202</v>
      </c>
      <c r="J23" s="1357">
        <v>161905350</v>
      </c>
    </row>
    <row r="24" spans="2:10">
      <c r="B24" s="1338" t="s">
        <v>1183</v>
      </c>
      <c r="C24" s="1328" t="s">
        <v>1182</v>
      </c>
      <c r="D24" s="1358">
        <v>24736370</v>
      </c>
      <c r="E24" s="1358">
        <v>24157861</v>
      </c>
      <c r="F24" s="1358">
        <v>23492138</v>
      </c>
      <c r="G24" s="1358">
        <v>24337182</v>
      </c>
      <c r="H24" s="1358" t="s">
        <v>202</v>
      </c>
      <c r="I24" s="1358" t="s">
        <v>202</v>
      </c>
      <c r="J24" s="1357">
        <v>243827898</v>
      </c>
    </row>
    <row r="25" spans="2:10">
      <c r="B25" s="1338" t="s">
        <v>1181</v>
      </c>
      <c r="C25" s="1328" t="s">
        <v>1180</v>
      </c>
      <c r="D25" s="1358">
        <v>6402800</v>
      </c>
      <c r="E25" s="1358">
        <v>6371036</v>
      </c>
      <c r="F25" s="1358">
        <v>6155807</v>
      </c>
      <c r="G25" s="1358">
        <v>6404506</v>
      </c>
      <c r="H25" s="1358" t="s">
        <v>202</v>
      </c>
      <c r="I25" s="1358" t="s">
        <v>202</v>
      </c>
      <c r="J25" s="1357">
        <v>63319499</v>
      </c>
    </row>
    <row r="26" spans="2:10">
      <c r="B26" s="1338" t="s">
        <v>1179</v>
      </c>
      <c r="C26" s="1328" t="s">
        <v>240</v>
      </c>
      <c r="D26" s="1358" t="s">
        <v>202</v>
      </c>
      <c r="E26" s="1358" t="s">
        <v>202</v>
      </c>
      <c r="F26" s="1358" t="s">
        <v>202</v>
      </c>
      <c r="G26" s="1358" t="s">
        <v>202</v>
      </c>
      <c r="H26" s="1358" t="s">
        <v>202</v>
      </c>
      <c r="I26" s="1358" t="s">
        <v>202</v>
      </c>
      <c r="J26" s="1357" t="s">
        <v>202</v>
      </c>
    </row>
    <row r="27" spans="2:10">
      <c r="B27" s="1338" t="s">
        <v>1178</v>
      </c>
      <c r="C27" s="1328" t="s">
        <v>1177</v>
      </c>
      <c r="D27" s="1358" t="s">
        <v>202</v>
      </c>
      <c r="E27" s="1358" t="s">
        <v>202</v>
      </c>
      <c r="F27" s="1358" t="s">
        <v>202</v>
      </c>
      <c r="G27" s="1358" t="s">
        <v>202</v>
      </c>
      <c r="H27" s="1358" t="s">
        <v>202</v>
      </c>
      <c r="I27" s="1358" t="s">
        <v>202</v>
      </c>
      <c r="J27" s="1357" t="s">
        <v>202</v>
      </c>
    </row>
    <row r="28" spans="2:10">
      <c r="B28" s="1338" t="s">
        <v>1176</v>
      </c>
      <c r="C28" s="1328" t="s">
        <v>1175</v>
      </c>
      <c r="D28" s="1358" t="s">
        <v>202</v>
      </c>
      <c r="E28" s="1358" t="s">
        <v>202</v>
      </c>
      <c r="F28" s="1358" t="s">
        <v>202</v>
      </c>
      <c r="G28" s="1358" t="s">
        <v>202</v>
      </c>
      <c r="H28" s="1358" t="s">
        <v>202</v>
      </c>
      <c r="I28" s="1358" t="s">
        <v>202</v>
      </c>
      <c r="J28" s="1357" t="s">
        <v>202</v>
      </c>
    </row>
    <row r="29" spans="2:10">
      <c r="B29" s="1338" t="s">
        <v>1174</v>
      </c>
      <c r="C29" s="1328" t="s">
        <v>1173</v>
      </c>
      <c r="D29" s="1358" t="s">
        <v>202</v>
      </c>
      <c r="E29" s="1358" t="s">
        <v>202</v>
      </c>
      <c r="F29" s="1358" t="s">
        <v>202</v>
      </c>
      <c r="G29" s="1358" t="s">
        <v>202</v>
      </c>
      <c r="H29" s="1358" t="s">
        <v>202</v>
      </c>
      <c r="I29" s="1358" t="s">
        <v>202</v>
      </c>
      <c r="J29" s="1357" t="s">
        <v>202</v>
      </c>
    </row>
    <row r="30" spans="2:10">
      <c r="B30" s="1338" t="s">
        <v>1172</v>
      </c>
      <c r="C30" s="1328" t="s">
        <v>1171</v>
      </c>
      <c r="D30" s="1358">
        <v>3691064</v>
      </c>
      <c r="E30" s="1358">
        <v>3619910</v>
      </c>
      <c r="F30" s="1358">
        <v>3542871</v>
      </c>
      <c r="G30" s="1358">
        <v>3616179</v>
      </c>
      <c r="H30" s="1358" t="s">
        <v>202</v>
      </c>
      <c r="I30" s="1358" t="s">
        <v>202</v>
      </c>
      <c r="J30" s="1357">
        <v>36292099</v>
      </c>
    </row>
    <row r="31" spans="2:10">
      <c r="B31" s="1338" t="s">
        <v>1170</v>
      </c>
      <c r="C31" s="1328" t="s">
        <v>1169</v>
      </c>
      <c r="D31" s="1358" t="s">
        <v>202</v>
      </c>
      <c r="E31" s="1358" t="s">
        <v>202</v>
      </c>
      <c r="F31" s="1358" t="s">
        <v>202</v>
      </c>
      <c r="G31" s="1358" t="s">
        <v>202</v>
      </c>
      <c r="H31" s="1358" t="s">
        <v>202</v>
      </c>
      <c r="I31" s="1358" t="s">
        <v>202</v>
      </c>
      <c r="J31" s="1357" t="s">
        <v>202</v>
      </c>
    </row>
    <row r="32" spans="2:10">
      <c r="B32" s="1338" t="s">
        <v>1168</v>
      </c>
      <c r="C32" s="1328" t="s">
        <v>1167</v>
      </c>
      <c r="D32" s="1358" t="s">
        <v>202</v>
      </c>
      <c r="E32" s="1358" t="s">
        <v>202</v>
      </c>
      <c r="F32" s="1358" t="s">
        <v>202</v>
      </c>
      <c r="G32" s="1358" t="s">
        <v>202</v>
      </c>
      <c r="H32" s="1358" t="s">
        <v>202</v>
      </c>
      <c r="I32" s="1358" t="s">
        <v>202</v>
      </c>
      <c r="J32" s="1357" t="s">
        <v>202</v>
      </c>
    </row>
    <row r="33" spans="2:10">
      <c r="B33" s="1338" t="s">
        <v>1166</v>
      </c>
      <c r="C33" s="1328" t="s">
        <v>1165</v>
      </c>
      <c r="D33" s="1358" t="s">
        <v>202</v>
      </c>
      <c r="E33" s="1358" t="s">
        <v>202</v>
      </c>
      <c r="F33" s="1358" t="s">
        <v>202</v>
      </c>
      <c r="G33" s="1358" t="s">
        <v>202</v>
      </c>
      <c r="H33" s="1358" t="s">
        <v>202</v>
      </c>
      <c r="I33" s="1358" t="s">
        <v>202</v>
      </c>
      <c r="J33" s="1357" t="s">
        <v>202</v>
      </c>
    </row>
    <row r="34" spans="2:10">
      <c r="B34" s="1338" t="s">
        <v>1164</v>
      </c>
      <c r="C34" s="1328" t="s">
        <v>1163</v>
      </c>
      <c r="D34" s="1358" t="s">
        <v>202</v>
      </c>
      <c r="E34" s="1358" t="s">
        <v>202</v>
      </c>
      <c r="F34" s="1358" t="s">
        <v>202</v>
      </c>
      <c r="G34" s="1358" t="s">
        <v>202</v>
      </c>
      <c r="H34" s="1358" t="s">
        <v>202</v>
      </c>
      <c r="I34" s="1358" t="s">
        <v>202</v>
      </c>
      <c r="J34" s="1357" t="s">
        <v>202</v>
      </c>
    </row>
    <row r="35" spans="2:10">
      <c r="B35" s="1338" t="s">
        <v>1162</v>
      </c>
      <c r="C35" s="1328" t="s">
        <v>1161</v>
      </c>
      <c r="D35" s="1358" t="s">
        <v>202</v>
      </c>
      <c r="E35" s="1358" t="s">
        <v>202</v>
      </c>
      <c r="F35" s="1358" t="s">
        <v>202</v>
      </c>
      <c r="G35" s="1358" t="s">
        <v>202</v>
      </c>
      <c r="H35" s="1358" t="s">
        <v>202</v>
      </c>
      <c r="I35" s="1358" t="s">
        <v>202</v>
      </c>
      <c r="J35" s="1357" t="s">
        <v>202</v>
      </c>
    </row>
    <row r="36" spans="2:10">
      <c r="B36" s="1338" t="s">
        <v>1160</v>
      </c>
      <c r="C36" s="1328" t="s">
        <v>1159</v>
      </c>
      <c r="D36" s="1358" t="s">
        <v>202</v>
      </c>
      <c r="E36" s="1358" t="s">
        <v>202</v>
      </c>
      <c r="F36" s="1358" t="s">
        <v>202</v>
      </c>
      <c r="G36" s="1358" t="s">
        <v>202</v>
      </c>
      <c r="H36" s="1358" t="s">
        <v>202</v>
      </c>
      <c r="I36" s="1358" t="s">
        <v>202</v>
      </c>
      <c r="J36" s="1357" t="s">
        <v>202</v>
      </c>
    </row>
    <row r="37" spans="2:10">
      <c r="B37" s="1338" t="s">
        <v>1158</v>
      </c>
      <c r="C37" s="1328" t="s">
        <v>1157</v>
      </c>
      <c r="D37" s="1358" t="s">
        <v>202</v>
      </c>
      <c r="E37" s="1358" t="s">
        <v>202</v>
      </c>
      <c r="F37" s="1358" t="s">
        <v>202</v>
      </c>
      <c r="G37" s="1358" t="s">
        <v>202</v>
      </c>
      <c r="H37" s="1358" t="s">
        <v>202</v>
      </c>
      <c r="I37" s="1358" t="s">
        <v>202</v>
      </c>
      <c r="J37" s="1357" t="s">
        <v>202</v>
      </c>
    </row>
    <row r="38" spans="2:10">
      <c r="B38" s="1338" t="s">
        <v>1156</v>
      </c>
      <c r="C38" s="1328" t="s">
        <v>1155</v>
      </c>
      <c r="D38" s="1358" t="s">
        <v>202</v>
      </c>
      <c r="E38" s="1358" t="s">
        <v>202</v>
      </c>
      <c r="F38" s="1358" t="s">
        <v>202</v>
      </c>
      <c r="G38" s="1358" t="s">
        <v>202</v>
      </c>
      <c r="H38" s="1358" t="s">
        <v>202</v>
      </c>
      <c r="I38" s="1358" t="s">
        <v>202</v>
      </c>
      <c r="J38" s="1357" t="s">
        <v>202</v>
      </c>
    </row>
    <row r="39" spans="2:10">
      <c r="B39" s="1338" t="s">
        <v>1154</v>
      </c>
      <c r="C39" s="1328" t="s">
        <v>1153</v>
      </c>
      <c r="D39" s="1358">
        <v>29770269</v>
      </c>
      <c r="E39" s="1358">
        <v>29868638</v>
      </c>
      <c r="F39" s="1358">
        <v>29163077</v>
      </c>
      <c r="G39" s="1358">
        <v>30234944</v>
      </c>
      <c r="H39" s="1358" t="s">
        <v>202</v>
      </c>
      <c r="I39" s="1358" t="s">
        <v>202</v>
      </c>
      <c r="J39" s="1357">
        <v>295652149</v>
      </c>
    </row>
    <row r="40" spans="2:10">
      <c r="B40" s="1338" t="s">
        <v>1152</v>
      </c>
      <c r="C40" s="1328" t="s">
        <v>1151</v>
      </c>
      <c r="D40" s="1358">
        <v>1211423</v>
      </c>
      <c r="E40" s="1358">
        <v>1215252</v>
      </c>
      <c r="F40" s="1358">
        <v>1203026</v>
      </c>
      <c r="G40" s="1358">
        <v>1223666</v>
      </c>
      <c r="H40" s="1358" t="s">
        <v>202</v>
      </c>
      <c r="I40" s="1358" t="s">
        <v>202</v>
      </c>
      <c r="J40" s="1357">
        <v>12589413</v>
      </c>
    </row>
    <row r="41" spans="2:10">
      <c r="B41" s="1338" t="s">
        <v>1150</v>
      </c>
      <c r="C41" s="1328" t="s">
        <v>1149</v>
      </c>
      <c r="D41" s="1358" t="s">
        <v>202</v>
      </c>
      <c r="E41" s="1358" t="s">
        <v>202</v>
      </c>
      <c r="F41" s="1358" t="s">
        <v>202</v>
      </c>
      <c r="G41" s="1358" t="s">
        <v>202</v>
      </c>
      <c r="H41" s="1358" t="s">
        <v>202</v>
      </c>
      <c r="I41" s="1358" t="s">
        <v>202</v>
      </c>
      <c r="J41" s="1357" t="s">
        <v>202</v>
      </c>
    </row>
    <row r="42" spans="2:10">
      <c r="B42" s="1338" t="s">
        <v>1148</v>
      </c>
      <c r="C42" s="1328" t="s">
        <v>1147</v>
      </c>
      <c r="D42" s="1358">
        <v>3925499</v>
      </c>
      <c r="E42" s="1358">
        <v>3878916</v>
      </c>
      <c r="F42" s="1358">
        <v>3914825</v>
      </c>
      <c r="G42" s="1358">
        <v>4037999</v>
      </c>
      <c r="H42" s="1358" t="s">
        <v>202</v>
      </c>
      <c r="I42" s="1358" t="s">
        <v>202</v>
      </c>
      <c r="J42" s="1357">
        <v>38472452</v>
      </c>
    </row>
    <row r="43" spans="2:10">
      <c r="B43" s="1338" t="s">
        <v>1146</v>
      </c>
      <c r="C43" s="1328" t="s">
        <v>1145</v>
      </c>
      <c r="D43" s="1358">
        <v>11130888</v>
      </c>
      <c r="E43" s="1358">
        <v>11233765</v>
      </c>
      <c r="F43" s="1358">
        <v>11025731</v>
      </c>
      <c r="G43" s="1358">
        <v>11382881</v>
      </c>
      <c r="H43" s="1358" t="s">
        <v>202</v>
      </c>
      <c r="I43" s="1358" t="s">
        <v>202</v>
      </c>
      <c r="J43" s="1357">
        <v>111661265</v>
      </c>
    </row>
    <row r="44" spans="2:10">
      <c r="B44" s="1338" t="s">
        <v>1144</v>
      </c>
      <c r="C44" s="1328" t="s">
        <v>1143</v>
      </c>
      <c r="D44" s="1358">
        <v>2494984</v>
      </c>
      <c r="E44" s="1358">
        <v>2590596</v>
      </c>
      <c r="F44" s="1358">
        <v>2504774</v>
      </c>
      <c r="G44" s="1358">
        <v>2556537</v>
      </c>
      <c r="H44" s="1358" t="s">
        <v>202</v>
      </c>
      <c r="I44" s="1358" t="s">
        <v>202</v>
      </c>
      <c r="J44" s="1357">
        <v>25178585</v>
      </c>
    </row>
    <row r="45" spans="2:10">
      <c r="B45" s="1338" t="s">
        <v>1142</v>
      </c>
      <c r="C45" s="1328" t="s">
        <v>1141</v>
      </c>
      <c r="D45" s="1358">
        <v>6892215</v>
      </c>
      <c r="E45" s="1358">
        <v>6835046</v>
      </c>
      <c r="F45" s="1358">
        <v>6767453</v>
      </c>
      <c r="G45" s="1358">
        <v>6948245</v>
      </c>
      <c r="H45" s="1358" t="s">
        <v>202</v>
      </c>
      <c r="I45" s="1358" t="s">
        <v>202</v>
      </c>
      <c r="J45" s="1357">
        <v>67589873</v>
      </c>
    </row>
    <row r="46" spans="2:10">
      <c r="B46" s="1338" t="s">
        <v>1140</v>
      </c>
      <c r="C46" s="1328" t="s">
        <v>1139</v>
      </c>
      <c r="D46" s="1358">
        <v>83354150</v>
      </c>
      <c r="E46" s="1358">
        <v>82803182</v>
      </c>
      <c r="F46" s="1358">
        <v>80583981</v>
      </c>
      <c r="G46" s="1358">
        <v>83421862</v>
      </c>
      <c r="H46" s="1358" t="s">
        <v>202</v>
      </c>
      <c r="I46" s="1358" t="s">
        <v>202</v>
      </c>
      <c r="J46" s="1357">
        <v>822049576</v>
      </c>
    </row>
    <row r="47" spans="2:10">
      <c r="B47" s="1338" t="s">
        <v>1138</v>
      </c>
      <c r="C47" s="1328" t="s">
        <v>1137</v>
      </c>
      <c r="D47" s="1358">
        <v>10108341</v>
      </c>
      <c r="E47" s="1358">
        <v>9976139</v>
      </c>
      <c r="F47" s="1358">
        <v>9883872</v>
      </c>
      <c r="G47" s="1358">
        <v>10203044</v>
      </c>
      <c r="H47" s="1358" t="s">
        <v>202</v>
      </c>
      <c r="I47" s="1358" t="s">
        <v>202</v>
      </c>
      <c r="J47" s="1357">
        <v>99834439</v>
      </c>
    </row>
    <row r="48" spans="2:10">
      <c r="B48" s="1338" t="s">
        <v>1136</v>
      </c>
      <c r="C48" s="1328" t="s">
        <v>1135</v>
      </c>
      <c r="D48" s="1358" t="s">
        <v>202</v>
      </c>
      <c r="E48" s="1358" t="s">
        <v>202</v>
      </c>
      <c r="F48" s="1358" t="s">
        <v>202</v>
      </c>
      <c r="G48" s="1358" t="s">
        <v>202</v>
      </c>
      <c r="H48" s="1358" t="s">
        <v>202</v>
      </c>
      <c r="I48" s="1358" t="s">
        <v>202</v>
      </c>
      <c r="J48" s="1357" t="s">
        <v>202</v>
      </c>
    </row>
    <row r="49" spans="2:10">
      <c r="B49" s="1338" t="s">
        <v>1134</v>
      </c>
      <c r="C49" s="1328" t="s">
        <v>1133</v>
      </c>
      <c r="D49" s="1358">
        <v>7441876</v>
      </c>
      <c r="E49" s="1358">
        <v>7301031</v>
      </c>
      <c r="F49" s="1358">
        <v>7206643</v>
      </c>
      <c r="G49" s="1358">
        <v>7427741</v>
      </c>
      <c r="H49" s="1358" t="s">
        <v>202</v>
      </c>
      <c r="I49" s="1358" t="s">
        <v>202</v>
      </c>
      <c r="J49" s="1357">
        <v>73463708</v>
      </c>
    </row>
    <row r="50" spans="2:10">
      <c r="B50" s="1338" t="s">
        <v>1132</v>
      </c>
      <c r="C50" s="1328" t="s">
        <v>1131</v>
      </c>
      <c r="D50" s="1358">
        <v>18581632</v>
      </c>
      <c r="E50" s="1358">
        <v>18501167</v>
      </c>
      <c r="F50" s="1358">
        <v>18253322</v>
      </c>
      <c r="G50" s="1358">
        <v>18995901</v>
      </c>
      <c r="H50" s="1358" t="s">
        <v>202</v>
      </c>
      <c r="I50" s="1358" t="s">
        <v>202</v>
      </c>
      <c r="J50" s="1357">
        <v>184419961</v>
      </c>
    </row>
    <row r="51" spans="2:10">
      <c r="B51" s="1338" t="s">
        <v>1130</v>
      </c>
      <c r="C51" s="1328" t="s">
        <v>1129</v>
      </c>
      <c r="D51" s="1358">
        <v>53245366</v>
      </c>
      <c r="E51" s="1358">
        <v>52839345</v>
      </c>
      <c r="F51" s="1358">
        <v>51465815</v>
      </c>
      <c r="G51" s="1358">
        <v>53123774</v>
      </c>
      <c r="H51" s="1358" t="s">
        <v>202</v>
      </c>
      <c r="I51" s="1358" t="s">
        <v>202</v>
      </c>
      <c r="J51" s="1357">
        <v>523361460</v>
      </c>
    </row>
    <row r="52" spans="2:10">
      <c r="B52" s="1338" t="s">
        <v>1128</v>
      </c>
      <c r="C52" s="1328" t="s">
        <v>1127</v>
      </c>
      <c r="D52" s="1358">
        <v>10121274</v>
      </c>
      <c r="E52" s="1358">
        <v>10159237</v>
      </c>
      <c r="F52" s="1358">
        <v>9927106</v>
      </c>
      <c r="G52" s="1358">
        <v>10154306</v>
      </c>
      <c r="H52" s="1358" t="s">
        <v>202</v>
      </c>
      <c r="I52" s="1358" t="s">
        <v>202</v>
      </c>
      <c r="J52" s="1357">
        <v>100397387</v>
      </c>
    </row>
    <row r="53" spans="2:10">
      <c r="B53" s="1338" t="s">
        <v>1126</v>
      </c>
      <c r="C53" s="1328" t="s">
        <v>1125</v>
      </c>
      <c r="D53" s="1358">
        <v>34905286</v>
      </c>
      <c r="E53" s="1358">
        <v>33922424</v>
      </c>
      <c r="F53" s="1358">
        <v>32721246</v>
      </c>
      <c r="G53" s="1358">
        <v>34154013</v>
      </c>
      <c r="H53" s="1358" t="s">
        <v>202</v>
      </c>
      <c r="I53" s="1358" t="s">
        <v>202</v>
      </c>
      <c r="J53" s="1357">
        <v>339566639</v>
      </c>
    </row>
    <row r="54" spans="2:10">
      <c r="B54" s="1338" t="s">
        <v>1124</v>
      </c>
      <c r="C54" s="1328" t="s">
        <v>1123</v>
      </c>
      <c r="D54" s="1358" t="s">
        <v>202</v>
      </c>
      <c r="E54" s="1358" t="s">
        <v>202</v>
      </c>
      <c r="F54" s="1358" t="s">
        <v>202</v>
      </c>
      <c r="G54" s="1358" t="s">
        <v>202</v>
      </c>
      <c r="H54" s="1358" t="s">
        <v>202</v>
      </c>
      <c r="I54" s="1358" t="s">
        <v>202</v>
      </c>
      <c r="J54" s="1357" t="s">
        <v>202</v>
      </c>
    </row>
    <row r="55" spans="2:10">
      <c r="B55" s="1338" t="s">
        <v>1122</v>
      </c>
      <c r="C55" s="1328" t="s">
        <v>1121</v>
      </c>
      <c r="D55" s="1358">
        <v>12582567</v>
      </c>
      <c r="E55" s="1358">
        <v>12470184</v>
      </c>
      <c r="F55" s="1358">
        <v>12207024</v>
      </c>
      <c r="G55" s="1358">
        <v>12545241</v>
      </c>
      <c r="H55" s="1358" t="s">
        <v>202</v>
      </c>
      <c r="I55" s="1358" t="s">
        <v>202</v>
      </c>
      <c r="J55" s="1357">
        <v>125618417</v>
      </c>
    </row>
    <row r="56" spans="2:10">
      <c r="B56" s="1338" t="s">
        <v>1120</v>
      </c>
      <c r="C56" s="1328" t="s">
        <v>1119</v>
      </c>
      <c r="D56" s="1358" t="s">
        <v>202</v>
      </c>
      <c r="E56" s="1358" t="s">
        <v>202</v>
      </c>
      <c r="F56" s="1358" t="s">
        <v>202</v>
      </c>
      <c r="G56" s="1358" t="s">
        <v>202</v>
      </c>
      <c r="H56" s="1358" t="s">
        <v>202</v>
      </c>
      <c r="I56" s="1358" t="s">
        <v>202</v>
      </c>
      <c r="J56" s="1357" t="s">
        <v>202</v>
      </c>
    </row>
    <row r="57" spans="2:10">
      <c r="B57" s="1338" t="s">
        <v>1118</v>
      </c>
      <c r="C57" s="1328" t="s">
        <v>1117</v>
      </c>
      <c r="D57" s="1358" t="s">
        <v>202</v>
      </c>
      <c r="E57" s="1358" t="s">
        <v>202</v>
      </c>
      <c r="F57" s="1358" t="s">
        <v>202</v>
      </c>
      <c r="G57" s="1358" t="s">
        <v>202</v>
      </c>
      <c r="H57" s="1358" t="s">
        <v>202</v>
      </c>
      <c r="I57" s="1358" t="s">
        <v>202</v>
      </c>
      <c r="J57" s="1357" t="s">
        <v>202</v>
      </c>
    </row>
    <row r="58" spans="2:10">
      <c r="B58" s="1338" t="s">
        <v>1116</v>
      </c>
      <c r="C58" s="1328" t="s">
        <v>1115</v>
      </c>
      <c r="D58" s="1358" t="s">
        <v>202</v>
      </c>
      <c r="E58" s="1358" t="s">
        <v>202</v>
      </c>
      <c r="F58" s="1358" t="s">
        <v>202</v>
      </c>
      <c r="G58" s="1358" t="s">
        <v>202</v>
      </c>
      <c r="H58" s="1358" t="s">
        <v>202</v>
      </c>
      <c r="I58" s="1358" t="s">
        <v>202</v>
      </c>
      <c r="J58" s="1357" t="s">
        <v>202</v>
      </c>
    </row>
    <row r="59" spans="2:10">
      <c r="B59" s="1338" t="s">
        <v>1114</v>
      </c>
      <c r="C59" s="1328" t="s">
        <v>1113</v>
      </c>
      <c r="D59" s="1358" t="s">
        <v>202</v>
      </c>
      <c r="E59" s="1358" t="s">
        <v>202</v>
      </c>
      <c r="F59" s="1358" t="s">
        <v>202</v>
      </c>
      <c r="G59" s="1358" t="s">
        <v>202</v>
      </c>
      <c r="H59" s="1358" t="s">
        <v>202</v>
      </c>
      <c r="I59" s="1358" t="s">
        <v>202</v>
      </c>
      <c r="J59" s="1357" t="s">
        <v>202</v>
      </c>
    </row>
    <row r="60" spans="2:10">
      <c r="B60" s="1338" t="s">
        <v>1112</v>
      </c>
      <c r="C60" s="1328" t="s">
        <v>1111</v>
      </c>
      <c r="D60" s="1358" t="s">
        <v>202</v>
      </c>
      <c r="E60" s="1358" t="s">
        <v>202</v>
      </c>
      <c r="F60" s="1358" t="s">
        <v>202</v>
      </c>
      <c r="G60" s="1358" t="s">
        <v>202</v>
      </c>
      <c r="H60" s="1358" t="s">
        <v>202</v>
      </c>
      <c r="I60" s="1358" t="s">
        <v>202</v>
      </c>
      <c r="J60" s="1357" t="s">
        <v>202</v>
      </c>
    </row>
    <row r="61" spans="2:10">
      <c r="B61" s="1338" t="s">
        <v>1110</v>
      </c>
      <c r="C61" s="1328" t="s">
        <v>1109</v>
      </c>
      <c r="D61" s="1358" t="s">
        <v>202</v>
      </c>
      <c r="E61" s="1358" t="s">
        <v>202</v>
      </c>
      <c r="F61" s="1358" t="s">
        <v>202</v>
      </c>
      <c r="G61" s="1358" t="s">
        <v>202</v>
      </c>
      <c r="H61" s="1358" t="s">
        <v>202</v>
      </c>
      <c r="I61" s="1358" t="s">
        <v>202</v>
      </c>
      <c r="J61" s="1357" t="s">
        <v>202</v>
      </c>
    </row>
    <row r="62" spans="2:10">
      <c r="B62" s="1338" t="s">
        <v>1108</v>
      </c>
      <c r="C62" s="1328" t="s">
        <v>1107</v>
      </c>
      <c r="D62" s="1358">
        <v>34137160</v>
      </c>
      <c r="E62" s="1358">
        <v>34363963</v>
      </c>
      <c r="F62" s="1358">
        <v>33576744</v>
      </c>
      <c r="G62" s="1358">
        <v>34700676</v>
      </c>
      <c r="H62" s="1358" t="s">
        <v>202</v>
      </c>
      <c r="I62" s="1358" t="s">
        <v>202</v>
      </c>
      <c r="J62" s="1357">
        <v>341035133</v>
      </c>
    </row>
    <row r="63" spans="2:10">
      <c r="B63" s="1338" t="s">
        <v>1106</v>
      </c>
      <c r="C63" s="1328" t="s">
        <v>1105</v>
      </c>
      <c r="D63" s="1358" t="s">
        <v>202</v>
      </c>
      <c r="E63" s="1358" t="s">
        <v>202</v>
      </c>
      <c r="F63" s="1358" t="s">
        <v>202</v>
      </c>
      <c r="G63" s="1358" t="s">
        <v>202</v>
      </c>
      <c r="H63" s="1358" t="s">
        <v>202</v>
      </c>
      <c r="I63" s="1358" t="s">
        <v>202</v>
      </c>
      <c r="J63" s="1357" t="s">
        <v>202</v>
      </c>
    </row>
    <row r="64" spans="2:10">
      <c r="B64" s="1338" t="s">
        <v>1104</v>
      </c>
      <c r="C64" s="1328" t="s">
        <v>1103</v>
      </c>
      <c r="D64" s="1358">
        <v>25409795</v>
      </c>
      <c r="E64" s="1358">
        <v>25551082</v>
      </c>
      <c r="F64" s="1358">
        <v>24854149</v>
      </c>
      <c r="G64" s="1358">
        <v>25456340</v>
      </c>
      <c r="H64" s="1358" t="s">
        <v>202</v>
      </c>
      <c r="I64" s="1358" t="s">
        <v>202</v>
      </c>
      <c r="J64" s="1357">
        <v>252935208</v>
      </c>
    </row>
    <row r="65" spans="2:10">
      <c r="B65" s="1338" t="s">
        <v>1102</v>
      </c>
      <c r="C65" s="1328" t="s">
        <v>1101</v>
      </c>
      <c r="D65" s="1358" t="s">
        <v>202</v>
      </c>
      <c r="E65" s="1358" t="s">
        <v>202</v>
      </c>
      <c r="F65" s="1358" t="s">
        <v>202</v>
      </c>
      <c r="G65" s="1358" t="s">
        <v>202</v>
      </c>
      <c r="H65" s="1358" t="s">
        <v>202</v>
      </c>
      <c r="I65" s="1358" t="s">
        <v>202</v>
      </c>
      <c r="J65" s="1357" t="s">
        <v>202</v>
      </c>
    </row>
    <row r="66" spans="2:10">
      <c r="B66" s="1338" t="s">
        <v>1100</v>
      </c>
      <c r="C66" s="1328" t="s">
        <v>1099</v>
      </c>
      <c r="D66" s="1358">
        <v>31440178</v>
      </c>
      <c r="E66" s="1358">
        <v>31490767</v>
      </c>
      <c r="F66" s="1358">
        <v>30913494</v>
      </c>
      <c r="G66" s="1358">
        <v>32041272</v>
      </c>
      <c r="H66" s="1358" t="s">
        <v>202</v>
      </c>
      <c r="I66" s="1358" t="s">
        <v>202</v>
      </c>
      <c r="J66" s="1357">
        <v>314146572</v>
      </c>
    </row>
    <row r="67" spans="2:10">
      <c r="B67" s="1338" t="s">
        <v>1098</v>
      </c>
      <c r="C67" s="1328" t="s">
        <v>1097</v>
      </c>
      <c r="D67" s="1358" t="s">
        <v>202</v>
      </c>
      <c r="E67" s="1358" t="s">
        <v>202</v>
      </c>
      <c r="F67" s="1358" t="s">
        <v>202</v>
      </c>
      <c r="G67" s="1358" t="s">
        <v>202</v>
      </c>
      <c r="H67" s="1358" t="s">
        <v>202</v>
      </c>
      <c r="I67" s="1358" t="s">
        <v>202</v>
      </c>
      <c r="J67" s="1357" t="s">
        <v>202</v>
      </c>
    </row>
    <row r="68" spans="2:10">
      <c r="B68" s="1338" t="s">
        <v>1096</v>
      </c>
      <c r="C68" s="1328" t="s">
        <v>1095</v>
      </c>
      <c r="D68" s="1358" t="s">
        <v>202</v>
      </c>
      <c r="E68" s="1358" t="s">
        <v>202</v>
      </c>
      <c r="F68" s="1358" t="s">
        <v>202</v>
      </c>
      <c r="G68" s="1358" t="s">
        <v>202</v>
      </c>
      <c r="H68" s="1358" t="s">
        <v>202</v>
      </c>
      <c r="I68" s="1358" t="s">
        <v>202</v>
      </c>
      <c r="J68" s="1357" t="s">
        <v>202</v>
      </c>
    </row>
    <row r="69" spans="2:10">
      <c r="B69" s="1338" t="s">
        <v>1094</v>
      </c>
      <c r="C69" s="1328" t="s">
        <v>1093</v>
      </c>
      <c r="D69" s="1358">
        <v>27717242</v>
      </c>
      <c r="E69" s="1358">
        <v>27600544</v>
      </c>
      <c r="F69" s="1358">
        <v>26949311</v>
      </c>
      <c r="G69" s="1358">
        <v>27663466</v>
      </c>
      <c r="H69" s="1358" t="s">
        <v>202</v>
      </c>
      <c r="I69" s="1358" t="s">
        <v>202</v>
      </c>
      <c r="J69" s="1357">
        <v>272116568</v>
      </c>
    </row>
    <row r="70" spans="2:10">
      <c r="B70" s="1338" t="s">
        <v>1092</v>
      </c>
      <c r="C70" s="1328" t="s">
        <v>1091</v>
      </c>
      <c r="D70" s="1358">
        <v>4955785</v>
      </c>
      <c r="E70" s="1358">
        <v>4911538</v>
      </c>
      <c r="F70" s="1358">
        <v>4879774</v>
      </c>
      <c r="G70" s="1358">
        <v>5147382</v>
      </c>
      <c r="H70" s="1358" t="s">
        <v>202</v>
      </c>
      <c r="I70" s="1358" t="s">
        <v>202</v>
      </c>
      <c r="J70" s="1357">
        <v>49022959</v>
      </c>
    </row>
    <row r="71" spans="2:10">
      <c r="B71" s="1338" t="s">
        <v>1090</v>
      </c>
      <c r="C71" s="1328" t="s">
        <v>1089</v>
      </c>
      <c r="D71" s="1358" t="s">
        <v>202</v>
      </c>
      <c r="E71" s="1358" t="s">
        <v>202</v>
      </c>
      <c r="F71" s="1358" t="s">
        <v>202</v>
      </c>
      <c r="G71" s="1358" t="s">
        <v>202</v>
      </c>
      <c r="H71" s="1358" t="s">
        <v>202</v>
      </c>
      <c r="I71" s="1358" t="s">
        <v>202</v>
      </c>
      <c r="J71" s="1357" t="s">
        <v>202</v>
      </c>
    </row>
    <row r="72" spans="2:10">
      <c r="B72" s="1338" t="s">
        <v>1088</v>
      </c>
      <c r="C72" s="1328" t="s">
        <v>1087</v>
      </c>
      <c r="D72" s="1358" t="s">
        <v>202</v>
      </c>
      <c r="E72" s="1358" t="s">
        <v>202</v>
      </c>
      <c r="F72" s="1358" t="s">
        <v>202</v>
      </c>
      <c r="G72" s="1358" t="s">
        <v>202</v>
      </c>
      <c r="H72" s="1358" t="s">
        <v>202</v>
      </c>
      <c r="I72" s="1358" t="s">
        <v>202</v>
      </c>
      <c r="J72" s="1357" t="s">
        <v>202</v>
      </c>
    </row>
    <row r="73" spans="2:10">
      <c r="B73" s="1338" t="s">
        <v>1086</v>
      </c>
      <c r="C73" s="1328" t="s">
        <v>239</v>
      </c>
      <c r="D73" s="1358">
        <v>2011648</v>
      </c>
      <c r="E73" s="1358">
        <v>2072649</v>
      </c>
      <c r="F73" s="1358">
        <v>2022241</v>
      </c>
      <c r="G73" s="1358">
        <v>2103021</v>
      </c>
      <c r="H73" s="1358" t="s">
        <v>202</v>
      </c>
      <c r="I73" s="1358" t="s">
        <v>202</v>
      </c>
      <c r="J73" s="1357">
        <v>20620166</v>
      </c>
    </row>
    <row r="74" spans="2:10">
      <c r="B74" s="1338" t="s">
        <v>1085</v>
      </c>
      <c r="C74" s="1328" t="s">
        <v>1084</v>
      </c>
      <c r="D74" s="1358" t="s">
        <v>202</v>
      </c>
      <c r="E74" s="1358" t="s">
        <v>202</v>
      </c>
      <c r="F74" s="1358" t="s">
        <v>202</v>
      </c>
      <c r="G74" s="1358" t="s">
        <v>202</v>
      </c>
      <c r="H74" s="1358" t="s">
        <v>202</v>
      </c>
      <c r="I74" s="1358" t="s">
        <v>202</v>
      </c>
      <c r="J74" s="1357" t="s">
        <v>202</v>
      </c>
    </row>
    <row r="75" spans="2:10">
      <c r="B75" s="1338" t="s">
        <v>1083</v>
      </c>
      <c r="C75" s="1328" t="s">
        <v>1082</v>
      </c>
      <c r="D75" s="1358" t="s">
        <v>202</v>
      </c>
      <c r="E75" s="1358" t="s">
        <v>202</v>
      </c>
      <c r="F75" s="1358" t="s">
        <v>202</v>
      </c>
      <c r="G75" s="1358" t="s">
        <v>202</v>
      </c>
      <c r="H75" s="1358" t="s">
        <v>202</v>
      </c>
      <c r="I75" s="1358" t="s">
        <v>202</v>
      </c>
      <c r="J75" s="1357" t="s">
        <v>202</v>
      </c>
    </row>
    <row r="76" spans="2:10">
      <c r="B76" s="1338" t="s">
        <v>1081</v>
      </c>
      <c r="C76" s="1328" t="s">
        <v>1080</v>
      </c>
      <c r="D76" s="1358" t="s">
        <v>202</v>
      </c>
      <c r="E76" s="1358" t="s">
        <v>202</v>
      </c>
      <c r="F76" s="1358" t="s">
        <v>202</v>
      </c>
      <c r="G76" s="1358" t="s">
        <v>202</v>
      </c>
      <c r="H76" s="1358" t="s">
        <v>202</v>
      </c>
      <c r="I76" s="1358" t="s">
        <v>202</v>
      </c>
      <c r="J76" s="1357" t="s">
        <v>202</v>
      </c>
    </row>
    <row r="77" spans="2:10">
      <c r="B77" s="1338" t="s">
        <v>1079</v>
      </c>
      <c r="C77" s="1328" t="s">
        <v>1078</v>
      </c>
      <c r="D77" s="1358" t="s">
        <v>202</v>
      </c>
      <c r="E77" s="1358" t="s">
        <v>202</v>
      </c>
      <c r="F77" s="1358" t="s">
        <v>202</v>
      </c>
      <c r="G77" s="1358" t="s">
        <v>202</v>
      </c>
      <c r="H77" s="1358" t="s">
        <v>202</v>
      </c>
      <c r="I77" s="1358" t="s">
        <v>202</v>
      </c>
      <c r="J77" s="1357" t="s">
        <v>202</v>
      </c>
    </row>
    <row r="78" spans="2:10">
      <c r="B78" s="1338" t="s">
        <v>1077</v>
      </c>
      <c r="C78" s="1328" t="s">
        <v>1076</v>
      </c>
      <c r="D78" s="1358" t="s">
        <v>202</v>
      </c>
      <c r="E78" s="1358" t="s">
        <v>202</v>
      </c>
      <c r="F78" s="1358" t="s">
        <v>202</v>
      </c>
      <c r="G78" s="1358" t="s">
        <v>202</v>
      </c>
      <c r="H78" s="1358" t="s">
        <v>202</v>
      </c>
      <c r="I78" s="1358" t="s">
        <v>202</v>
      </c>
      <c r="J78" s="1357" t="s">
        <v>202</v>
      </c>
    </row>
    <row r="79" spans="2:10">
      <c r="B79" s="1338" t="s">
        <v>1075</v>
      </c>
      <c r="C79" s="1328" t="s">
        <v>1074</v>
      </c>
      <c r="D79" s="1358" t="s">
        <v>202</v>
      </c>
      <c r="E79" s="1358" t="s">
        <v>202</v>
      </c>
      <c r="F79" s="1358" t="s">
        <v>202</v>
      </c>
      <c r="G79" s="1358" t="s">
        <v>202</v>
      </c>
      <c r="H79" s="1358" t="s">
        <v>202</v>
      </c>
      <c r="I79" s="1358" t="s">
        <v>202</v>
      </c>
      <c r="J79" s="1357" t="s">
        <v>202</v>
      </c>
    </row>
    <row r="80" spans="2:10">
      <c r="B80" s="1338" t="s">
        <v>1073</v>
      </c>
      <c r="C80" s="1328" t="s">
        <v>1072</v>
      </c>
      <c r="D80" s="1358" t="s">
        <v>202</v>
      </c>
      <c r="E80" s="1358" t="s">
        <v>202</v>
      </c>
      <c r="F80" s="1358" t="s">
        <v>202</v>
      </c>
      <c r="G80" s="1358" t="s">
        <v>202</v>
      </c>
      <c r="H80" s="1358" t="s">
        <v>202</v>
      </c>
      <c r="I80" s="1358" t="s">
        <v>202</v>
      </c>
      <c r="J80" s="1357" t="s">
        <v>202</v>
      </c>
    </row>
    <row r="81" spans="2:10">
      <c r="B81" s="1338" t="s">
        <v>1071</v>
      </c>
      <c r="C81" s="1328" t="s">
        <v>1070</v>
      </c>
      <c r="D81" s="1358" t="s">
        <v>202</v>
      </c>
      <c r="E81" s="1358" t="s">
        <v>202</v>
      </c>
      <c r="F81" s="1358" t="s">
        <v>202</v>
      </c>
      <c r="G81" s="1358" t="s">
        <v>202</v>
      </c>
      <c r="H81" s="1358" t="s">
        <v>202</v>
      </c>
      <c r="I81" s="1358" t="s">
        <v>202</v>
      </c>
      <c r="J81" s="1357" t="s">
        <v>202</v>
      </c>
    </row>
    <row r="82" spans="2:10">
      <c r="B82" s="1338" t="s">
        <v>1069</v>
      </c>
      <c r="C82" s="1328" t="s">
        <v>1068</v>
      </c>
      <c r="D82" s="1358" t="s">
        <v>202</v>
      </c>
      <c r="E82" s="1358" t="s">
        <v>202</v>
      </c>
      <c r="F82" s="1358" t="s">
        <v>202</v>
      </c>
      <c r="G82" s="1358" t="s">
        <v>202</v>
      </c>
      <c r="H82" s="1358" t="s">
        <v>202</v>
      </c>
      <c r="I82" s="1358" t="s">
        <v>202</v>
      </c>
      <c r="J82" s="1357" t="s">
        <v>202</v>
      </c>
    </row>
    <row r="83" spans="2:10">
      <c r="B83" s="1338" t="s">
        <v>1067</v>
      </c>
      <c r="C83" s="1328" t="s">
        <v>1066</v>
      </c>
      <c r="D83" s="1358" t="s">
        <v>202</v>
      </c>
      <c r="E83" s="1358" t="s">
        <v>202</v>
      </c>
      <c r="F83" s="1358" t="s">
        <v>202</v>
      </c>
      <c r="G83" s="1358" t="s">
        <v>202</v>
      </c>
      <c r="H83" s="1358" t="s">
        <v>202</v>
      </c>
      <c r="I83" s="1358" t="s">
        <v>202</v>
      </c>
      <c r="J83" s="1357" t="s">
        <v>202</v>
      </c>
    </row>
    <row r="84" spans="2:10">
      <c r="B84" s="1338" t="s">
        <v>1065</v>
      </c>
      <c r="C84" s="1328" t="s">
        <v>1064</v>
      </c>
      <c r="D84" s="1358" t="s">
        <v>202</v>
      </c>
      <c r="E84" s="1358" t="s">
        <v>202</v>
      </c>
      <c r="F84" s="1358" t="s">
        <v>202</v>
      </c>
      <c r="G84" s="1358" t="s">
        <v>202</v>
      </c>
      <c r="H84" s="1358" t="s">
        <v>202</v>
      </c>
      <c r="I84" s="1358" t="s">
        <v>202</v>
      </c>
      <c r="J84" s="1357" t="s">
        <v>202</v>
      </c>
    </row>
    <row r="85" spans="2:10">
      <c r="B85" s="1338" t="s">
        <v>1063</v>
      </c>
      <c r="C85" s="1328" t="s">
        <v>1062</v>
      </c>
      <c r="D85" s="1358">
        <v>41053949</v>
      </c>
      <c r="E85" s="1358">
        <v>41104679</v>
      </c>
      <c r="F85" s="1358">
        <v>39855242</v>
      </c>
      <c r="G85" s="1358">
        <v>41273702</v>
      </c>
      <c r="H85" s="1358" t="s">
        <v>202</v>
      </c>
      <c r="I85" s="1358" t="s">
        <v>202</v>
      </c>
      <c r="J85" s="1357">
        <v>409675600</v>
      </c>
    </row>
    <row r="86" spans="2:10">
      <c r="B86" s="1338" t="s">
        <v>1061</v>
      </c>
      <c r="C86" s="1328" t="s">
        <v>1060</v>
      </c>
      <c r="D86" s="1358" t="s">
        <v>202</v>
      </c>
      <c r="E86" s="1358" t="s">
        <v>202</v>
      </c>
      <c r="F86" s="1358" t="s">
        <v>202</v>
      </c>
      <c r="G86" s="1358" t="s">
        <v>202</v>
      </c>
      <c r="H86" s="1358" t="s">
        <v>202</v>
      </c>
      <c r="I86" s="1358" t="s">
        <v>202</v>
      </c>
      <c r="J86" s="1357" t="s">
        <v>202</v>
      </c>
    </row>
    <row r="87" spans="2:10">
      <c r="B87" s="1338" t="s">
        <v>1059</v>
      </c>
      <c r="C87" s="1328" t="s">
        <v>1058</v>
      </c>
      <c r="D87" s="1358" t="s">
        <v>202</v>
      </c>
      <c r="E87" s="1358" t="s">
        <v>202</v>
      </c>
      <c r="F87" s="1358" t="s">
        <v>202</v>
      </c>
      <c r="G87" s="1358" t="s">
        <v>202</v>
      </c>
      <c r="H87" s="1358" t="s">
        <v>202</v>
      </c>
      <c r="I87" s="1358" t="s">
        <v>202</v>
      </c>
      <c r="J87" s="1357" t="s">
        <v>202</v>
      </c>
    </row>
    <row r="88" spans="2:10">
      <c r="B88" s="1338" t="s">
        <v>1057</v>
      </c>
      <c r="C88" s="1328" t="s">
        <v>1056</v>
      </c>
      <c r="D88" s="1358">
        <v>10184100</v>
      </c>
      <c r="E88" s="1358">
        <v>10223427</v>
      </c>
      <c r="F88" s="1358">
        <v>9941590</v>
      </c>
      <c r="G88" s="1358">
        <v>10262442</v>
      </c>
      <c r="H88" s="1358" t="s">
        <v>202</v>
      </c>
      <c r="I88" s="1358" t="s">
        <v>202</v>
      </c>
      <c r="J88" s="1357">
        <v>101980961</v>
      </c>
    </row>
    <row r="89" spans="2:10">
      <c r="B89" s="1338" t="s">
        <v>1055</v>
      </c>
      <c r="C89" s="1328" t="s">
        <v>1054</v>
      </c>
      <c r="D89" s="1358">
        <v>22124680</v>
      </c>
      <c r="E89" s="1358">
        <v>22006608</v>
      </c>
      <c r="F89" s="1358">
        <v>21628952</v>
      </c>
      <c r="G89" s="1358">
        <v>22477439</v>
      </c>
      <c r="H89" s="1358" t="s">
        <v>202</v>
      </c>
      <c r="I89" s="1358" t="s">
        <v>202</v>
      </c>
      <c r="J89" s="1357">
        <v>218912485</v>
      </c>
    </row>
    <row r="90" spans="2:10">
      <c r="B90" s="1338" t="s">
        <v>1053</v>
      </c>
      <c r="C90" s="1328" t="s">
        <v>1052</v>
      </c>
      <c r="D90" s="1360" t="s">
        <v>202</v>
      </c>
      <c r="E90" s="1359" t="s">
        <v>202</v>
      </c>
      <c r="F90" s="1358" t="s">
        <v>202</v>
      </c>
      <c r="G90" s="1358" t="s">
        <v>202</v>
      </c>
      <c r="H90" s="1358" t="s">
        <v>202</v>
      </c>
      <c r="I90" s="1358" t="s">
        <v>202</v>
      </c>
      <c r="J90" s="1357" t="s">
        <v>202</v>
      </c>
    </row>
    <row r="91" spans="2:10">
      <c r="B91" s="1338" t="s">
        <v>1051</v>
      </c>
      <c r="C91" s="1328" t="s">
        <v>1050</v>
      </c>
      <c r="D91" s="1360" t="s">
        <v>202</v>
      </c>
      <c r="E91" s="1359" t="s">
        <v>202</v>
      </c>
      <c r="F91" s="1358" t="s">
        <v>202</v>
      </c>
      <c r="G91" s="1358" t="s">
        <v>202</v>
      </c>
      <c r="H91" s="1358" t="s">
        <v>202</v>
      </c>
      <c r="I91" s="1358" t="s">
        <v>202</v>
      </c>
      <c r="J91" s="1357" t="s">
        <v>202</v>
      </c>
    </row>
    <row r="92" spans="2:10" ht="3" customHeight="1">
      <c r="B92" s="1335"/>
      <c r="C92" s="1334"/>
      <c r="D92" s="1356" t="s">
        <v>202</v>
      </c>
      <c r="F92" s="1333"/>
      <c r="G92" s="1333"/>
      <c r="H92" s="1355" t="s">
        <v>202</v>
      </c>
      <c r="I92" s="1333"/>
      <c r="J92" s="1354"/>
    </row>
    <row r="93" spans="2:10">
      <c r="B93" s="1331" t="s">
        <v>1049</v>
      </c>
      <c r="C93" s="1331"/>
      <c r="D93" s="1353"/>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30"/>
      <c r="E96" s="1328"/>
      <c r="F96" s="1328"/>
      <c r="G96" s="1328"/>
    </row>
    <row r="97" spans="2:4">
      <c r="B97" s="1328" t="s">
        <v>1045</v>
      </c>
      <c r="D97" s="1328"/>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F75D6-D53F-4CB1-992E-23A800EFFBAC}">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9" width="9.375" style="1327" customWidth="1"/>
    <col min="10" max="16384" width="10.125" style="1327"/>
  </cols>
  <sheetData>
    <row r="1" spans="2:10" ht="12" customHeight="1">
      <c r="B1" s="1352" t="s">
        <v>1219</v>
      </c>
      <c r="C1" s="1352"/>
      <c r="D1" s="1352"/>
      <c r="E1" s="1352"/>
      <c r="F1" s="1352"/>
      <c r="G1" s="1352"/>
      <c r="H1" s="1352"/>
      <c r="I1" s="1352"/>
    </row>
    <row r="2" spans="2:10" ht="12" customHeight="1">
      <c r="B2" s="1352" t="s">
        <v>1218</v>
      </c>
      <c r="C2" s="1352"/>
      <c r="D2" s="1352"/>
      <c r="E2" s="1352"/>
      <c r="F2" s="1352"/>
      <c r="G2" s="1352"/>
      <c r="H2" s="1352"/>
      <c r="I2" s="1352"/>
    </row>
    <row r="3" spans="2:10" ht="3" customHeight="1"/>
    <row r="4" spans="2:10" ht="9">
      <c r="B4" s="1348" t="s">
        <v>1217</v>
      </c>
      <c r="C4" s="1349">
        <v>46002</v>
      </c>
      <c r="I4" s="1348" t="s">
        <v>1216</v>
      </c>
      <c r="J4" s="1347"/>
    </row>
    <row r="5" spans="2:10" ht="3" customHeight="1"/>
    <row r="6" spans="2:10" ht="12.95" customHeight="1">
      <c r="B6" s="1346" t="s">
        <v>1215</v>
      </c>
      <c r="C6" s="1345"/>
      <c r="D6" s="1762" t="s">
        <v>1214</v>
      </c>
      <c r="E6" s="1762" t="s">
        <v>452</v>
      </c>
      <c r="F6" s="1762" t="s">
        <v>360</v>
      </c>
      <c r="G6" s="1762" t="s">
        <v>361</v>
      </c>
      <c r="H6" s="1762" t="s">
        <v>362</v>
      </c>
      <c r="I6" s="1764" t="s">
        <v>363</v>
      </c>
    </row>
    <row r="7" spans="2:10" ht="8.1" customHeight="1">
      <c r="B7" s="1766" t="s">
        <v>1213</v>
      </c>
      <c r="C7" s="1769" t="s">
        <v>1212</v>
      </c>
      <c r="D7" s="1763"/>
      <c r="E7" s="1763"/>
      <c r="F7" s="1763"/>
      <c r="G7" s="1763"/>
      <c r="H7" s="1763"/>
      <c r="I7" s="1765"/>
    </row>
    <row r="8" spans="2:10" ht="12.75" customHeight="1">
      <c r="B8" s="1767"/>
      <c r="C8" s="1770"/>
      <c r="D8" s="1344" t="s">
        <v>1211</v>
      </c>
      <c r="E8" s="1343"/>
      <c r="F8" s="1343"/>
      <c r="G8" s="1343"/>
      <c r="H8" s="1343"/>
      <c r="I8" s="1342"/>
    </row>
    <row r="9" spans="2:10" ht="8.1" customHeight="1">
      <c r="B9" s="1768"/>
      <c r="C9" s="1763"/>
      <c r="D9" s="1344" t="s">
        <v>1210</v>
      </c>
      <c r="E9" s="1343"/>
      <c r="F9" s="1343"/>
      <c r="G9" s="1343"/>
      <c r="H9" s="1343"/>
      <c r="I9" s="1342"/>
    </row>
    <row r="10" spans="2:10" ht="3" customHeight="1">
      <c r="B10" s="1341"/>
      <c r="D10" s="1366"/>
      <c r="I10" s="1339"/>
    </row>
    <row r="11" spans="2:10">
      <c r="B11" s="1338" t="s">
        <v>1383</v>
      </c>
      <c r="C11" s="1328" t="s">
        <v>1382</v>
      </c>
      <c r="D11" s="1337" t="s">
        <v>202</v>
      </c>
      <c r="E11" s="1337" t="s">
        <v>202</v>
      </c>
      <c r="F11" s="1337" t="s">
        <v>202</v>
      </c>
      <c r="G11" s="1337" t="s">
        <v>202</v>
      </c>
      <c r="H11" s="1337" t="s">
        <v>202</v>
      </c>
      <c r="I11" s="1365" t="s">
        <v>202</v>
      </c>
    </row>
    <row r="12" spans="2:10">
      <c r="B12" s="1338" t="s">
        <v>1381</v>
      </c>
      <c r="C12" s="1328" t="s">
        <v>1380</v>
      </c>
      <c r="D12" s="1337">
        <v>5351991</v>
      </c>
      <c r="E12" s="1337">
        <v>4995884</v>
      </c>
      <c r="F12" s="1337">
        <v>5689247</v>
      </c>
      <c r="G12" s="1337">
        <v>5632946</v>
      </c>
      <c r="H12" s="1337">
        <v>5701755</v>
      </c>
      <c r="I12" s="1365">
        <v>5384811</v>
      </c>
    </row>
    <row r="13" spans="2:10">
      <c r="B13" s="1338" t="s">
        <v>1379</v>
      </c>
      <c r="C13" s="1328" t="s">
        <v>1378</v>
      </c>
      <c r="D13" s="1337" t="s">
        <v>202</v>
      </c>
      <c r="E13" s="1337" t="s">
        <v>202</v>
      </c>
      <c r="F13" s="1337" t="s">
        <v>202</v>
      </c>
      <c r="G13" s="1337" t="s">
        <v>202</v>
      </c>
      <c r="H13" s="1337" t="s">
        <v>202</v>
      </c>
      <c r="I13" s="1365" t="s">
        <v>202</v>
      </c>
    </row>
    <row r="14" spans="2:10">
      <c r="B14" s="1338" t="s">
        <v>1377</v>
      </c>
      <c r="C14" s="1328" t="s">
        <v>1376</v>
      </c>
      <c r="D14" s="1337" t="s">
        <v>202</v>
      </c>
      <c r="E14" s="1337" t="s">
        <v>202</v>
      </c>
      <c r="F14" s="1337" t="s">
        <v>202</v>
      </c>
      <c r="G14" s="1337" t="s">
        <v>202</v>
      </c>
      <c r="H14" s="1337" t="s">
        <v>202</v>
      </c>
      <c r="I14" s="1365" t="s">
        <v>202</v>
      </c>
    </row>
    <row r="15" spans="2:10">
      <c r="B15" s="1338" t="s">
        <v>1375</v>
      </c>
      <c r="C15" s="1328" t="s">
        <v>1374</v>
      </c>
      <c r="D15" s="1337">
        <v>6298428</v>
      </c>
      <c r="E15" s="1337">
        <v>5824488</v>
      </c>
      <c r="F15" s="1337">
        <v>6599790</v>
      </c>
      <c r="G15" s="1337">
        <v>6291595</v>
      </c>
      <c r="H15" s="1337">
        <v>6436024</v>
      </c>
      <c r="I15" s="1365">
        <v>6119752</v>
      </c>
    </row>
    <row r="16" spans="2:10">
      <c r="B16" s="1338" t="s">
        <v>1373</v>
      </c>
      <c r="C16" s="1328" t="s">
        <v>1372</v>
      </c>
      <c r="D16" s="1337">
        <v>8365405</v>
      </c>
      <c r="E16" s="1337">
        <v>7665527</v>
      </c>
      <c r="F16" s="1337">
        <v>8673667</v>
      </c>
      <c r="G16" s="1337">
        <v>8525387</v>
      </c>
      <c r="H16" s="1337">
        <v>8809154</v>
      </c>
      <c r="I16" s="1365">
        <v>8274883</v>
      </c>
    </row>
    <row r="17" spans="2:9">
      <c r="B17" s="1338" t="s">
        <v>1371</v>
      </c>
      <c r="C17" s="1328" t="s">
        <v>1370</v>
      </c>
      <c r="D17" s="1337">
        <v>12698281</v>
      </c>
      <c r="E17" s="1337">
        <v>11868798</v>
      </c>
      <c r="F17" s="1337">
        <v>13490227</v>
      </c>
      <c r="G17" s="1337">
        <v>13285520</v>
      </c>
      <c r="H17" s="1337">
        <v>13487028</v>
      </c>
      <c r="I17" s="1365">
        <v>12658790</v>
      </c>
    </row>
    <row r="18" spans="2:9">
      <c r="B18" s="1338" t="s">
        <v>1369</v>
      </c>
      <c r="C18" s="1328" t="s">
        <v>1368</v>
      </c>
      <c r="D18" s="1337">
        <v>3480067</v>
      </c>
      <c r="E18" s="1337">
        <v>3272250</v>
      </c>
      <c r="F18" s="1337">
        <v>3767316</v>
      </c>
      <c r="G18" s="1337">
        <v>3548772</v>
      </c>
      <c r="H18" s="1337">
        <v>3607920</v>
      </c>
      <c r="I18" s="1365">
        <v>3429264</v>
      </c>
    </row>
    <row r="19" spans="2:9">
      <c r="B19" s="1338" t="s">
        <v>1367</v>
      </c>
      <c r="C19" s="1328" t="s">
        <v>1366</v>
      </c>
      <c r="D19" s="1337">
        <v>7032296</v>
      </c>
      <c r="E19" s="1337">
        <v>6473753</v>
      </c>
      <c r="F19" s="1337">
        <v>7393007</v>
      </c>
      <c r="G19" s="1337">
        <v>7170888</v>
      </c>
      <c r="H19" s="1337">
        <v>7294102</v>
      </c>
      <c r="I19" s="1365">
        <v>6824763</v>
      </c>
    </row>
    <row r="20" spans="2:9">
      <c r="B20" s="1338" t="s">
        <v>1365</v>
      </c>
      <c r="C20" s="1328" t="s">
        <v>1364</v>
      </c>
      <c r="D20" s="1337" t="s">
        <v>202</v>
      </c>
      <c r="E20" s="1337" t="s">
        <v>202</v>
      </c>
      <c r="F20" s="1337" t="s">
        <v>202</v>
      </c>
      <c r="G20" s="1337" t="s">
        <v>202</v>
      </c>
      <c r="H20" s="1337" t="s">
        <v>202</v>
      </c>
      <c r="I20" s="1365" t="s">
        <v>202</v>
      </c>
    </row>
    <row r="21" spans="2:9">
      <c r="B21" s="1338" t="s">
        <v>1363</v>
      </c>
      <c r="C21" s="1328" t="s">
        <v>1362</v>
      </c>
      <c r="D21" s="1337" t="s">
        <v>202</v>
      </c>
      <c r="E21" s="1337" t="s">
        <v>202</v>
      </c>
      <c r="F21" s="1337" t="s">
        <v>202</v>
      </c>
      <c r="G21" s="1337" t="s">
        <v>202</v>
      </c>
      <c r="H21" s="1337" t="s">
        <v>202</v>
      </c>
      <c r="I21" s="1365" t="s">
        <v>202</v>
      </c>
    </row>
    <row r="22" spans="2:9">
      <c r="B22" s="1338" t="s">
        <v>1361</v>
      </c>
      <c r="C22" s="1328" t="s">
        <v>1360</v>
      </c>
      <c r="D22" s="1337" t="s">
        <v>202</v>
      </c>
      <c r="E22" s="1337" t="s">
        <v>202</v>
      </c>
      <c r="F22" s="1337" t="s">
        <v>202</v>
      </c>
      <c r="G22" s="1337" t="s">
        <v>202</v>
      </c>
      <c r="H22" s="1337" t="s">
        <v>202</v>
      </c>
      <c r="I22" s="1365" t="s">
        <v>202</v>
      </c>
    </row>
    <row r="23" spans="2:9">
      <c r="B23" s="1338" t="s">
        <v>1359</v>
      </c>
      <c r="C23" s="1328" t="s">
        <v>1358</v>
      </c>
      <c r="D23" s="1337">
        <v>26604040</v>
      </c>
      <c r="E23" s="1337">
        <v>24725745</v>
      </c>
      <c r="F23" s="1337">
        <v>27909027</v>
      </c>
      <c r="G23" s="1337">
        <v>27217876</v>
      </c>
      <c r="H23" s="1337">
        <v>27652443</v>
      </c>
      <c r="I23" s="1365">
        <v>26221660</v>
      </c>
    </row>
    <row r="24" spans="2:9">
      <c r="B24" s="1338" t="s">
        <v>1357</v>
      </c>
      <c r="C24" s="1328" t="s">
        <v>1356</v>
      </c>
      <c r="D24" s="1337">
        <v>7628051</v>
      </c>
      <c r="E24" s="1337">
        <v>7090460</v>
      </c>
      <c r="F24" s="1337">
        <v>8075039</v>
      </c>
      <c r="G24" s="1337">
        <v>7823578</v>
      </c>
      <c r="H24" s="1337">
        <v>7911489</v>
      </c>
      <c r="I24" s="1365">
        <v>7502584</v>
      </c>
    </row>
    <row r="25" spans="2:9">
      <c r="B25" s="1338" t="s">
        <v>1355</v>
      </c>
      <c r="C25" s="1328" t="s">
        <v>1354</v>
      </c>
      <c r="D25" s="1337">
        <v>6885088</v>
      </c>
      <c r="E25" s="1337">
        <v>6304865</v>
      </c>
      <c r="F25" s="1337">
        <v>7213682</v>
      </c>
      <c r="G25" s="1337">
        <v>7123699</v>
      </c>
      <c r="H25" s="1337">
        <v>7227075</v>
      </c>
      <c r="I25" s="1365">
        <v>6848346</v>
      </c>
    </row>
    <row r="26" spans="2:9">
      <c r="B26" s="1338" t="s">
        <v>1353</v>
      </c>
      <c r="C26" s="1328" t="s">
        <v>1352</v>
      </c>
      <c r="D26" s="1337">
        <v>11876718</v>
      </c>
      <c r="E26" s="1337">
        <v>10900503</v>
      </c>
      <c r="F26" s="1337">
        <v>12334293</v>
      </c>
      <c r="G26" s="1337">
        <v>12196403</v>
      </c>
      <c r="H26" s="1337">
        <v>12419334</v>
      </c>
      <c r="I26" s="1365">
        <v>11844614</v>
      </c>
    </row>
    <row r="27" spans="2:9">
      <c r="B27" s="1338" t="s">
        <v>1351</v>
      </c>
      <c r="C27" s="1328" t="s">
        <v>1350</v>
      </c>
      <c r="D27" s="1337">
        <v>8471265</v>
      </c>
      <c r="E27" s="1337">
        <v>7880592</v>
      </c>
      <c r="F27" s="1337">
        <v>8967541</v>
      </c>
      <c r="G27" s="1337">
        <v>8748507</v>
      </c>
      <c r="H27" s="1337">
        <v>8890866</v>
      </c>
      <c r="I27" s="1365">
        <v>8615672</v>
      </c>
    </row>
    <row r="28" spans="2:9">
      <c r="B28" s="1338" t="s">
        <v>1349</v>
      </c>
      <c r="C28" s="1328" t="s">
        <v>1348</v>
      </c>
      <c r="D28" s="1337" t="s">
        <v>202</v>
      </c>
      <c r="E28" s="1337" t="s">
        <v>202</v>
      </c>
      <c r="F28" s="1337" t="s">
        <v>202</v>
      </c>
      <c r="G28" s="1337" t="s">
        <v>202</v>
      </c>
      <c r="H28" s="1337" t="s">
        <v>202</v>
      </c>
      <c r="I28" s="1365" t="s">
        <v>202</v>
      </c>
    </row>
    <row r="29" spans="2:9">
      <c r="B29" s="1338" t="s">
        <v>1347</v>
      </c>
      <c r="C29" s="1328" t="s">
        <v>1346</v>
      </c>
      <c r="D29" s="1337">
        <v>11620238</v>
      </c>
      <c r="E29" s="1337">
        <v>10727829</v>
      </c>
      <c r="F29" s="1337">
        <v>12112799</v>
      </c>
      <c r="G29" s="1337">
        <v>11972909</v>
      </c>
      <c r="H29" s="1337">
        <v>12345995</v>
      </c>
      <c r="I29" s="1365">
        <v>11680956</v>
      </c>
    </row>
    <row r="30" spans="2:9">
      <c r="B30" s="1338" t="s">
        <v>1345</v>
      </c>
      <c r="C30" s="1328" t="s">
        <v>1344</v>
      </c>
      <c r="D30" s="1337" t="s">
        <v>202</v>
      </c>
      <c r="E30" s="1337" t="s">
        <v>202</v>
      </c>
      <c r="F30" s="1337" t="s">
        <v>202</v>
      </c>
      <c r="G30" s="1337" t="s">
        <v>202</v>
      </c>
      <c r="H30" s="1337" t="s">
        <v>202</v>
      </c>
      <c r="I30" s="1365" t="s">
        <v>202</v>
      </c>
    </row>
    <row r="31" spans="2:9">
      <c r="B31" s="1338" t="s">
        <v>1343</v>
      </c>
      <c r="C31" s="1328" t="s">
        <v>1342</v>
      </c>
      <c r="D31" s="1337">
        <v>4434138</v>
      </c>
      <c r="E31" s="1337">
        <v>4045049</v>
      </c>
      <c r="F31" s="1337">
        <v>4582887</v>
      </c>
      <c r="G31" s="1337">
        <v>4533102</v>
      </c>
      <c r="H31" s="1337">
        <v>4701843</v>
      </c>
      <c r="I31" s="1365">
        <v>4342568</v>
      </c>
    </row>
    <row r="32" spans="2:9">
      <c r="B32" s="1338" t="s">
        <v>1341</v>
      </c>
      <c r="C32" s="1328" t="s">
        <v>1340</v>
      </c>
      <c r="D32" s="1337">
        <v>3550263</v>
      </c>
      <c r="E32" s="1337">
        <v>3331441</v>
      </c>
      <c r="F32" s="1337">
        <v>3786797</v>
      </c>
      <c r="G32" s="1337">
        <v>3749839</v>
      </c>
      <c r="H32" s="1337">
        <v>3768179</v>
      </c>
      <c r="I32" s="1365">
        <v>3604099</v>
      </c>
    </row>
    <row r="33" spans="2:9">
      <c r="B33" s="1338" t="s">
        <v>1339</v>
      </c>
      <c r="C33" s="1328" t="s">
        <v>1338</v>
      </c>
      <c r="D33" s="1337">
        <v>6943525</v>
      </c>
      <c r="E33" s="1337">
        <v>6452011</v>
      </c>
      <c r="F33" s="1337">
        <v>7279190</v>
      </c>
      <c r="G33" s="1337">
        <v>7188640</v>
      </c>
      <c r="H33" s="1337">
        <v>7249859</v>
      </c>
      <c r="I33" s="1365">
        <v>6882731</v>
      </c>
    </row>
    <row r="34" spans="2:9">
      <c r="B34" s="1338" t="s">
        <v>1337</v>
      </c>
      <c r="C34" s="1328" t="s">
        <v>1336</v>
      </c>
      <c r="D34" s="1337">
        <v>7572637</v>
      </c>
      <c r="E34" s="1337">
        <v>6985751</v>
      </c>
      <c r="F34" s="1337">
        <v>7910351</v>
      </c>
      <c r="G34" s="1337">
        <v>7762957</v>
      </c>
      <c r="H34" s="1337">
        <v>8032107</v>
      </c>
      <c r="I34" s="1365">
        <v>7525695</v>
      </c>
    </row>
    <row r="35" spans="2:9">
      <c r="B35" s="1338" t="s">
        <v>1335</v>
      </c>
      <c r="C35" s="1328" t="s">
        <v>1334</v>
      </c>
      <c r="D35" s="1337" t="s">
        <v>202</v>
      </c>
      <c r="E35" s="1337" t="s">
        <v>202</v>
      </c>
      <c r="F35" s="1337" t="s">
        <v>202</v>
      </c>
      <c r="G35" s="1337" t="s">
        <v>202</v>
      </c>
      <c r="H35" s="1337" t="s">
        <v>202</v>
      </c>
      <c r="I35" s="1365" t="s">
        <v>202</v>
      </c>
    </row>
    <row r="36" spans="2:9">
      <c r="B36" s="1338" t="s">
        <v>1333</v>
      </c>
      <c r="C36" s="1328" t="s">
        <v>1332</v>
      </c>
      <c r="D36" s="1337" t="s">
        <v>202</v>
      </c>
      <c r="E36" s="1337" t="s">
        <v>202</v>
      </c>
      <c r="F36" s="1337" t="s">
        <v>202</v>
      </c>
      <c r="G36" s="1337" t="s">
        <v>202</v>
      </c>
      <c r="H36" s="1337" t="s">
        <v>202</v>
      </c>
      <c r="I36" s="1365" t="s">
        <v>202</v>
      </c>
    </row>
    <row r="37" spans="2:9">
      <c r="B37" s="1338" t="s">
        <v>1331</v>
      </c>
      <c r="C37" s="1328" t="s">
        <v>1330</v>
      </c>
      <c r="D37" s="1337" t="s">
        <v>202</v>
      </c>
      <c r="E37" s="1337" t="s">
        <v>202</v>
      </c>
      <c r="F37" s="1337" t="s">
        <v>202</v>
      </c>
      <c r="G37" s="1337" t="s">
        <v>202</v>
      </c>
      <c r="H37" s="1337" t="s">
        <v>202</v>
      </c>
      <c r="I37" s="1365" t="s">
        <v>202</v>
      </c>
    </row>
    <row r="38" spans="2:9">
      <c r="B38" s="1338" t="s">
        <v>1329</v>
      </c>
      <c r="C38" s="1328" t="s">
        <v>1328</v>
      </c>
      <c r="D38" s="1337" t="s">
        <v>202</v>
      </c>
      <c r="E38" s="1337" t="s">
        <v>202</v>
      </c>
      <c r="F38" s="1337" t="s">
        <v>202</v>
      </c>
      <c r="G38" s="1337" t="s">
        <v>202</v>
      </c>
      <c r="H38" s="1337" t="s">
        <v>202</v>
      </c>
      <c r="I38" s="1365" t="s">
        <v>202</v>
      </c>
    </row>
    <row r="39" spans="2:9">
      <c r="B39" s="1338" t="s">
        <v>1327</v>
      </c>
      <c r="C39" s="1328" t="s">
        <v>1326</v>
      </c>
      <c r="D39" s="1337" t="s">
        <v>202</v>
      </c>
      <c r="E39" s="1337" t="s">
        <v>202</v>
      </c>
      <c r="F39" s="1337" t="s">
        <v>202</v>
      </c>
      <c r="G39" s="1337" t="s">
        <v>202</v>
      </c>
      <c r="H39" s="1337" t="s">
        <v>202</v>
      </c>
      <c r="I39" s="1365" t="s">
        <v>202</v>
      </c>
    </row>
    <row r="40" spans="2:9">
      <c r="B40" s="1338" t="s">
        <v>1325</v>
      </c>
      <c r="C40" s="1328" t="s">
        <v>1324</v>
      </c>
      <c r="D40" s="1337" t="s">
        <v>202</v>
      </c>
      <c r="E40" s="1337" t="s">
        <v>202</v>
      </c>
      <c r="F40" s="1337" t="s">
        <v>202</v>
      </c>
      <c r="G40" s="1337" t="s">
        <v>202</v>
      </c>
      <c r="H40" s="1337" t="s">
        <v>202</v>
      </c>
      <c r="I40" s="1365" t="s">
        <v>202</v>
      </c>
    </row>
    <row r="41" spans="2:9">
      <c r="B41" s="1338" t="s">
        <v>1323</v>
      </c>
      <c r="C41" s="1328" t="s">
        <v>1322</v>
      </c>
      <c r="D41" s="1337">
        <v>16785719</v>
      </c>
      <c r="E41" s="1337">
        <v>15489930</v>
      </c>
      <c r="F41" s="1337">
        <v>17401108</v>
      </c>
      <c r="G41" s="1337">
        <v>17051546</v>
      </c>
      <c r="H41" s="1337">
        <v>17478262</v>
      </c>
      <c r="I41" s="1365">
        <v>16711149</v>
      </c>
    </row>
    <row r="42" spans="2:9">
      <c r="B42" s="1338" t="s">
        <v>1321</v>
      </c>
      <c r="C42" s="1328" t="s">
        <v>1320</v>
      </c>
      <c r="D42" s="1337">
        <v>11571066</v>
      </c>
      <c r="E42" s="1337">
        <v>10687945</v>
      </c>
      <c r="F42" s="1337">
        <v>12100450</v>
      </c>
      <c r="G42" s="1337">
        <v>11825847</v>
      </c>
      <c r="H42" s="1337">
        <v>12159948</v>
      </c>
      <c r="I42" s="1365">
        <v>11500179</v>
      </c>
    </row>
    <row r="43" spans="2:9">
      <c r="B43" s="1338" t="s">
        <v>1319</v>
      </c>
      <c r="C43" s="1328" t="s">
        <v>1318</v>
      </c>
      <c r="D43" s="1337">
        <v>3576439</v>
      </c>
      <c r="E43" s="1337">
        <v>3328133</v>
      </c>
      <c r="F43" s="1337">
        <v>3778782</v>
      </c>
      <c r="G43" s="1337">
        <v>3676399</v>
      </c>
      <c r="H43" s="1337">
        <v>3734529</v>
      </c>
      <c r="I43" s="1365">
        <v>3517397</v>
      </c>
    </row>
    <row r="44" spans="2:9">
      <c r="B44" s="1338" t="s">
        <v>1317</v>
      </c>
      <c r="C44" s="1328" t="s">
        <v>1316</v>
      </c>
      <c r="D44" s="1337">
        <v>2194496</v>
      </c>
      <c r="E44" s="1337">
        <v>2046881</v>
      </c>
      <c r="F44" s="1337">
        <v>2375654</v>
      </c>
      <c r="G44" s="1337">
        <v>2298694</v>
      </c>
      <c r="H44" s="1337">
        <v>2373046</v>
      </c>
      <c r="I44" s="1365">
        <v>2228568</v>
      </c>
    </row>
    <row r="45" spans="2:9">
      <c r="B45" s="1338" t="s">
        <v>1315</v>
      </c>
      <c r="C45" s="1328" t="s">
        <v>1314</v>
      </c>
      <c r="D45" s="1337">
        <v>6574892</v>
      </c>
      <c r="E45" s="1337">
        <v>6078841</v>
      </c>
      <c r="F45" s="1337">
        <v>6787114</v>
      </c>
      <c r="G45" s="1337">
        <v>6684296</v>
      </c>
      <c r="H45" s="1337">
        <v>6906625</v>
      </c>
      <c r="I45" s="1365">
        <v>6490793</v>
      </c>
    </row>
    <row r="46" spans="2:9">
      <c r="B46" s="1338" t="s">
        <v>1313</v>
      </c>
      <c r="C46" s="1328" t="s">
        <v>1312</v>
      </c>
      <c r="D46" s="1337" t="s">
        <v>202</v>
      </c>
      <c r="E46" s="1337" t="s">
        <v>202</v>
      </c>
      <c r="F46" s="1337" t="s">
        <v>202</v>
      </c>
      <c r="G46" s="1337" t="s">
        <v>202</v>
      </c>
      <c r="H46" s="1337" t="s">
        <v>202</v>
      </c>
      <c r="I46" s="1365" t="s">
        <v>202</v>
      </c>
    </row>
    <row r="47" spans="2:9">
      <c r="B47" s="1338" t="s">
        <v>1311</v>
      </c>
      <c r="C47" s="1328" t="s">
        <v>1310</v>
      </c>
      <c r="D47" s="1337" t="s">
        <v>202</v>
      </c>
      <c r="E47" s="1337" t="s">
        <v>202</v>
      </c>
      <c r="F47" s="1337" t="s">
        <v>202</v>
      </c>
      <c r="G47" s="1337" t="s">
        <v>202</v>
      </c>
      <c r="H47" s="1337" t="s">
        <v>202</v>
      </c>
      <c r="I47" s="1365" t="s">
        <v>202</v>
      </c>
    </row>
    <row r="48" spans="2:9">
      <c r="B48" s="1338" t="s">
        <v>1309</v>
      </c>
      <c r="C48" s="1328" t="s">
        <v>1308</v>
      </c>
      <c r="D48" s="1337" t="s">
        <v>202</v>
      </c>
      <c r="E48" s="1337" t="s">
        <v>202</v>
      </c>
      <c r="F48" s="1337" t="s">
        <v>202</v>
      </c>
      <c r="G48" s="1337" t="s">
        <v>202</v>
      </c>
      <c r="H48" s="1337" t="s">
        <v>202</v>
      </c>
      <c r="I48" s="1365" t="s">
        <v>202</v>
      </c>
    </row>
    <row r="49" spans="2:9">
      <c r="B49" s="1338" t="s">
        <v>1307</v>
      </c>
      <c r="C49" s="1328" t="s">
        <v>1306</v>
      </c>
      <c r="D49" s="1337" t="s">
        <v>202</v>
      </c>
      <c r="E49" s="1337" t="s">
        <v>202</v>
      </c>
      <c r="F49" s="1337" t="s">
        <v>202</v>
      </c>
      <c r="G49" s="1337" t="s">
        <v>202</v>
      </c>
      <c r="H49" s="1337" t="s">
        <v>202</v>
      </c>
      <c r="I49" s="1365" t="s">
        <v>202</v>
      </c>
    </row>
    <row r="50" spans="2:9">
      <c r="B50" s="1338" t="s">
        <v>1305</v>
      </c>
      <c r="C50" s="1328" t="s">
        <v>1304</v>
      </c>
      <c r="D50" s="1337" t="s">
        <v>202</v>
      </c>
      <c r="E50" s="1337" t="s">
        <v>202</v>
      </c>
      <c r="F50" s="1337" t="s">
        <v>202</v>
      </c>
      <c r="G50" s="1337" t="s">
        <v>202</v>
      </c>
      <c r="H50" s="1337" t="s">
        <v>202</v>
      </c>
      <c r="I50" s="1365" t="s">
        <v>202</v>
      </c>
    </row>
    <row r="51" spans="2:9">
      <c r="B51" s="1338" t="s">
        <v>1303</v>
      </c>
      <c r="C51" s="1328" t="s">
        <v>1302</v>
      </c>
      <c r="D51" s="1337">
        <v>1190861</v>
      </c>
      <c r="E51" s="1337">
        <v>1079487</v>
      </c>
      <c r="F51" s="1337">
        <v>1220700</v>
      </c>
      <c r="G51" s="1337">
        <v>1233925</v>
      </c>
      <c r="H51" s="1337">
        <v>1263389</v>
      </c>
      <c r="I51" s="1365">
        <v>1161507</v>
      </c>
    </row>
    <row r="52" spans="2:9">
      <c r="B52" s="1338" t="s">
        <v>1301</v>
      </c>
      <c r="C52" s="1328" t="s">
        <v>1300</v>
      </c>
      <c r="D52" s="1337">
        <v>1323019</v>
      </c>
      <c r="E52" s="1337">
        <v>1232823</v>
      </c>
      <c r="F52" s="1337">
        <v>1370663</v>
      </c>
      <c r="G52" s="1337">
        <v>1326949</v>
      </c>
      <c r="H52" s="1337">
        <v>1370141</v>
      </c>
      <c r="I52" s="1365">
        <v>1316491</v>
      </c>
    </row>
    <row r="53" spans="2:9">
      <c r="B53" s="1338" t="s">
        <v>1299</v>
      </c>
      <c r="C53" s="1328" t="s">
        <v>1298</v>
      </c>
      <c r="D53" s="1337" t="s">
        <v>202</v>
      </c>
      <c r="E53" s="1337" t="s">
        <v>202</v>
      </c>
      <c r="F53" s="1337" t="s">
        <v>202</v>
      </c>
      <c r="G53" s="1337" t="s">
        <v>202</v>
      </c>
      <c r="H53" s="1337" t="s">
        <v>202</v>
      </c>
      <c r="I53" s="1365" t="s">
        <v>202</v>
      </c>
    </row>
    <row r="54" spans="2:9">
      <c r="B54" s="1338" t="s">
        <v>1297</v>
      </c>
      <c r="C54" s="1328" t="s">
        <v>1296</v>
      </c>
      <c r="D54" s="1337" t="s">
        <v>202</v>
      </c>
      <c r="E54" s="1337" t="s">
        <v>202</v>
      </c>
      <c r="F54" s="1337" t="s">
        <v>202</v>
      </c>
      <c r="G54" s="1337" t="s">
        <v>202</v>
      </c>
      <c r="H54" s="1337" t="s">
        <v>202</v>
      </c>
      <c r="I54" s="1365" t="s">
        <v>202</v>
      </c>
    </row>
    <row r="55" spans="2:9">
      <c r="B55" s="1338" t="s">
        <v>1295</v>
      </c>
      <c r="C55" s="1328" t="s">
        <v>1294</v>
      </c>
      <c r="D55" s="1337">
        <v>4764566</v>
      </c>
      <c r="E55" s="1337">
        <v>4409983</v>
      </c>
      <c r="F55" s="1337">
        <v>4950479</v>
      </c>
      <c r="G55" s="1337">
        <v>4893237</v>
      </c>
      <c r="H55" s="1337">
        <v>5122181</v>
      </c>
      <c r="I55" s="1365">
        <v>4894640</v>
      </c>
    </row>
    <row r="56" spans="2:9">
      <c r="B56" s="1338" t="s">
        <v>1293</v>
      </c>
      <c r="C56" s="1328" t="s">
        <v>1292</v>
      </c>
      <c r="D56" s="1337" t="s">
        <v>202</v>
      </c>
      <c r="E56" s="1337" t="s">
        <v>202</v>
      </c>
      <c r="F56" s="1337" t="s">
        <v>202</v>
      </c>
      <c r="G56" s="1337" t="s">
        <v>202</v>
      </c>
      <c r="H56" s="1337" t="s">
        <v>202</v>
      </c>
      <c r="I56" s="1365" t="s">
        <v>202</v>
      </c>
    </row>
    <row r="57" spans="2:9">
      <c r="B57" s="1338" t="s">
        <v>1291</v>
      </c>
      <c r="C57" s="1328" t="s">
        <v>1290</v>
      </c>
      <c r="D57" s="1337">
        <v>3486986</v>
      </c>
      <c r="E57" s="1337">
        <v>3227359</v>
      </c>
      <c r="F57" s="1337">
        <v>3627961</v>
      </c>
      <c r="G57" s="1337">
        <v>3728139</v>
      </c>
      <c r="H57" s="1337">
        <v>3888060</v>
      </c>
      <c r="I57" s="1365">
        <v>3676048</v>
      </c>
    </row>
    <row r="58" spans="2:9">
      <c r="B58" s="1338" t="s">
        <v>1289</v>
      </c>
      <c r="C58" s="1328" t="s">
        <v>1288</v>
      </c>
      <c r="D58" s="1337" t="s">
        <v>202</v>
      </c>
      <c r="E58" s="1337" t="s">
        <v>202</v>
      </c>
      <c r="F58" s="1337" t="s">
        <v>202</v>
      </c>
      <c r="G58" s="1337" t="s">
        <v>202</v>
      </c>
      <c r="H58" s="1337" t="s">
        <v>202</v>
      </c>
      <c r="I58" s="1365" t="s">
        <v>202</v>
      </c>
    </row>
    <row r="59" spans="2:9">
      <c r="B59" s="1338" t="s">
        <v>1287</v>
      </c>
      <c r="C59" s="1328" t="s">
        <v>1286</v>
      </c>
      <c r="D59" s="1337" t="s">
        <v>202</v>
      </c>
      <c r="E59" s="1337" t="s">
        <v>202</v>
      </c>
      <c r="F59" s="1337" t="s">
        <v>202</v>
      </c>
      <c r="G59" s="1337" t="s">
        <v>202</v>
      </c>
      <c r="H59" s="1337" t="s">
        <v>202</v>
      </c>
      <c r="I59" s="1365" t="s">
        <v>202</v>
      </c>
    </row>
    <row r="60" spans="2:9">
      <c r="B60" s="1338" t="s">
        <v>1285</v>
      </c>
      <c r="C60" s="1328" t="s">
        <v>1284</v>
      </c>
      <c r="D60" s="1337">
        <v>2754340</v>
      </c>
      <c r="E60" s="1337">
        <v>2573228</v>
      </c>
      <c r="F60" s="1337">
        <v>2881591</v>
      </c>
      <c r="G60" s="1337">
        <v>2874686</v>
      </c>
      <c r="H60" s="1337">
        <v>2902266</v>
      </c>
      <c r="I60" s="1365">
        <v>2782810</v>
      </c>
    </row>
    <row r="61" spans="2:9">
      <c r="B61" s="1338" t="s">
        <v>1283</v>
      </c>
      <c r="C61" s="1328" t="s">
        <v>1282</v>
      </c>
      <c r="D61" s="1337">
        <v>1699774</v>
      </c>
      <c r="E61" s="1337">
        <v>1560235</v>
      </c>
      <c r="F61" s="1337">
        <v>1757362</v>
      </c>
      <c r="G61" s="1337">
        <v>1801238</v>
      </c>
      <c r="H61" s="1337">
        <v>1861396</v>
      </c>
      <c r="I61" s="1365">
        <v>1726262</v>
      </c>
    </row>
    <row r="62" spans="2:9">
      <c r="B62" s="1338" t="s">
        <v>1281</v>
      </c>
      <c r="C62" s="1328" t="s">
        <v>1280</v>
      </c>
      <c r="D62" s="1337">
        <v>903560</v>
      </c>
      <c r="E62" s="1337">
        <v>846863</v>
      </c>
      <c r="F62" s="1337">
        <v>988751</v>
      </c>
      <c r="G62" s="1337">
        <v>973719</v>
      </c>
      <c r="H62" s="1337">
        <v>1002506</v>
      </c>
      <c r="I62" s="1365">
        <v>913387</v>
      </c>
    </row>
    <row r="63" spans="2:9">
      <c r="B63" s="1338" t="s">
        <v>1279</v>
      </c>
      <c r="C63" s="1328" t="s">
        <v>1278</v>
      </c>
      <c r="D63" s="1337">
        <v>2354497</v>
      </c>
      <c r="E63" s="1337">
        <v>2192025</v>
      </c>
      <c r="F63" s="1337">
        <v>2492986</v>
      </c>
      <c r="G63" s="1337">
        <v>2406167</v>
      </c>
      <c r="H63" s="1337">
        <v>2434205</v>
      </c>
      <c r="I63" s="1365">
        <v>2316075</v>
      </c>
    </row>
    <row r="64" spans="2:9">
      <c r="B64" s="1338" t="s">
        <v>1277</v>
      </c>
      <c r="C64" s="1328" t="s">
        <v>1276</v>
      </c>
      <c r="D64" s="1337">
        <v>4551721</v>
      </c>
      <c r="E64" s="1337">
        <v>4174756</v>
      </c>
      <c r="F64" s="1337">
        <v>4784595</v>
      </c>
      <c r="G64" s="1337">
        <v>4800636</v>
      </c>
      <c r="H64" s="1337">
        <v>4877289</v>
      </c>
      <c r="I64" s="1365">
        <v>4627326</v>
      </c>
    </row>
    <row r="65" spans="2:9">
      <c r="B65" s="1338" t="s">
        <v>1275</v>
      </c>
      <c r="C65" s="1328" t="s">
        <v>1274</v>
      </c>
      <c r="D65" s="1337">
        <v>8947858</v>
      </c>
      <c r="E65" s="1337">
        <v>8340184</v>
      </c>
      <c r="F65" s="1337">
        <v>9509624</v>
      </c>
      <c r="G65" s="1337">
        <v>9484140</v>
      </c>
      <c r="H65" s="1337">
        <v>9838799</v>
      </c>
      <c r="I65" s="1365">
        <v>9267227</v>
      </c>
    </row>
    <row r="66" spans="2:9">
      <c r="B66" s="1338" t="s">
        <v>1273</v>
      </c>
      <c r="C66" s="1328" t="s">
        <v>1272</v>
      </c>
      <c r="D66" s="1337" t="s">
        <v>202</v>
      </c>
      <c r="E66" s="1337" t="s">
        <v>202</v>
      </c>
      <c r="F66" s="1337" t="s">
        <v>202</v>
      </c>
      <c r="G66" s="1337" t="s">
        <v>202</v>
      </c>
      <c r="H66" s="1337" t="s">
        <v>202</v>
      </c>
      <c r="I66" s="1365" t="s">
        <v>202</v>
      </c>
    </row>
    <row r="67" spans="2:9">
      <c r="B67" s="1338" t="s">
        <v>1271</v>
      </c>
      <c r="C67" s="1328" t="s">
        <v>1270</v>
      </c>
      <c r="D67" s="1337" t="s">
        <v>202</v>
      </c>
      <c r="E67" s="1337" t="s">
        <v>202</v>
      </c>
      <c r="F67" s="1337" t="s">
        <v>202</v>
      </c>
      <c r="G67" s="1337" t="s">
        <v>202</v>
      </c>
      <c r="H67" s="1337">
        <v>11356830</v>
      </c>
      <c r="I67" s="1365" t="s">
        <v>202</v>
      </c>
    </row>
    <row r="68" spans="2:9">
      <c r="B68" s="1338" t="s">
        <v>1269</v>
      </c>
      <c r="C68" s="1328" t="s">
        <v>1268</v>
      </c>
      <c r="D68" s="1337">
        <v>2611240</v>
      </c>
      <c r="E68" s="1337">
        <v>2382249</v>
      </c>
      <c r="F68" s="1337" t="s">
        <v>202</v>
      </c>
      <c r="G68" s="1337" t="s">
        <v>202</v>
      </c>
      <c r="H68" s="1337" t="s">
        <v>202</v>
      </c>
      <c r="I68" s="1365" t="s">
        <v>202</v>
      </c>
    </row>
    <row r="69" spans="2:9">
      <c r="B69" s="1338" t="s">
        <v>1267</v>
      </c>
      <c r="C69" s="1328" t="s">
        <v>1266</v>
      </c>
      <c r="D69" s="1337">
        <v>4228312</v>
      </c>
      <c r="E69" s="1337">
        <v>3882586</v>
      </c>
      <c r="F69" s="1337">
        <v>4429785</v>
      </c>
      <c r="G69" s="1337">
        <v>4354198</v>
      </c>
      <c r="H69" s="1337">
        <v>4486250</v>
      </c>
      <c r="I69" s="1365">
        <v>4379442</v>
      </c>
    </row>
    <row r="70" spans="2:9">
      <c r="B70" s="1338" t="s">
        <v>1265</v>
      </c>
      <c r="C70" s="1328" t="s">
        <v>1264</v>
      </c>
      <c r="D70" s="1337">
        <v>6093769</v>
      </c>
      <c r="E70" s="1337">
        <v>5552623</v>
      </c>
      <c r="F70" s="1337">
        <v>6206384</v>
      </c>
      <c r="G70" s="1337">
        <v>6193507</v>
      </c>
      <c r="H70" s="1337">
        <v>6532222</v>
      </c>
      <c r="I70" s="1365">
        <v>6161590</v>
      </c>
    </row>
    <row r="71" spans="2:9">
      <c r="B71" s="1338" t="s">
        <v>1263</v>
      </c>
      <c r="C71" s="1328" t="s">
        <v>1262</v>
      </c>
      <c r="D71" s="1337">
        <v>15968312</v>
      </c>
      <c r="E71" s="1337">
        <v>14503492</v>
      </c>
      <c r="F71" s="1337">
        <v>16484465</v>
      </c>
      <c r="G71" s="1337">
        <v>16470108</v>
      </c>
      <c r="H71" s="1337">
        <v>17169409</v>
      </c>
      <c r="I71" s="1365">
        <v>16173061</v>
      </c>
    </row>
    <row r="72" spans="2:9">
      <c r="B72" s="1338" t="s">
        <v>1261</v>
      </c>
      <c r="C72" s="1328" t="s">
        <v>1260</v>
      </c>
      <c r="D72" s="1337">
        <v>2783769</v>
      </c>
      <c r="E72" s="1337">
        <v>2573371</v>
      </c>
      <c r="F72" s="1337">
        <v>2910428</v>
      </c>
      <c r="G72" s="1337">
        <v>2931991</v>
      </c>
      <c r="H72" s="1337">
        <v>3039929</v>
      </c>
      <c r="I72" s="1365">
        <v>2892522</v>
      </c>
    </row>
    <row r="73" spans="2:9">
      <c r="B73" s="1338" t="s">
        <v>1259</v>
      </c>
      <c r="C73" s="1328" t="s">
        <v>1258</v>
      </c>
      <c r="D73" s="1337" t="s">
        <v>202</v>
      </c>
      <c r="E73" s="1337" t="s">
        <v>202</v>
      </c>
      <c r="F73" s="1337" t="s">
        <v>202</v>
      </c>
      <c r="G73" s="1337" t="s">
        <v>202</v>
      </c>
      <c r="H73" s="1337" t="s">
        <v>202</v>
      </c>
      <c r="I73" s="1365" t="s">
        <v>202</v>
      </c>
    </row>
    <row r="74" spans="2:9">
      <c r="B74" s="1338" t="s">
        <v>1257</v>
      </c>
      <c r="C74" s="1328" t="s">
        <v>1256</v>
      </c>
      <c r="D74" s="1337">
        <v>2005069</v>
      </c>
      <c r="E74" s="1337">
        <v>1795779</v>
      </c>
      <c r="F74" s="1337">
        <v>1978529</v>
      </c>
      <c r="G74" s="1337">
        <v>1889642</v>
      </c>
      <c r="H74" s="1337">
        <v>1987229</v>
      </c>
      <c r="I74" s="1365">
        <v>1758953</v>
      </c>
    </row>
    <row r="75" spans="2:9">
      <c r="B75" s="1338" t="s">
        <v>1255</v>
      </c>
      <c r="C75" s="1328" t="s">
        <v>1254</v>
      </c>
      <c r="D75" s="1337">
        <v>2571081</v>
      </c>
      <c r="E75" s="1337">
        <v>2446050</v>
      </c>
      <c r="F75" s="1337">
        <v>2746189</v>
      </c>
      <c r="G75" s="1337">
        <v>2685487</v>
      </c>
      <c r="H75" s="1337">
        <v>2792250</v>
      </c>
      <c r="I75" s="1365">
        <v>2665667</v>
      </c>
    </row>
    <row r="76" spans="2:9">
      <c r="B76" s="1338" t="s">
        <v>1253</v>
      </c>
      <c r="C76" s="1328" t="s">
        <v>1252</v>
      </c>
      <c r="D76" s="1337" t="s">
        <v>202</v>
      </c>
      <c r="E76" s="1337" t="s">
        <v>202</v>
      </c>
      <c r="F76" s="1337" t="s">
        <v>202</v>
      </c>
      <c r="G76" s="1337" t="s">
        <v>202</v>
      </c>
      <c r="H76" s="1337" t="s">
        <v>202</v>
      </c>
      <c r="I76" s="1365" t="s">
        <v>202</v>
      </c>
    </row>
    <row r="77" spans="2:9">
      <c r="B77" s="1338" t="s">
        <v>1251</v>
      </c>
      <c r="C77" s="1328" t="s">
        <v>1250</v>
      </c>
      <c r="D77" s="1337" t="s">
        <v>202</v>
      </c>
      <c r="E77" s="1337" t="s">
        <v>202</v>
      </c>
      <c r="F77" s="1337" t="s">
        <v>202</v>
      </c>
      <c r="G77" s="1337" t="s">
        <v>202</v>
      </c>
      <c r="H77" s="1337" t="s">
        <v>202</v>
      </c>
      <c r="I77" s="1365" t="s">
        <v>202</v>
      </c>
    </row>
    <row r="78" spans="2:9">
      <c r="B78" s="1338" t="s">
        <v>1249</v>
      </c>
      <c r="C78" s="1328" t="s">
        <v>1248</v>
      </c>
      <c r="D78" s="1337" t="s">
        <v>202</v>
      </c>
      <c r="E78" s="1337" t="s">
        <v>202</v>
      </c>
      <c r="F78" s="1337" t="s">
        <v>202</v>
      </c>
      <c r="G78" s="1337" t="s">
        <v>202</v>
      </c>
      <c r="H78" s="1337" t="s">
        <v>202</v>
      </c>
      <c r="I78" s="1365" t="s">
        <v>202</v>
      </c>
    </row>
    <row r="79" spans="2:9">
      <c r="B79" s="1338" t="s">
        <v>1247</v>
      </c>
      <c r="C79" s="1328" t="s">
        <v>1246</v>
      </c>
      <c r="D79" s="1337" t="s">
        <v>202</v>
      </c>
      <c r="E79" s="1337" t="s">
        <v>202</v>
      </c>
      <c r="F79" s="1337" t="s">
        <v>202</v>
      </c>
      <c r="G79" s="1337" t="s">
        <v>202</v>
      </c>
      <c r="H79" s="1337" t="s">
        <v>202</v>
      </c>
      <c r="I79" s="1365" t="s">
        <v>202</v>
      </c>
    </row>
    <row r="80" spans="2:9">
      <c r="B80" s="1338" t="s">
        <v>1245</v>
      </c>
      <c r="C80" s="1328" t="s">
        <v>1244</v>
      </c>
      <c r="D80" s="1337">
        <v>1636421</v>
      </c>
      <c r="E80" s="1337">
        <v>1508294</v>
      </c>
      <c r="F80" s="1337">
        <v>1731822</v>
      </c>
      <c r="G80" s="1337" t="s">
        <v>202</v>
      </c>
      <c r="H80" s="1337" t="s">
        <v>202</v>
      </c>
      <c r="I80" s="1365" t="s">
        <v>202</v>
      </c>
    </row>
    <row r="81" spans="2:10">
      <c r="B81" s="1338" t="s">
        <v>1243</v>
      </c>
      <c r="C81" s="1328" t="s">
        <v>1242</v>
      </c>
      <c r="D81" s="1337" t="s">
        <v>202</v>
      </c>
      <c r="E81" s="1337" t="s">
        <v>202</v>
      </c>
      <c r="F81" s="1337" t="s">
        <v>202</v>
      </c>
      <c r="G81" s="1337" t="s">
        <v>202</v>
      </c>
      <c r="H81" s="1337" t="s">
        <v>202</v>
      </c>
      <c r="I81" s="1365" t="s">
        <v>202</v>
      </c>
    </row>
    <row r="82" spans="2:10">
      <c r="B82" s="1338" t="s">
        <v>1241</v>
      </c>
      <c r="C82" s="1328" t="s">
        <v>1240</v>
      </c>
      <c r="D82" s="1337">
        <v>1876937</v>
      </c>
      <c r="E82" s="1337">
        <v>1752735</v>
      </c>
      <c r="F82" s="1337">
        <v>2011520</v>
      </c>
      <c r="G82" s="1337">
        <v>2695860</v>
      </c>
      <c r="H82" s="1337">
        <v>2762254</v>
      </c>
      <c r="I82" s="1365">
        <v>2601013</v>
      </c>
    </row>
    <row r="83" spans="2:10">
      <c r="B83" s="1338" t="s">
        <v>1239</v>
      </c>
      <c r="C83" s="1328" t="s">
        <v>1238</v>
      </c>
      <c r="D83" s="1337" t="s">
        <v>202</v>
      </c>
      <c r="E83" s="1337" t="s">
        <v>202</v>
      </c>
      <c r="F83" s="1337" t="s">
        <v>202</v>
      </c>
      <c r="G83" s="1337" t="s">
        <v>202</v>
      </c>
      <c r="H83" s="1337" t="s">
        <v>202</v>
      </c>
      <c r="I83" s="1365" t="s">
        <v>202</v>
      </c>
    </row>
    <row r="84" spans="2:10">
      <c r="B84" s="1338" t="s">
        <v>1237</v>
      </c>
      <c r="C84" s="1328" t="s">
        <v>1236</v>
      </c>
      <c r="D84" s="1337" t="s">
        <v>202</v>
      </c>
      <c r="E84" s="1337" t="s">
        <v>202</v>
      </c>
      <c r="F84" s="1337" t="s">
        <v>202</v>
      </c>
      <c r="G84" s="1337" t="s">
        <v>202</v>
      </c>
      <c r="H84" s="1337" t="s">
        <v>202</v>
      </c>
      <c r="I84" s="1365" t="s">
        <v>202</v>
      </c>
    </row>
    <row r="85" spans="2:10">
      <c r="B85" s="1338" t="s">
        <v>1235</v>
      </c>
      <c r="C85" s="1328" t="s">
        <v>1234</v>
      </c>
      <c r="D85" s="1337" t="s">
        <v>202</v>
      </c>
      <c r="E85" s="1337" t="s">
        <v>202</v>
      </c>
      <c r="F85" s="1337" t="s">
        <v>202</v>
      </c>
      <c r="G85" s="1337" t="s">
        <v>202</v>
      </c>
      <c r="H85" s="1337" t="s">
        <v>202</v>
      </c>
      <c r="I85" s="1365" t="s">
        <v>202</v>
      </c>
    </row>
    <row r="86" spans="2:10">
      <c r="B86" s="1338" t="s">
        <v>1233</v>
      </c>
      <c r="C86" s="1328" t="s">
        <v>1232</v>
      </c>
      <c r="D86" s="1337">
        <v>23078775</v>
      </c>
      <c r="E86" s="1337">
        <v>21312010</v>
      </c>
      <c r="F86" s="1337">
        <v>24198512</v>
      </c>
      <c r="G86" s="1337">
        <v>22848483</v>
      </c>
      <c r="H86" s="1337">
        <v>23718912</v>
      </c>
      <c r="I86" s="1365">
        <v>22425556</v>
      </c>
    </row>
    <row r="87" spans="2:10">
      <c r="B87" s="1338" t="s">
        <v>1231</v>
      </c>
      <c r="C87" s="1328" t="s">
        <v>1230</v>
      </c>
      <c r="D87" s="1337">
        <v>6695510</v>
      </c>
      <c r="E87" s="1337">
        <v>6188500</v>
      </c>
      <c r="F87" s="1337">
        <v>7036795</v>
      </c>
      <c r="G87" s="1337">
        <v>6835303</v>
      </c>
      <c r="H87" s="1337">
        <v>7104155</v>
      </c>
      <c r="I87" s="1365">
        <v>6738185</v>
      </c>
    </row>
    <row r="88" spans="2:10">
      <c r="B88" s="1338" t="s">
        <v>1229</v>
      </c>
      <c r="C88" s="1328" t="s">
        <v>1228</v>
      </c>
      <c r="D88" s="1337" t="s">
        <v>202</v>
      </c>
      <c r="E88" s="1337" t="s">
        <v>202</v>
      </c>
      <c r="F88" s="1337" t="s">
        <v>202</v>
      </c>
      <c r="G88" s="1337" t="s">
        <v>202</v>
      </c>
      <c r="H88" s="1337" t="s">
        <v>202</v>
      </c>
      <c r="I88" s="1365" t="s">
        <v>202</v>
      </c>
    </row>
    <row r="89" spans="2:10">
      <c r="B89" s="1338" t="s">
        <v>1227</v>
      </c>
      <c r="C89" s="1328" t="s">
        <v>1226</v>
      </c>
      <c r="D89" s="1337" t="s">
        <v>202</v>
      </c>
      <c r="E89" s="1337" t="s">
        <v>202</v>
      </c>
      <c r="F89" s="1337" t="s">
        <v>202</v>
      </c>
      <c r="G89" s="1337" t="s">
        <v>202</v>
      </c>
      <c r="H89" s="1337" t="s">
        <v>202</v>
      </c>
      <c r="I89" s="1365" t="s">
        <v>202</v>
      </c>
    </row>
    <row r="90" spans="2:10">
      <c r="B90" s="1338" t="s">
        <v>1225</v>
      </c>
      <c r="C90" s="1328" t="s">
        <v>1224</v>
      </c>
      <c r="D90" s="1337" t="s">
        <v>202</v>
      </c>
      <c r="E90" s="1337" t="s">
        <v>202</v>
      </c>
      <c r="F90" s="1337" t="s">
        <v>202</v>
      </c>
      <c r="G90" s="1337" t="s">
        <v>202</v>
      </c>
      <c r="H90" s="1337" t="s">
        <v>202</v>
      </c>
      <c r="I90" s="1365" t="s">
        <v>202</v>
      </c>
    </row>
    <row r="91" spans="2:10">
      <c r="B91" s="1338" t="s">
        <v>1223</v>
      </c>
      <c r="C91" s="1328" t="s">
        <v>1222</v>
      </c>
      <c r="D91" s="1337" t="s">
        <v>202</v>
      </c>
      <c r="E91" s="1337" t="s">
        <v>202</v>
      </c>
      <c r="F91" s="1337" t="s">
        <v>202</v>
      </c>
      <c r="G91" s="1337" t="s">
        <v>202</v>
      </c>
      <c r="H91" s="1337" t="s">
        <v>202</v>
      </c>
      <c r="I91" s="1365" t="s">
        <v>202</v>
      </c>
    </row>
    <row r="92" spans="2:10" ht="3" customHeight="1">
      <c r="B92" s="1335"/>
      <c r="C92" s="1334"/>
      <c r="D92" s="1333"/>
      <c r="E92" s="1333"/>
      <c r="F92" s="1333"/>
      <c r="G92" s="1333"/>
      <c r="H92" s="1333"/>
      <c r="I92" s="1332"/>
    </row>
    <row r="93" spans="2:10">
      <c r="B93" s="1330" t="s">
        <v>1049</v>
      </c>
      <c r="C93" s="1330"/>
      <c r="D93" s="1330"/>
      <c r="E93" s="1330"/>
      <c r="F93" s="1330"/>
      <c r="G93" s="1330"/>
      <c r="H93" s="1330"/>
      <c r="I93" s="1330"/>
      <c r="J93" s="1328"/>
    </row>
    <row r="94" spans="2:10">
      <c r="B94" s="1330" t="s">
        <v>1048</v>
      </c>
      <c r="C94" s="1330"/>
      <c r="D94" s="1330"/>
      <c r="E94" s="1330"/>
      <c r="F94" s="1330"/>
      <c r="G94" s="1364"/>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AF8F3-0047-4726-B080-9228BB93B7E3}">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10" width="9.375" style="1327" customWidth="1"/>
    <col min="11" max="16384" width="10.125" style="1327"/>
  </cols>
  <sheetData>
    <row r="1" spans="2:10" ht="12" customHeight="1">
      <c r="B1" s="1352" t="s">
        <v>1221</v>
      </c>
      <c r="C1" s="1363"/>
      <c r="D1" s="1363"/>
      <c r="E1" s="1363"/>
      <c r="F1" s="1363"/>
      <c r="G1" s="1363"/>
      <c r="H1" s="1363"/>
      <c r="I1" s="1363"/>
      <c r="J1" s="1352"/>
    </row>
    <row r="2" spans="2:10" ht="12" customHeight="1">
      <c r="B2" s="1352" t="s">
        <v>1218</v>
      </c>
      <c r="C2" s="1363"/>
      <c r="D2" s="1363"/>
      <c r="E2" s="1363"/>
      <c r="F2" s="1363"/>
      <c r="G2" s="1363"/>
      <c r="H2" s="1363"/>
      <c r="I2" s="1363"/>
      <c r="J2" s="1352"/>
    </row>
    <row r="3" spans="2:10" ht="3" customHeight="1"/>
    <row r="4" spans="2:10" ht="9">
      <c r="B4" s="1348" t="s">
        <v>1217</v>
      </c>
      <c r="C4" s="1349">
        <v>46002</v>
      </c>
      <c r="I4" s="1347"/>
      <c r="J4" s="1348" t="s">
        <v>1216</v>
      </c>
    </row>
    <row r="5" spans="2:10" ht="3" customHeight="1"/>
    <row r="6" spans="2:10" ht="12.95" customHeight="1">
      <c r="B6" s="1346" t="s">
        <v>1215</v>
      </c>
      <c r="C6" s="1345"/>
      <c r="D6" s="1762" t="s">
        <v>364</v>
      </c>
      <c r="E6" s="1762" t="s">
        <v>446</v>
      </c>
      <c r="F6" s="1762" t="s">
        <v>447</v>
      </c>
      <c r="G6" s="1762" t="s">
        <v>448</v>
      </c>
      <c r="H6" s="1762" t="s">
        <v>449</v>
      </c>
      <c r="I6" s="1773" t="s">
        <v>489</v>
      </c>
      <c r="J6" s="1771" t="s">
        <v>1220</v>
      </c>
    </row>
    <row r="7" spans="2:10" ht="8.1" customHeight="1">
      <c r="B7" s="1766" t="s">
        <v>1213</v>
      </c>
      <c r="C7" s="1769" t="s">
        <v>1212</v>
      </c>
      <c r="D7" s="1763"/>
      <c r="E7" s="1763"/>
      <c r="F7" s="1763"/>
      <c r="G7" s="1763"/>
      <c r="H7" s="1763"/>
      <c r="I7" s="1774"/>
      <c r="J7" s="1772"/>
    </row>
    <row r="8" spans="2:10" ht="13.15" customHeight="1">
      <c r="B8" s="1767"/>
      <c r="C8" s="1770"/>
      <c r="D8" s="1344" t="s">
        <v>1211</v>
      </c>
      <c r="E8" s="1343"/>
      <c r="F8" s="1343"/>
      <c r="G8" s="1343"/>
      <c r="H8" s="1343"/>
      <c r="I8" s="1343"/>
      <c r="J8" s="1342"/>
    </row>
    <row r="9" spans="2:10" ht="8.1" customHeight="1">
      <c r="B9" s="1768"/>
      <c r="C9" s="1763"/>
      <c r="D9" s="1344" t="s">
        <v>1210</v>
      </c>
      <c r="E9" s="1343"/>
      <c r="F9" s="1343"/>
      <c r="G9" s="1343"/>
      <c r="H9" s="1343"/>
      <c r="I9" s="1343"/>
      <c r="J9" s="1342"/>
    </row>
    <row r="10" spans="2:10" ht="3" customHeight="1">
      <c r="B10" s="1341"/>
      <c r="D10" s="1366"/>
      <c r="J10" s="1361"/>
    </row>
    <row r="11" spans="2:10">
      <c r="B11" s="1338" t="s">
        <v>1383</v>
      </c>
      <c r="C11" s="1328" t="s">
        <v>1382</v>
      </c>
      <c r="D11" s="1358" t="s">
        <v>202</v>
      </c>
      <c r="E11" s="1358" t="s">
        <v>202</v>
      </c>
      <c r="F11" s="1358" t="s">
        <v>202</v>
      </c>
      <c r="G11" s="1358" t="s">
        <v>202</v>
      </c>
      <c r="H11" s="1358" t="s">
        <v>202</v>
      </c>
      <c r="I11" s="1358" t="s">
        <v>202</v>
      </c>
      <c r="J11" s="1357" t="s">
        <v>202</v>
      </c>
    </row>
    <row r="12" spans="2:10">
      <c r="B12" s="1338" t="s">
        <v>1381</v>
      </c>
      <c r="C12" s="1328" t="s">
        <v>1380</v>
      </c>
      <c r="D12" s="1358">
        <v>5602961</v>
      </c>
      <c r="E12" s="1358">
        <v>5584088</v>
      </c>
      <c r="F12" s="1358">
        <v>5549356</v>
      </c>
      <c r="G12" s="1358">
        <v>5914524</v>
      </c>
      <c r="H12" s="1358" t="s">
        <v>202</v>
      </c>
      <c r="I12" s="1358" t="s">
        <v>202</v>
      </c>
      <c r="J12" s="1357">
        <v>55407563</v>
      </c>
    </row>
    <row r="13" spans="2:10">
      <c r="B13" s="1338" t="s">
        <v>1379</v>
      </c>
      <c r="C13" s="1328" t="s">
        <v>1378</v>
      </c>
      <c r="D13" s="1358" t="s">
        <v>202</v>
      </c>
      <c r="E13" s="1358" t="s">
        <v>202</v>
      </c>
      <c r="F13" s="1358" t="s">
        <v>202</v>
      </c>
      <c r="G13" s="1358" t="s">
        <v>202</v>
      </c>
      <c r="H13" s="1358" t="s">
        <v>202</v>
      </c>
      <c r="I13" s="1358" t="s">
        <v>202</v>
      </c>
      <c r="J13" s="1357" t="s">
        <v>202</v>
      </c>
    </row>
    <row r="14" spans="2:10">
      <c r="B14" s="1338" t="s">
        <v>1377</v>
      </c>
      <c r="C14" s="1328" t="s">
        <v>1376</v>
      </c>
      <c r="D14" s="1358" t="s">
        <v>202</v>
      </c>
      <c r="E14" s="1358" t="s">
        <v>202</v>
      </c>
      <c r="F14" s="1358" t="s">
        <v>202</v>
      </c>
      <c r="G14" s="1358" t="s">
        <v>202</v>
      </c>
      <c r="H14" s="1358" t="s">
        <v>202</v>
      </c>
      <c r="I14" s="1358" t="s">
        <v>202</v>
      </c>
      <c r="J14" s="1357" t="s">
        <v>202</v>
      </c>
    </row>
    <row r="15" spans="2:10">
      <c r="B15" s="1338" t="s">
        <v>1375</v>
      </c>
      <c r="C15" s="1328" t="s">
        <v>1374</v>
      </c>
      <c r="D15" s="1358">
        <v>6281053</v>
      </c>
      <c r="E15" s="1358">
        <v>6329350</v>
      </c>
      <c r="F15" s="1358">
        <v>6112739</v>
      </c>
      <c r="G15" s="1358">
        <v>6335613</v>
      </c>
      <c r="H15" s="1358" t="s">
        <v>202</v>
      </c>
      <c r="I15" s="1358" t="s">
        <v>202</v>
      </c>
      <c r="J15" s="1357">
        <v>62628832</v>
      </c>
    </row>
    <row r="16" spans="2:10">
      <c r="B16" s="1338" t="s">
        <v>1373</v>
      </c>
      <c r="C16" s="1328" t="s">
        <v>1372</v>
      </c>
      <c r="D16" s="1358">
        <v>8425630</v>
      </c>
      <c r="E16" s="1358">
        <v>8465598</v>
      </c>
      <c r="F16" s="1358">
        <v>8273894</v>
      </c>
      <c r="G16" s="1358">
        <v>8622109</v>
      </c>
      <c r="H16" s="1358" t="s">
        <v>202</v>
      </c>
      <c r="I16" s="1358" t="s">
        <v>202</v>
      </c>
      <c r="J16" s="1357">
        <v>84101254</v>
      </c>
    </row>
    <row r="17" spans="2:10">
      <c r="B17" s="1338" t="s">
        <v>1371</v>
      </c>
      <c r="C17" s="1328" t="s">
        <v>1370</v>
      </c>
      <c r="D17" s="1358">
        <v>12951009</v>
      </c>
      <c r="E17" s="1358">
        <v>12859499</v>
      </c>
      <c r="F17" s="1358">
        <v>12575829</v>
      </c>
      <c r="G17" s="1358">
        <v>13162392</v>
      </c>
      <c r="H17" s="1358" t="s">
        <v>202</v>
      </c>
      <c r="I17" s="1358" t="s">
        <v>202</v>
      </c>
      <c r="J17" s="1357">
        <v>129037373</v>
      </c>
    </row>
    <row r="18" spans="2:10">
      <c r="B18" s="1338" t="s">
        <v>1369</v>
      </c>
      <c r="C18" s="1328" t="s">
        <v>1368</v>
      </c>
      <c r="D18" s="1358">
        <v>3604944</v>
      </c>
      <c r="E18" s="1358">
        <v>3607470</v>
      </c>
      <c r="F18" s="1358">
        <v>3590661</v>
      </c>
      <c r="G18" s="1358">
        <v>3713100</v>
      </c>
      <c r="H18" s="1358" t="s">
        <v>202</v>
      </c>
      <c r="I18" s="1358" t="s">
        <v>202</v>
      </c>
      <c r="J18" s="1357">
        <v>35621764</v>
      </c>
    </row>
    <row r="19" spans="2:10">
      <c r="B19" s="1338" t="s">
        <v>1367</v>
      </c>
      <c r="C19" s="1328" t="s">
        <v>1366</v>
      </c>
      <c r="D19" s="1358">
        <v>7044921</v>
      </c>
      <c r="E19" s="1358">
        <v>7128861</v>
      </c>
      <c r="F19" s="1358">
        <v>6948985</v>
      </c>
      <c r="G19" s="1358">
        <v>7444896</v>
      </c>
      <c r="H19" s="1358" t="s">
        <v>202</v>
      </c>
      <c r="I19" s="1358" t="s">
        <v>202</v>
      </c>
      <c r="J19" s="1357">
        <v>70756472</v>
      </c>
    </row>
    <row r="20" spans="2:10">
      <c r="B20" s="1338" t="s">
        <v>1365</v>
      </c>
      <c r="C20" s="1328" t="s">
        <v>1364</v>
      </c>
      <c r="D20" s="1358" t="s">
        <v>202</v>
      </c>
      <c r="E20" s="1358" t="s">
        <v>202</v>
      </c>
      <c r="F20" s="1358" t="s">
        <v>202</v>
      </c>
      <c r="G20" s="1358" t="s">
        <v>202</v>
      </c>
      <c r="H20" s="1358" t="s">
        <v>202</v>
      </c>
      <c r="I20" s="1358" t="s">
        <v>202</v>
      </c>
      <c r="J20" s="1357" t="s">
        <v>202</v>
      </c>
    </row>
    <row r="21" spans="2:10">
      <c r="B21" s="1338" t="s">
        <v>1363</v>
      </c>
      <c r="C21" s="1328" t="s">
        <v>1362</v>
      </c>
      <c r="D21" s="1358" t="s">
        <v>202</v>
      </c>
      <c r="E21" s="1358" t="s">
        <v>202</v>
      </c>
      <c r="F21" s="1358" t="s">
        <v>202</v>
      </c>
      <c r="G21" s="1358" t="s">
        <v>202</v>
      </c>
      <c r="H21" s="1358" t="s">
        <v>202</v>
      </c>
      <c r="I21" s="1358" t="s">
        <v>202</v>
      </c>
      <c r="J21" s="1357" t="s">
        <v>202</v>
      </c>
    </row>
    <row r="22" spans="2:10">
      <c r="B22" s="1338" t="s">
        <v>1361</v>
      </c>
      <c r="C22" s="1328" t="s">
        <v>1360</v>
      </c>
      <c r="D22" s="1358" t="s">
        <v>202</v>
      </c>
      <c r="E22" s="1358" t="s">
        <v>202</v>
      </c>
      <c r="F22" s="1358" t="s">
        <v>202</v>
      </c>
      <c r="G22" s="1358" t="s">
        <v>202</v>
      </c>
      <c r="H22" s="1358" t="s">
        <v>202</v>
      </c>
      <c r="I22" s="1358" t="s">
        <v>202</v>
      </c>
      <c r="J22" s="1357" t="s">
        <v>202</v>
      </c>
    </row>
    <row r="23" spans="2:10">
      <c r="B23" s="1338" t="s">
        <v>1359</v>
      </c>
      <c r="C23" s="1328" t="s">
        <v>1358</v>
      </c>
      <c r="D23" s="1358">
        <v>26872411</v>
      </c>
      <c r="E23" s="1358">
        <v>26316894</v>
      </c>
      <c r="F23" s="1358">
        <v>25738439</v>
      </c>
      <c r="G23" s="1358">
        <v>26623492</v>
      </c>
      <c r="H23" s="1358" t="s">
        <v>202</v>
      </c>
      <c r="I23" s="1358" t="s">
        <v>202</v>
      </c>
      <c r="J23" s="1357">
        <v>265882027</v>
      </c>
    </row>
    <row r="24" spans="2:10">
      <c r="B24" s="1338" t="s">
        <v>1357</v>
      </c>
      <c r="C24" s="1328" t="s">
        <v>1356</v>
      </c>
      <c r="D24" s="1358">
        <v>7802272</v>
      </c>
      <c r="E24" s="1358">
        <v>7895066</v>
      </c>
      <c r="F24" s="1358">
        <v>7644643</v>
      </c>
      <c r="G24" s="1358">
        <v>7823759</v>
      </c>
      <c r="H24" s="1358" t="s">
        <v>202</v>
      </c>
      <c r="I24" s="1358" t="s">
        <v>202</v>
      </c>
      <c r="J24" s="1357">
        <v>77196941</v>
      </c>
    </row>
    <row r="25" spans="2:10">
      <c r="B25" s="1338" t="s">
        <v>1355</v>
      </c>
      <c r="C25" s="1328" t="s">
        <v>1354</v>
      </c>
      <c r="D25" s="1358">
        <v>7125776</v>
      </c>
      <c r="E25" s="1358">
        <v>6985796</v>
      </c>
      <c r="F25" s="1358">
        <v>6826860</v>
      </c>
      <c r="G25" s="1358">
        <v>7104544</v>
      </c>
      <c r="H25" s="1358" t="s">
        <v>202</v>
      </c>
      <c r="I25" s="1358" t="s">
        <v>202</v>
      </c>
      <c r="J25" s="1357">
        <v>69645731</v>
      </c>
    </row>
    <row r="26" spans="2:10">
      <c r="B26" s="1338" t="s">
        <v>1353</v>
      </c>
      <c r="C26" s="1328" t="s">
        <v>1352</v>
      </c>
      <c r="D26" s="1358">
        <v>12171886</v>
      </c>
      <c r="E26" s="1358">
        <v>12180647</v>
      </c>
      <c r="F26" s="1358">
        <v>12023260</v>
      </c>
      <c r="G26" s="1358">
        <v>12546988</v>
      </c>
      <c r="H26" s="1358" t="s">
        <v>202</v>
      </c>
      <c r="I26" s="1358" t="s">
        <v>202</v>
      </c>
      <c r="J26" s="1357">
        <v>120494646</v>
      </c>
    </row>
    <row r="27" spans="2:10">
      <c r="B27" s="1338" t="s">
        <v>1351</v>
      </c>
      <c r="C27" s="1328" t="s">
        <v>1350</v>
      </c>
      <c r="D27" s="1358">
        <v>8747787</v>
      </c>
      <c r="E27" s="1358">
        <v>9766872</v>
      </c>
      <c r="F27" s="1358">
        <v>9549186</v>
      </c>
      <c r="G27" s="1358">
        <v>10050614</v>
      </c>
      <c r="H27" s="1358" t="s">
        <v>202</v>
      </c>
      <c r="I27" s="1358" t="s">
        <v>202</v>
      </c>
      <c r="J27" s="1357">
        <v>89688902</v>
      </c>
    </row>
    <row r="28" spans="2:10">
      <c r="B28" s="1338" t="s">
        <v>1349</v>
      </c>
      <c r="C28" s="1328" t="s">
        <v>1348</v>
      </c>
      <c r="D28" s="1358" t="s">
        <v>202</v>
      </c>
      <c r="E28" s="1358" t="s">
        <v>202</v>
      </c>
      <c r="F28" s="1358" t="s">
        <v>202</v>
      </c>
      <c r="G28" s="1358" t="s">
        <v>202</v>
      </c>
      <c r="H28" s="1358" t="s">
        <v>202</v>
      </c>
      <c r="I28" s="1358" t="s">
        <v>202</v>
      </c>
      <c r="J28" s="1357" t="s">
        <v>202</v>
      </c>
    </row>
    <row r="29" spans="2:10">
      <c r="B29" s="1338" t="s">
        <v>1347</v>
      </c>
      <c r="C29" s="1328" t="s">
        <v>1346</v>
      </c>
      <c r="D29" s="1358">
        <v>11935129</v>
      </c>
      <c r="E29" s="1358">
        <v>11871897</v>
      </c>
      <c r="F29" s="1358">
        <v>11599097</v>
      </c>
      <c r="G29" s="1358">
        <v>12038601</v>
      </c>
      <c r="H29" s="1358" t="s">
        <v>202</v>
      </c>
      <c r="I29" s="1358" t="s">
        <v>202</v>
      </c>
      <c r="J29" s="1357">
        <v>117905450</v>
      </c>
    </row>
    <row r="30" spans="2:10">
      <c r="B30" s="1338" t="s">
        <v>1345</v>
      </c>
      <c r="C30" s="1328" t="s">
        <v>1344</v>
      </c>
      <c r="D30" s="1358" t="s">
        <v>202</v>
      </c>
      <c r="E30" s="1358" t="s">
        <v>202</v>
      </c>
      <c r="F30" s="1358" t="s">
        <v>202</v>
      </c>
      <c r="G30" s="1358" t="s">
        <v>202</v>
      </c>
      <c r="H30" s="1358" t="s">
        <v>202</v>
      </c>
      <c r="I30" s="1358" t="s">
        <v>202</v>
      </c>
      <c r="J30" s="1357" t="s">
        <v>202</v>
      </c>
    </row>
    <row r="31" spans="2:10">
      <c r="B31" s="1338" t="s">
        <v>1343</v>
      </c>
      <c r="C31" s="1328" t="s">
        <v>1342</v>
      </c>
      <c r="D31" s="1358">
        <v>4266444</v>
      </c>
      <c r="E31" s="1358">
        <v>4321447</v>
      </c>
      <c r="F31" s="1358">
        <v>4134472</v>
      </c>
      <c r="G31" s="1358">
        <v>4263715</v>
      </c>
      <c r="H31" s="1358" t="s">
        <v>202</v>
      </c>
      <c r="I31" s="1358" t="s">
        <v>202</v>
      </c>
      <c r="J31" s="1357">
        <v>43625665</v>
      </c>
    </row>
    <row r="32" spans="2:10">
      <c r="B32" s="1338" t="s">
        <v>1341</v>
      </c>
      <c r="C32" s="1328" t="s">
        <v>1340</v>
      </c>
      <c r="D32" s="1358">
        <v>3695750</v>
      </c>
      <c r="E32" s="1358">
        <v>3666482</v>
      </c>
      <c r="F32" s="1358">
        <v>3576631</v>
      </c>
      <c r="G32" s="1358">
        <v>3706809</v>
      </c>
      <c r="H32" s="1358" t="s">
        <v>202</v>
      </c>
      <c r="I32" s="1358" t="s">
        <v>202</v>
      </c>
      <c r="J32" s="1357">
        <v>36436290</v>
      </c>
    </row>
    <row r="33" spans="2:10">
      <c r="B33" s="1338" t="s">
        <v>1339</v>
      </c>
      <c r="C33" s="1328" t="s">
        <v>1338</v>
      </c>
      <c r="D33" s="1358">
        <v>6950791</v>
      </c>
      <c r="E33" s="1358">
        <v>6866338</v>
      </c>
      <c r="F33" s="1358">
        <v>6708997</v>
      </c>
      <c r="G33" s="1358">
        <v>7042436</v>
      </c>
      <c r="H33" s="1358" t="s">
        <v>202</v>
      </c>
      <c r="I33" s="1358" t="s">
        <v>202</v>
      </c>
      <c r="J33" s="1357">
        <v>69564518</v>
      </c>
    </row>
    <row r="34" spans="2:10">
      <c r="B34" s="1338" t="s">
        <v>1337</v>
      </c>
      <c r="C34" s="1328" t="s">
        <v>1336</v>
      </c>
      <c r="D34" s="1358">
        <v>7694700</v>
      </c>
      <c r="E34" s="1358">
        <v>7704550</v>
      </c>
      <c r="F34" s="1358">
        <v>7528936</v>
      </c>
      <c r="G34" s="1358">
        <v>7871361</v>
      </c>
      <c r="H34" s="1358" t="s">
        <v>202</v>
      </c>
      <c r="I34" s="1358" t="s">
        <v>202</v>
      </c>
      <c r="J34" s="1357">
        <v>76589045</v>
      </c>
    </row>
    <row r="35" spans="2:10">
      <c r="B35" s="1338" t="s">
        <v>1335</v>
      </c>
      <c r="C35" s="1328" t="s">
        <v>1334</v>
      </c>
      <c r="D35" s="1358" t="s">
        <v>202</v>
      </c>
      <c r="E35" s="1358" t="s">
        <v>202</v>
      </c>
      <c r="F35" s="1358" t="s">
        <v>202</v>
      </c>
      <c r="G35" s="1358" t="s">
        <v>202</v>
      </c>
      <c r="H35" s="1358" t="s">
        <v>202</v>
      </c>
      <c r="I35" s="1358" t="s">
        <v>202</v>
      </c>
      <c r="J35" s="1357" t="s">
        <v>202</v>
      </c>
    </row>
    <row r="36" spans="2:10">
      <c r="B36" s="1338" t="s">
        <v>1333</v>
      </c>
      <c r="C36" s="1328" t="s">
        <v>1332</v>
      </c>
      <c r="D36" s="1358" t="s">
        <v>202</v>
      </c>
      <c r="E36" s="1358" t="s">
        <v>202</v>
      </c>
      <c r="F36" s="1358" t="s">
        <v>202</v>
      </c>
      <c r="G36" s="1358" t="s">
        <v>202</v>
      </c>
      <c r="H36" s="1358" t="s">
        <v>202</v>
      </c>
      <c r="I36" s="1358" t="s">
        <v>202</v>
      </c>
      <c r="J36" s="1357" t="s">
        <v>202</v>
      </c>
    </row>
    <row r="37" spans="2:10">
      <c r="B37" s="1338" t="s">
        <v>1331</v>
      </c>
      <c r="C37" s="1328" t="s">
        <v>1330</v>
      </c>
      <c r="D37" s="1358" t="s">
        <v>202</v>
      </c>
      <c r="E37" s="1358" t="s">
        <v>202</v>
      </c>
      <c r="F37" s="1358" t="s">
        <v>202</v>
      </c>
      <c r="G37" s="1358" t="s">
        <v>202</v>
      </c>
      <c r="H37" s="1358" t="s">
        <v>202</v>
      </c>
      <c r="I37" s="1358" t="s">
        <v>202</v>
      </c>
      <c r="J37" s="1357" t="s">
        <v>202</v>
      </c>
    </row>
    <row r="38" spans="2:10">
      <c r="B38" s="1338" t="s">
        <v>1329</v>
      </c>
      <c r="C38" s="1328" t="s">
        <v>1328</v>
      </c>
      <c r="D38" s="1358" t="s">
        <v>202</v>
      </c>
      <c r="E38" s="1358" t="s">
        <v>202</v>
      </c>
      <c r="F38" s="1358" t="s">
        <v>202</v>
      </c>
      <c r="G38" s="1358" t="s">
        <v>202</v>
      </c>
      <c r="H38" s="1358" t="s">
        <v>202</v>
      </c>
      <c r="I38" s="1358" t="s">
        <v>202</v>
      </c>
      <c r="J38" s="1357" t="s">
        <v>202</v>
      </c>
    </row>
    <row r="39" spans="2:10">
      <c r="B39" s="1338" t="s">
        <v>1327</v>
      </c>
      <c r="C39" s="1328" t="s">
        <v>1326</v>
      </c>
      <c r="D39" s="1358" t="s">
        <v>202</v>
      </c>
      <c r="E39" s="1358" t="s">
        <v>202</v>
      </c>
      <c r="F39" s="1358" t="s">
        <v>202</v>
      </c>
      <c r="G39" s="1358" t="s">
        <v>202</v>
      </c>
      <c r="H39" s="1358" t="s">
        <v>202</v>
      </c>
      <c r="I39" s="1358" t="s">
        <v>202</v>
      </c>
      <c r="J39" s="1357" t="s">
        <v>202</v>
      </c>
    </row>
    <row r="40" spans="2:10">
      <c r="B40" s="1338" t="s">
        <v>1325</v>
      </c>
      <c r="C40" s="1328" t="s">
        <v>1324</v>
      </c>
      <c r="D40" s="1358" t="s">
        <v>202</v>
      </c>
      <c r="E40" s="1358" t="s">
        <v>202</v>
      </c>
      <c r="F40" s="1358" t="s">
        <v>202</v>
      </c>
      <c r="G40" s="1358" t="s">
        <v>202</v>
      </c>
      <c r="H40" s="1358" t="s">
        <v>202</v>
      </c>
      <c r="I40" s="1358" t="s">
        <v>202</v>
      </c>
      <c r="J40" s="1357" t="s">
        <v>202</v>
      </c>
    </row>
    <row r="41" spans="2:10">
      <c r="B41" s="1338" t="s">
        <v>1323</v>
      </c>
      <c r="C41" s="1328" t="s">
        <v>1322</v>
      </c>
      <c r="D41" s="1358">
        <v>17123013</v>
      </c>
      <c r="E41" s="1358">
        <v>17085429</v>
      </c>
      <c r="F41" s="1358">
        <v>16759632</v>
      </c>
      <c r="G41" s="1358">
        <v>17344128</v>
      </c>
      <c r="H41" s="1358" t="s">
        <v>202</v>
      </c>
      <c r="I41" s="1358" t="s">
        <v>202</v>
      </c>
      <c r="J41" s="1357">
        <v>169229916</v>
      </c>
    </row>
    <row r="42" spans="2:10">
      <c r="B42" s="1338" t="s">
        <v>1321</v>
      </c>
      <c r="C42" s="1328" t="s">
        <v>1320</v>
      </c>
      <c r="D42" s="1358">
        <v>11733094</v>
      </c>
      <c r="E42" s="1358">
        <v>10610075</v>
      </c>
      <c r="F42" s="1358">
        <v>10299119</v>
      </c>
      <c r="G42" s="1358">
        <v>10576141</v>
      </c>
      <c r="H42" s="1358" t="s">
        <v>202</v>
      </c>
      <c r="I42" s="1358" t="s">
        <v>202</v>
      </c>
      <c r="J42" s="1357">
        <v>113063864</v>
      </c>
    </row>
    <row r="43" spans="2:10">
      <c r="B43" s="1338" t="s">
        <v>1319</v>
      </c>
      <c r="C43" s="1328" t="s">
        <v>1318</v>
      </c>
      <c r="D43" s="1358">
        <v>3588830</v>
      </c>
      <c r="E43" s="1358">
        <v>3611820</v>
      </c>
      <c r="F43" s="1358">
        <v>3519205</v>
      </c>
      <c r="G43" s="1358">
        <v>3666036</v>
      </c>
      <c r="H43" s="1358" t="s">
        <v>202</v>
      </c>
      <c r="I43" s="1358" t="s">
        <v>202</v>
      </c>
      <c r="J43" s="1357">
        <v>35997570</v>
      </c>
    </row>
    <row r="44" spans="2:10">
      <c r="B44" s="1338" t="s">
        <v>1317</v>
      </c>
      <c r="C44" s="1328" t="s">
        <v>1316</v>
      </c>
      <c r="D44" s="1358">
        <v>2220118</v>
      </c>
      <c r="E44" s="1358">
        <v>2281702</v>
      </c>
      <c r="F44" s="1358">
        <v>2257596</v>
      </c>
      <c r="G44" s="1358">
        <v>2408945</v>
      </c>
      <c r="H44" s="1358" t="s">
        <v>202</v>
      </c>
      <c r="I44" s="1358" t="s">
        <v>202</v>
      </c>
      <c r="J44" s="1357">
        <v>22685700</v>
      </c>
    </row>
    <row r="45" spans="2:10">
      <c r="B45" s="1338" t="s">
        <v>1315</v>
      </c>
      <c r="C45" s="1328" t="s">
        <v>1314</v>
      </c>
      <c r="D45" s="1358">
        <v>6624331</v>
      </c>
      <c r="E45" s="1358">
        <v>6657390</v>
      </c>
      <c r="F45" s="1358">
        <v>6420659</v>
      </c>
      <c r="G45" s="1358">
        <v>6710680</v>
      </c>
      <c r="H45" s="1358" t="s">
        <v>202</v>
      </c>
      <c r="I45" s="1358" t="s">
        <v>202</v>
      </c>
      <c r="J45" s="1357">
        <v>65935621</v>
      </c>
    </row>
    <row r="46" spans="2:10">
      <c r="B46" s="1338" t="s">
        <v>1313</v>
      </c>
      <c r="C46" s="1328" t="s">
        <v>1312</v>
      </c>
      <c r="D46" s="1358" t="s">
        <v>202</v>
      </c>
      <c r="E46" s="1358" t="s">
        <v>202</v>
      </c>
      <c r="F46" s="1358" t="s">
        <v>202</v>
      </c>
      <c r="G46" s="1358" t="s">
        <v>202</v>
      </c>
      <c r="H46" s="1358" t="s">
        <v>202</v>
      </c>
      <c r="I46" s="1358" t="s">
        <v>202</v>
      </c>
      <c r="J46" s="1357" t="s">
        <v>202</v>
      </c>
    </row>
    <row r="47" spans="2:10">
      <c r="B47" s="1338" t="s">
        <v>1311</v>
      </c>
      <c r="C47" s="1328" t="s">
        <v>1310</v>
      </c>
      <c r="D47" s="1358" t="s">
        <v>202</v>
      </c>
      <c r="E47" s="1358" t="s">
        <v>202</v>
      </c>
      <c r="F47" s="1358" t="s">
        <v>202</v>
      </c>
      <c r="G47" s="1358" t="s">
        <v>202</v>
      </c>
      <c r="H47" s="1358" t="s">
        <v>202</v>
      </c>
      <c r="I47" s="1358" t="s">
        <v>202</v>
      </c>
      <c r="J47" s="1357" t="s">
        <v>202</v>
      </c>
    </row>
    <row r="48" spans="2:10">
      <c r="B48" s="1338" t="s">
        <v>1309</v>
      </c>
      <c r="C48" s="1328" t="s">
        <v>1308</v>
      </c>
      <c r="D48" s="1358" t="s">
        <v>202</v>
      </c>
      <c r="E48" s="1358" t="s">
        <v>202</v>
      </c>
      <c r="F48" s="1358" t="s">
        <v>202</v>
      </c>
      <c r="G48" s="1358" t="s">
        <v>202</v>
      </c>
      <c r="H48" s="1358" t="s">
        <v>202</v>
      </c>
      <c r="I48" s="1358" t="s">
        <v>202</v>
      </c>
      <c r="J48" s="1357" t="s">
        <v>202</v>
      </c>
    </row>
    <row r="49" spans="2:10">
      <c r="B49" s="1338" t="s">
        <v>1307</v>
      </c>
      <c r="C49" s="1328" t="s">
        <v>1306</v>
      </c>
      <c r="D49" s="1358" t="s">
        <v>202</v>
      </c>
      <c r="E49" s="1358" t="s">
        <v>202</v>
      </c>
      <c r="F49" s="1358" t="s">
        <v>202</v>
      </c>
      <c r="G49" s="1358" t="s">
        <v>202</v>
      </c>
      <c r="H49" s="1358" t="s">
        <v>202</v>
      </c>
      <c r="I49" s="1358" t="s">
        <v>202</v>
      </c>
      <c r="J49" s="1357" t="s">
        <v>202</v>
      </c>
    </row>
    <row r="50" spans="2:10">
      <c r="B50" s="1338" t="s">
        <v>1305</v>
      </c>
      <c r="C50" s="1328" t="s">
        <v>1304</v>
      </c>
      <c r="D50" s="1358" t="s">
        <v>202</v>
      </c>
      <c r="E50" s="1358" t="s">
        <v>202</v>
      </c>
      <c r="F50" s="1358" t="s">
        <v>202</v>
      </c>
      <c r="G50" s="1358" t="s">
        <v>202</v>
      </c>
      <c r="H50" s="1358" t="s">
        <v>202</v>
      </c>
      <c r="I50" s="1358" t="s">
        <v>202</v>
      </c>
      <c r="J50" s="1357" t="s">
        <v>202</v>
      </c>
    </row>
    <row r="51" spans="2:10">
      <c r="B51" s="1338" t="s">
        <v>1303</v>
      </c>
      <c r="C51" s="1328" t="s">
        <v>1302</v>
      </c>
      <c r="D51" s="1358">
        <v>1147010</v>
      </c>
      <c r="E51" s="1358">
        <v>1171687</v>
      </c>
      <c r="F51" s="1358">
        <v>1137019</v>
      </c>
      <c r="G51" s="1358">
        <v>1209097</v>
      </c>
      <c r="H51" s="1358" t="s">
        <v>202</v>
      </c>
      <c r="I51" s="1358" t="s">
        <v>202</v>
      </c>
      <c r="J51" s="1357">
        <v>11814682</v>
      </c>
    </row>
    <row r="52" spans="2:10">
      <c r="B52" s="1338" t="s">
        <v>1301</v>
      </c>
      <c r="C52" s="1328" t="s">
        <v>1300</v>
      </c>
      <c r="D52" s="1358">
        <v>1337933</v>
      </c>
      <c r="E52" s="1358">
        <v>1360951</v>
      </c>
      <c r="F52" s="1358">
        <v>1324405</v>
      </c>
      <c r="G52" s="1358">
        <v>1362187</v>
      </c>
      <c r="H52" s="1358" t="s">
        <v>202</v>
      </c>
      <c r="I52" s="1358" t="s">
        <v>202</v>
      </c>
      <c r="J52" s="1357">
        <v>13325562</v>
      </c>
    </row>
    <row r="53" spans="2:10">
      <c r="B53" s="1338" t="s">
        <v>1299</v>
      </c>
      <c r="C53" s="1328" t="s">
        <v>1298</v>
      </c>
      <c r="D53" s="1358" t="s">
        <v>202</v>
      </c>
      <c r="E53" s="1358" t="s">
        <v>202</v>
      </c>
      <c r="F53" s="1358" t="s">
        <v>202</v>
      </c>
      <c r="G53" s="1358" t="s">
        <v>202</v>
      </c>
      <c r="H53" s="1358" t="s">
        <v>202</v>
      </c>
      <c r="I53" s="1358" t="s">
        <v>202</v>
      </c>
      <c r="J53" s="1357" t="s">
        <v>202</v>
      </c>
    </row>
    <row r="54" spans="2:10">
      <c r="B54" s="1338" t="s">
        <v>1297</v>
      </c>
      <c r="C54" s="1328" t="s">
        <v>1296</v>
      </c>
      <c r="D54" s="1358" t="s">
        <v>202</v>
      </c>
      <c r="E54" s="1358" t="s">
        <v>202</v>
      </c>
      <c r="F54" s="1358" t="s">
        <v>202</v>
      </c>
      <c r="G54" s="1358" t="s">
        <v>202</v>
      </c>
      <c r="H54" s="1358" t="s">
        <v>202</v>
      </c>
      <c r="I54" s="1358" t="s">
        <v>202</v>
      </c>
      <c r="J54" s="1357" t="s">
        <v>202</v>
      </c>
    </row>
    <row r="55" spans="2:10">
      <c r="B55" s="1338" t="s">
        <v>1295</v>
      </c>
      <c r="C55" s="1328" t="s">
        <v>1294</v>
      </c>
      <c r="D55" s="1358">
        <v>4959855</v>
      </c>
      <c r="E55" s="1358">
        <v>4908249</v>
      </c>
      <c r="F55" s="1358">
        <v>4672151</v>
      </c>
      <c r="G55" s="1358">
        <v>4926765</v>
      </c>
      <c r="H55" s="1358" t="s">
        <v>202</v>
      </c>
      <c r="I55" s="1358" t="s">
        <v>202</v>
      </c>
      <c r="J55" s="1357">
        <v>48502106</v>
      </c>
    </row>
    <row r="56" spans="2:10">
      <c r="B56" s="1338" t="s">
        <v>1293</v>
      </c>
      <c r="C56" s="1328" t="s">
        <v>1292</v>
      </c>
      <c r="D56" s="1358" t="s">
        <v>202</v>
      </c>
      <c r="E56" s="1358" t="s">
        <v>202</v>
      </c>
      <c r="F56" s="1358" t="s">
        <v>202</v>
      </c>
      <c r="G56" s="1358" t="s">
        <v>202</v>
      </c>
      <c r="H56" s="1358" t="s">
        <v>202</v>
      </c>
      <c r="I56" s="1358" t="s">
        <v>202</v>
      </c>
      <c r="J56" s="1357" t="s">
        <v>202</v>
      </c>
    </row>
    <row r="57" spans="2:10">
      <c r="B57" s="1338" t="s">
        <v>1291</v>
      </c>
      <c r="C57" s="1328" t="s">
        <v>1290</v>
      </c>
      <c r="D57" s="1358">
        <v>3650069</v>
      </c>
      <c r="E57" s="1358">
        <v>3523379</v>
      </c>
      <c r="F57" s="1358">
        <v>3457735</v>
      </c>
      <c r="G57" s="1358">
        <v>3575179</v>
      </c>
      <c r="H57" s="1358" t="s">
        <v>202</v>
      </c>
      <c r="I57" s="1358" t="s">
        <v>202</v>
      </c>
      <c r="J57" s="1357">
        <v>35840915</v>
      </c>
    </row>
    <row r="58" spans="2:10">
      <c r="B58" s="1338" t="s">
        <v>1289</v>
      </c>
      <c r="C58" s="1328" t="s">
        <v>1288</v>
      </c>
      <c r="D58" s="1358" t="s">
        <v>202</v>
      </c>
      <c r="E58" s="1358" t="s">
        <v>202</v>
      </c>
      <c r="F58" s="1358" t="s">
        <v>202</v>
      </c>
      <c r="G58" s="1358" t="s">
        <v>202</v>
      </c>
      <c r="H58" s="1358" t="s">
        <v>202</v>
      </c>
      <c r="I58" s="1358" t="s">
        <v>202</v>
      </c>
      <c r="J58" s="1357" t="s">
        <v>202</v>
      </c>
    </row>
    <row r="59" spans="2:10">
      <c r="B59" s="1338" t="s">
        <v>1287</v>
      </c>
      <c r="C59" s="1328" t="s">
        <v>1286</v>
      </c>
      <c r="D59" s="1358" t="s">
        <v>202</v>
      </c>
      <c r="E59" s="1358" t="s">
        <v>202</v>
      </c>
      <c r="F59" s="1358" t="s">
        <v>202</v>
      </c>
      <c r="G59" s="1358" t="s">
        <v>202</v>
      </c>
      <c r="H59" s="1358" t="s">
        <v>202</v>
      </c>
      <c r="I59" s="1358" t="s">
        <v>202</v>
      </c>
      <c r="J59" s="1357" t="s">
        <v>202</v>
      </c>
    </row>
    <row r="60" spans="2:10">
      <c r="B60" s="1338" t="s">
        <v>1285</v>
      </c>
      <c r="C60" s="1328" t="s">
        <v>1284</v>
      </c>
      <c r="D60" s="1358">
        <v>2805582</v>
      </c>
      <c r="E60" s="1358">
        <v>2724056</v>
      </c>
      <c r="F60" s="1358">
        <v>2674199</v>
      </c>
      <c r="G60" s="1358">
        <v>2765586</v>
      </c>
      <c r="H60" s="1358" t="s">
        <v>202</v>
      </c>
      <c r="I60" s="1358" t="s">
        <v>202</v>
      </c>
      <c r="J60" s="1357">
        <v>27738344</v>
      </c>
    </row>
    <row r="61" spans="2:10">
      <c r="B61" s="1338" t="s">
        <v>1283</v>
      </c>
      <c r="C61" s="1328" t="s">
        <v>1282</v>
      </c>
      <c r="D61" s="1358">
        <v>1724494</v>
      </c>
      <c r="E61" s="1358">
        <v>1747223</v>
      </c>
      <c r="F61" s="1358">
        <v>1670957</v>
      </c>
      <c r="G61" s="1358">
        <v>1750419</v>
      </c>
      <c r="H61" s="1358" t="s">
        <v>202</v>
      </c>
      <c r="I61" s="1358" t="s">
        <v>202</v>
      </c>
      <c r="J61" s="1357">
        <v>17299360</v>
      </c>
    </row>
    <row r="62" spans="2:10">
      <c r="B62" s="1338" t="s">
        <v>1281</v>
      </c>
      <c r="C62" s="1328" t="s">
        <v>1280</v>
      </c>
      <c r="D62" s="1358">
        <v>929080</v>
      </c>
      <c r="E62" s="1358">
        <v>929854</v>
      </c>
      <c r="F62" s="1358">
        <v>873388</v>
      </c>
      <c r="G62" s="1358">
        <v>903456</v>
      </c>
      <c r="H62" s="1358" t="s">
        <v>202</v>
      </c>
      <c r="I62" s="1358" t="s">
        <v>202</v>
      </c>
      <c r="J62" s="1357">
        <v>9264564</v>
      </c>
    </row>
    <row r="63" spans="2:10">
      <c r="B63" s="1338" t="s">
        <v>1279</v>
      </c>
      <c r="C63" s="1328" t="s">
        <v>1278</v>
      </c>
      <c r="D63" s="1358">
        <v>2407858</v>
      </c>
      <c r="E63" s="1358">
        <v>2358999</v>
      </c>
      <c r="F63" s="1358">
        <v>2345375</v>
      </c>
      <c r="G63" s="1358">
        <v>2461238</v>
      </c>
      <c r="H63" s="1358" t="s">
        <v>202</v>
      </c>
      <c r="I63" s="1358" t="s">
        <v>202</v>
      </c>
      <c r="J63" s="1357">
        <v>23769425</v>
      </c>
    </row>
    <row r="64" spans="2:10">
      <c r="B64" s="1338" t="s">
        <v>1277</v>
      </c>
      <c r="C64" s="1328" t="s">
        <v>1276</v>
      </c>
      <c r="D64" s="1358">
        <v>4672415</v>
      </c>
      <c r="E64" s="1358">
        <v>4585618</v>
      </c>
      <c r="F64" s="1358">
        <v>4450241</v>
      </c>
      <c r="G64" s="1358">
        <v>4600563</v>
      </c>
      <c r="H64" s="1358" t="s">
        <v>202</v>
      </c>
      <c r="I64" s="1358" t="s">
        <v>202</v>
      </c>
      <c r="J64" s="1357">
        <v>46125160</v>
      </c>
    </row>
    <row r="65" spans="2:10">
      <c r="B65" s="1338" t="s">
        <v>1275</v>
      </c>
      <c r="C65" s="1328" t="s">
        <v>1274</v>
      </c>
      <c r="D65" s="1358">
        <v>9445718</v>
      </c>
      <c r="E65" s="1358">
        <v>9352143</v>
      </c>
      <c r="F65" s="1358">
        <v>9071954</v>
      </c>
      <c r="G65" s="1358">
        <v>9431637</v>
      </c>
      <c r="H65" s="1358" t="s">
        <v>202</v>
      </c>
      <c r="I65" s="1358" t="s">
        <v>202</v>
      </c>
      <c r="J65" s="1357">
        <v>92689284</v>
      </c>
    </row>
    <row r="66" spans="2:10">
      <c r="B66" s="1338" t="s">
        <v>1273</v>
      </c>
      <c r="C66" s="1328" t="s">
        <v>1272</v>
      </c>
      <c r="D66" s="1358" t="s">
        <v>202</v>
      </c>
      <c r="E66" s="1358" t="s">
        <v>202</v>
      </c>
      <c r="F66" s="1358" t="s">
        <v>202</v>
      </c>
      <c r="G66" s="1358" t="s">
        <v>202</v>
      </c>
      <c r="H66" s="1358" t="s">
        <v>202</v>
      </c>
      <c r="I66" s="1358" t="s">
        <v>202</v>
      </c>
      <c r="J66" s="1357" t="s">
        <v>202</v>
      </c>
    </row>
    <row r="67" spans="2:10">
      <c r="B67" s="1338" t="s">
        <v>1271</v>
      </c>
      <c r="C67" s="1328" t="s">
        <v>1270</v>
      </c>
      <c r="D67" s="1358" t="s">
        <v>202</v>
      </c>
      <c r="E67" s="1358" t="s">
        <v>202</v>
      </c>
      <c r="F67" s="1358" t="s">
        <v>202</v>
      </c>
      <c r="G67" s="1358" t="s">
        <v>202</v>
      </c>
      <c r="H67" s="1358" t="s">
        <v>202</v>
      </c>
      <c r="I67" s="1358" t="s">
        <v>202</v>
      </c>
      <c r="J67" s="1357">
        <v>11356830</v>
      </c>
    </row>
    <row r="68" spans="2:10">
      <c r="B68" s="1338" t="s">
        <v>1269</v>
      </c>
      <c r="C68" s="1328" t="s">
        <v>1268</v>
      </c>
      <c r="D68" s="1358" t="s">
        <v>202</v>
      </c>
      <c r="E68" s="1358" t="s">
        <v>202</v>
      </c>
      <c r="F68" s="1358" t="s">
        <v>202</v>
      </c>
      <c r="G68" s="1358">
        <v>2619398</v>
      </c>
      <c r="H68" s="1358" t="s">
        <v>202</v>
      </c>
      <c r="I68" s="1358" t="s">
        <v>202</v>
      </c>
      <c r="J68" s="1357">
        <v>7612887</v>
      </c>
    </row>
    <row r="69" spans="2:10">
      <c r="B69" s="1338" t="s">
        <v>1267</v>
      </c>
      <c r="C69" s="1328" t="s">
        <v>1266</v>
      </c>
      <c r="D69" s="1358">
        <v>4387843</v>
      </c>
      <c r="E69" s="1358">
        <v>4267533</v>
      </c>
      <c r="F69" s="1358">
        <v>4144046</v>
      </c>
      <c r="G69" s="1358">
        <v>4330774</v>
      </c>
      <c r="H69" s="1358" t="s">
        <v>202</v>
      </c>
      <c r="I69" s="1358" t="s">
        <v>202</v>
      </c>
      <c r="J69" s="1357">
        <v>42890769</v>
      </c>
    </row>
    <row r="70" spans="2:10">
      <c r="B70" s="1338" t="s">
        <v>1265</v>
      </c>
      <c r="C70" s="1328" t="s">
        <v>1264</v>
      </c>
      <c r="D70" s="1358">
        <v>6296081</v>
      </c>
      <c r="E70" s="1358">
        <v>6369294</v>
      </c>
      <c r="F70" s="1358">
        <v>6166206</v>
      </c>
      <c r="G70" s="1358">
        <v>6339876</v>
      </c>
      <c r="H70" s="1358" t="s">
        <v>202</v>
      </c>
      <c r="I70" s="1358" t="s">
        <v>202</v>
      </c>
      <c r="J70" s="1357">
        <v>61911552</v>
      </c>
    </row>
    <row r="71" spans="2:10">
      <c r="B71" s="1338" t="s">
        <v>1263</v>
      </c>
      <c r="C71" s="1328" t="s">
        <v>1262</v>
      </c>
      <c r="D71" s="1358">
        <v>16476494</v>
      </c>
      <c r="E71" s="1358">
        <v>16421547</v>
      </c>
      <c r="F71" s="1358">
        <v>15791261</v>
      </c>
      <c r="G71" s="1358">
        <v>16282675</v>
      </c>
      <c r="H71" s="1358" t="s">
        <v>202</v>
      </c>
      <c r="I71" s="1358" t="s">
        <v>202</v>
      </c>
      <c r="J71" s="1357">
        <v>161740824</v>
      </c>
    </row>
    <row r="72" spans="2:10">
      <c r="B72" s="1338" t="s">
        <v>1261</v>
      </c>
      <c r="C72" s="1328" t="s">
        <v>1260</v>
      </c>
      <c r="D72" s="1358">
        <v>2970280</v>
      </c>
      <c r="E72" s="1358">
        <v>2926133</v>
      </c>
      <c r="F72" s="1358">
        <v>2821892</v>
      </c>
      <c r="G72" s="1358">
        <v>2869816</v>
      </c>
      <c r="H72" s="1358" t="s">
        <v>202</v>
      </c>
      <c r="I72" s="1358" t="s">
        <v>202</v>
      </c>
      <c r="J72" s="1357">
        <v>28720131</v>
      </c>
    </row>
    <row r="73" spans="2:10">
      <c r="B73" s="1338" t="s">
        <v>1259</v>
      </c>
      <c r="C73" s="1328" t="s">
        <v>1258</v>
      </c>
      <c r="D73" s="1358" t="s">
        <v>202</v>
      </c>
      <c r="E73" s="1358" t="s">
        <v>202</v>
      </c>
      <c r="F73" s="1358" t="s">
        <v>202</v>
      </c>
      <c r="G73" s="1358" t="s">
        <v>202</v>
      </c>
      <c r="H73" s="1358" t="s">
        <v>202</v>
      </c>
      <c r="I73" s="1358" t="s">
        <v>202</v>
      </c>
      <c r="J73" s="1357" t="s">
        <v>202</v>
      </c>
    </row>
    <row r="74" spans="2:10">
      <c r="B74" s="1338" t="s">
        <v>1257</v>
      </c>
      <c r="C74" s="1328" t="s">
        <v>1256</v>
      </c>
      <c r="D74" s="1358">
        <v>1710109</v>
      </c>
      <c r="E74" s="1358">
        <v>1745157</v>
      </c>
      <c r="F74" s="1358">
        <v>1755323</v>
      </c>
      <c r="G74" s="1358">
        <v>1846537</v>
      </c>
      <c r="H74" s="1358" t="s">
        <v>202</v>
      </c>
      <c r="I74" s="1358" t="s">
        <v>202</v>
      </c>
      <c r="J74" s="1357">
        <v>18472327</v>
      </c>
    </row>
    <row r="75" spans="2:10">
      <c r="B75" s="1338" t="s">
        <v>1255</v>
      </c>
      <c r="C75" s="1328" t="s">
        <v>1254</v>
      </c>
      <c r="D75" s="1358">
        <v>2816165</v>
      </c>
      <c r="E75" s="1358">
        <v>2811504</v>
      </c>
      <c r="F75" s="1358">
        <v>2799588</v>
      </c>
      <c r="G75" s="1358">
        <v>2881725</v>
      </c>
      <c r="H75" s="1358" t="s">
        <v>202</v>
      </c>
      <c r="I75" s="1358" t="s">
        <v>202</v>
      </c>
      <c r="J75" s="1357">
        <v>27215706</v>
      </c>
    </row>
    <row r="76" spans="2:10">
      <c r="B76" s="1338" t="s">
        <v>1253</v>
      </c>
      <c r="C76" s="1328" t="s">
        <v>1252</v>
      </c>
      <c r="D76" s="1358" t="s">
        <v>202</v>
      </c>
      <c r="E76" s="1358" t="s">
        <v>202</v>
      </c>
      <c r="F76" s="1358" t="s">
        <v>202</v>
      </c>
      <c r="G76" s="1358" t="s">
        <v>202</v>
      </c>
      <c r="H76" s="1358" t="s">
        <v>202</v>
      </c>
      <c r="I76" s="1358" t="s">
        <v>202</v>
      </c>
      <c r="J76" s="1357" t="s">
        <v>202</v>
      </c>
    </row>
    <row r="77" spans="2:10">
      <c r="B77" s="1338" t="s">
        <v>1251</v>
      </c>
      <c r="C77" s="1328" t="s">
        <v>1250</v>
      </c>
      <c r="D77" s="1358" t="s">
        <v>202</v>
      </c>
      <c r="E77" s="1358" t="s">
        <v>202</v>
      </c>
      <c r="F77" s="1358" t="s">
        <v>202</v>
      </c>
      <c r="G77" s="1358" t="s">
        <v>202</v>
      </c>
      <c r="H77" s="1358" t="s">
        <v>202</v>
      </c>
      <c r="I77" s="1358" t="s">
        <v>202</v>
      </c>
      <c r="J77" s="1357" t="s">
        <v>202</v>
      </c>
    </row>
    <row r="78" spans="2:10">
      <c r="B78" s="1338" t="s">
        <v>1249</v>
      </c>
      <c r="C78" s="1328" t="s">
        <v>1248</v>
      </c>
      <c r="D78" s="1358" t="s">
        <v>202</v>
      </c>
      <c r="E78" s="1358" t="s">
        <v>202</v>
      </c>
      <c r="F78" s="1358" t="s">
        <v>202</v>
      </c>
      <c r="G78" s="1358" t="s">
        <v>202</v>
      </c>
      <c r="H78" s="1358" t="s">
        <v>202</v>
      </c>
      <c r="I78" s="1358" t="s">
        <v>202</v>
      </c>
      <c r="J78" s="1357" t="s">
        <v>202</v>
      </c>
    </row>
    <row r="79" spans="2:10">
      <c r="B79" s="1338" t="s">
        <v>1247</v>
      </c>
      <c r="C79" s="1328" t="s">
        <v>1246</v>
      </c>
      <c r="D79" s="1358" t="s">
        <v>202</v>
      </c>
      <c r="E79" s="1358" t="s">
        <v>202</v>
      </c>
      <c r="F79" s="1358" t="s">
        <v>202</v>
      </c>
      <c r="G79" s="1358" t="s">
        <v>202</v>
      </c>
      <c r="H79" s="1358" t="s">
        <v>202</v>
      </c>
      <c r="I79" s="1358" t="s">
        <v>202</v>
      </c>
      <c r="J79" s="1357" t="s">
        <v>202</v>
      </c>
    </row>
    <row r="80" spans="2:10">
      <c r="B80" s="1338" t="s">
        <v>1245</v>
      </c>
      <c r="C80" s="1328" t="s">
        <v>1244</v>
      </c>
      <c r="D80" s="1358" t="s">
        <v>202</v>
      </c>
      <c r="E80" s="1358" t="s">
        <v>202</v>
      </c>
      <c r="F80" s="1358" t="s">
        <v>202</v>
      </c>
      <c r="G80" s="1358" t="s">
        <v>202</v>
      </c>
      <c r="H80" s="1358" t="s">
        <v>202</v>
      </c>
      <c r="I80" s="1358" t="s">
        <v>202</v>
      </c>
      <c r="J80" s="1357">
        <v>4876537</v>
      </c>
    </row>
    <row r="81" spans="2:10">
      <c r="B81" s="1338" t="s">
        <v>1243</v>
      </c>
      <c r="C81" s="1328" t="s">
        <v>1242</v>
      </c>
      <c r="D81" s="1358" t="s">
        <v>202</v>
      </c>
      <c r="E81" s="1358" t="s">
        <v>202</v>
      </c>
      <c r="F81" s="1358" t="s">
        <v>202</v>
      </c>
      <c r="G81" s="1358" t="s">
        <v>202</v>
      </c>
      <c r="H81" s="1358" t="s">
        <v>202</v>
      </c>
      <c r="I81" s="1358" t="s">
        <v>202</v>
      </c>
      <c r="J81" s="1357" t="s">
        <v>202</v>
      </c>
    </row>
    <row r="82" spans="2:10">
      <c r="B82" s="1338" t="s">
        <v>1241</v>
      </c>
      <c r="C82" s="1328" t="s">
        <v>1240</v>
      </c>
      <c r="D82" s="1358">
        <v>2640431</v>
      </c>
      <c r="E82" s="1358">
        <v>2628794</v>
      </c>
      <c r="F82" s="1358">
        <v>2562670</v>
      </c>
      <c r="G82" s="1358">
        <v>2681317</v>
      </c>
      <c r="H82" s="1358" t="s">
        <v>202</v>
      </c>
      <c r="I82" s="1358" t="s">
        <v>202</v>
      </c>
      <c r="J82" s="1357">
        <v>24213531</v>
      </c>
    </row>
    <row r="83" spans="2:10">
      <c r="B83" s="1338" t="s">
        <v>1239</v>
      </c>
      <c r="C83" s="1328" t="s">
        <v>1238</v>
      </c>
      <c r="D83" s="1358" t="s">
        <v>202</v>
      </c>
      <c r="E83" s="1358" t="s">
        <v>202</v>
      </c>
      <c r="F83" s="1358" t="s">
        <v>202</v>
      </c>
      <c r="G83" s="1358" t="s">
        <v>202</v>
      </c>
      <c r="H83" s="1358" t="s">
        <v>202</v>
      </c>
      <c r="I83" s="1358" t="s">
        <v>202</v>
      </c>
      <c r="J83" s="1357" t="s">
        <v>202</v>
      </c>
    </row>
    <row r="84" spans="2:10">
      <c r="B84" s="1338" t="s">
        <v>1237</v>
      </c>
      <c r="C84" s="1328" t="s">
        <v>1236</v>
      </c>
      <c r="D84" s="1358" t="s">
        <v>202</v>
      </c>
      <c r="E84" s="1358" t="s">
        <v>202</v>
      </c>
      <c r="F84" s="1358" t="s">
        <v>202</v>
      </c>
      <c r="G84" s="1358" t="s">
        <v>202</v>
      </c>
      <c r="H84" s="1358" t="s">
        <v>202</v>
      </c>
      <c r="I84" s="1358" t="s">
        <v>202</v>
      </c>
      <c r="J84" s="1357" t="s">
        <v>202</v>
      </c>
    </row>
    <row r="85" spans="2:10">
      <c r="B85" s="1338" t="s">
        <v>1235</v>
      </c>
      <c r="C85" s="1328" t="s">
        <v>1234</v>
      </c>
      <c r="D85" s="1358" t="s">
        <v>202</v>
      </c>
      <c r="E85" s="1358" t="s">
        <v>202</v>
      </c>
      <c r="F85" s="1358" t="s">
        <v>202</v>
      </c>
      <c r="G85" s="1358" t="s">
        <v>202</v>
      </c>
      <c r="H85" s="1358" t="s">
        <v>202</v>
      </c>
      <c r="I85" s="1358" t="s">
        <v>202</v>
      </c>
      <c r="J85" s="1357" t="s">
        <v>202</v>
      </c>
    </row>
    <row r="86" spans="2:10">
      <c r="B86" s="1338" t="s">
        <v>1233</v>
      </c>
      <c r="C86" s="1328" t="s">
        <v>1232</v>
      </c>
      <c r="D86" s="1358">
        <v>22864698</v>
      </c>
      <c r="E86" s="1358">
        <v>22559427</v>
      </c>
      <c r="F86" s="1358">
        <v>21985567</v>
      </c>
      <c r="G86" s="1358">
        <v>23028300</v>
      </c>
      <c r="H86" s="1358" t="s">
        <v>202</v>
      </c>
      <c r="I86" s="1358" t="s">
        <v>202</v>
      </c>
      <c r="J86" s="1357">
        <v>228020240</v>
      </c>
    </row>
    <row r="87" spans="2:10">
      <c r="B87" s="1338" t="s">
        <v>1231</v>
      </c>
      <c r="C87" s="1328" t="s">
        <v>1230</v>
      </c>
      <c r="D87" s="1358">
        <v>6983743</v>
      </c>
      <c r="E87" s="1358">
        <v>7107544</v>
      </c>
      <c r="F87" s="1358">
        <v>6896051</v>
      </c>
      <c r="G87" s="1358">
        <v>7123989</v>
      </c>
      <c r="H87" s="1358" t="s">
        <v>202</v>
      </c>
      <c r="I87" s="1358" t="s">
        <v>202</v>
      </c>
      <c r="J87" s="1357">
        <v>68709775</v>
      </c>
    </row>
    <row r="88" spans="2:10">
      <c r="B88" s="1338" t="s">
        <v>1229</v>
      </c>
      <c r="C88" s="1328" t="s">
        <v>1228</v>
      </c>
      <c r="D88" s="1358" t="s">
        <v>202</v>
      </c>
      <c r="E88" s="1358" t="s">
        <v>202</v>
      </c>
      <c r="F88" s="1358" t="s">
        <v>202</v>
      </c>
      <c r="G88" s="1358" t="s">
        <v>202</v>
      </c>
      <c r="H88" s="1358" t="s">
        <v>202</v>
      </c>
      <c r="I88" s="1358" t="s">
        <v>202</v>
      </c>
      <c r="J88" s="1357" t="s">
        <v>202</v>
      </c>
    </row>
    <row r="89" spans="2:10">
      <c r="B89" s="1338" t="s">
        <v>1227</v>
      </c>
      <c r="C89" s="1328" t="s">
        <v>1226</v>
      </c>
      <c r="D89" s="1358" t="s">
        <v>202</v>
      </c>
      <c r="E89" s="1358" t="s">
        <v>202</v>
      </c>
      <c r="F89" s="1358" t="s">
        <v>202</v>
      </c>
      <c r="G89" s="1358" t="s">
        <v>202</v>
      </c>
      <c r="H89" s="1358" t="s">
        <v>202</v>
      </c>
      <c r="I89" s="1358" t="s">
        <v>202</v>
      </c>
      <c r="J89" s="1357" t="s">
        <v>202</v>
      </c>
    </row>
    <row r="90" spans="2:10">
      <c r="B90" s="1338" t="s">
        <v>1225</v>
      </c>
      <c r="C90" s="1328" t="s">
        <v>1224</v>
      </c>
      <c r="D90" s="1358" t="s">
        <v>202</v>
      </c>
      <c r="E90" s="1358" t="s">
        <v>202</v>
      </c>
      <c r="F90" s="1358" t="s">
        <v>202</v>
      </c>
      <c r="G90" s="1358" t="s">
        <v>202</v>
      </c>
      <c r="H90" s="1358" t="s">
        <v>202</v>
      </c>
      <c r="I90" s="1358" t="s">
        <v>202</v>
      </c>
      <c r="J90" s="1357" t="s">
        <v>202</v>
      </c>
    </row>
    <row r="91" spans="2:10">
      <c r="B91" s="1338" t="s">
        <v>1223</v>
      </c>
      <c r="C91" s="1328" t="s">
        <v>1222</v>
      </c>
      <c r="D91" s="1358" t="s">
        <v>202</v>
      </c>
      <c r="E91" s="1358" t="s">
        <v>202</v>
      </c>
      <c r="F91" s="1358" t="s">
        <v>202</v>
      </c>
      <c r="G91" s="1358" t="s">
        <v>202</v>
      </c>
      <c r="H91" s="1358" t="s">
        <v>202</v>
      </c>
      <c r="I91" s="1358" t="s">
        <v>202</v>
      </c>
      <c r="J91" s="1357" t="s">
        <v>202</v>
      </c>
    </row>
    <row r="92" spans="2:10" ht="3" customHeight="1">
      <c r="B92" s="1367"/>
      <c r="C92" s="1334"/>
      <c r="D92" s="1333"/>
      <c r="E92" s="1333"/>
      <c r="F92" s="1333"/>
      <c r="G92" s="1333"/>
      <c r="H92" s="1333"/>
      <c r="I92" s="1333"/>
      <c r="J92" s="1354"/>
    </row>
    <row r="93" spans="2:10">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427C-561F-41DE-9478-4F79556FC859}">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9" width="9.375" style="1327" customWidth="1"/>
    <col min="10" max="16384" width="10.125" style="1327"/>
  </cols>
  <sheetData>
    <row r="1" spans="2:10" ht="12" customHeight="1">
      <c r="B1" s="1352" t="s">
        <v>1219</v>
      </c>
      <c r="C1" s="1352"/>
      <c r="D1" s="1352"/>
      <c r="E1" s="1352"/>
      <c r="F1" s="1352"/>
      <c r="G1" s="1352"/>
      <c r="H1" s="1352"/>
      <c r="I1" s="1352"/>
    </row>
    <row r="2" spans="2:10" ht="12" customHeight="1">
      <c r="B2" s="1352" t="s">
        <v>1218</v>
      </c>
      <c r="C2" s="1352"/>
      <c r="D2" s="1352"/>
      <c r="E2" s="1352"/>
      <c r="F2" s="1352"/>
      <c r="G2" s="1352"/>
      <c r="H2" s="1352"/>
      <c r="I2" s="1352"/>
    </row>
    <row r="3" spans="2:10" ht="3" customHeight="1"/>
    <row r="4" spans="2:10" ht="9">
      <c r="B4" s="1348" t="s">
        <v>1217</v>
      </c>
      <c r="C4" s="1349">
        <v>46002</v>
      </c>
      <c r="I4" s="1348" t="s">
        <v>1216</v>
      </c>
      <c r="J4" s="1347"/>
    </row>
    <row r="5" spans="2:10" ht="3" customHeight="1"/>
    <row r="6" spans="2:10" ht="12.95" customHeight="1">
      <c r="B6" s="1346" t="s">
        <v>1215</v>
      </c>
      <c r="C6" s="1345"/>
      <c r="D6" s="1762" t="s">
        <v>1214</v>
      </c>
      <c r="E6" s="1762" t="s">
        <v>452</v>
      </c>
      <c r="F6" s="1762" t="s">
        <v>360</v>
      </c>
      <c r="G6" s="1762" t="s">
        <v>361</v>
      </c>
      <c r="H6" s="1762" t="s">
        <v>362</v>
      </c>
      <c r="I6" s="1764" t="s">
        <v>363</v>
      </c>
    </row>
    <row r="7" spans="2:10" ht="8.1" customHeight="1">
      <c r="B7" s="1766" t="s">
        <v>1213</v>
      </c>
      <c r="C7" s="1769" t="s">
        <v>1212</v>
      </c>
      <c r="D7" s="1763"/>
      <c r="E7" s="1763"/>
      <c r="F7" s="1763"/>
      <c r="G7" s="1763"/>
      <c r="H7" s="1763"/>
      <c r="I7" s="1765"/>
    </row>
    <row r="8" spans="2:10" ht="13.15" customHeight="1">
      <c r="B8" s="1767"/>
      <c r="C8" s="1770"/>
      <c r="D8" s="1344" t="s">
        <v>1211</v>
      </c>
      <c r="E8" s="1343"/>
      <c r="F8" s="1343"/>
      <c r="G8" s="1343"/>
      <c r="H8" s="1343"/>
      <c r="I8" s="1342"/>
    </row>
    <row r="9" spans="2:10" ht="8.1" customHeight="1">
      <c r="B9" s="1768"/>
      <c r="C9" s="1763"/>
      <c r="D9" s="1344" t="s">
        <v>1210</v>
      </c>
      <c r="E9" s="1343"/>
      <c r="F9" s="1343"/>
      <c r="G9" s="1343"/>
      <c r="H9" s="1343"/>
      <c r="I9" s="1342"/>
    </row>
    <row r="10" spans="2:10" ht="3" customHeight="1">
      <c r="B10" s="1341"/>
      <c r="D10" s="1366"/>
      <c r="I10" s="1339"/>
    </row>
    <row r="11" spans="2:10">
      <c r="B11" s="1338" t="s">
        <v>1545</v>
      </c>
      <c r="C11" s="1328" t="s">
        <v>1544</v>
      </c>
      <c r="D11" s="1337" t="s">
        <v>202</v>
      </c>
      <c r="E11" s="1337" t="s">
        <v>202</v>
      </c>
      <c r="F11" s="1337" t="s">
        <v>202</v>
      </c>
      <c r="G11" s="1337" t="s">
        <v>202</v>
      </c>
      <c r="H11" s="1337" t="s">
        <v>202</v>
      </c>
      <c r="I11" s="1365" t="s">
        <v>202</v>
      </c>
    </row>
    <row r="12" spans="2:10">
      <c r="B12" s="1338" t="s">
        <v>1543</v>
      </c>
      <c r="C12" s="1328" t="s">
        <v>1542</v>
      </c>
      <c r="D12" s="1337" t="s">
        <v>202</v>
      </c>
      <c r="E12" s="1337" t="s">
        <v>202</v>
      </c>
      <c r="F12" s="1337" t="s">
        <v>202</v>
      </c>
      <c r="G12" s="1337" t="s">
        <v>202</v>
      </c>
      <c r="H12" s="1337" t="s">
        <v>202</v>
      </c>
      <c r="I12" s="1365" t="s">
        <v>202</v>
      </c>
    </row>
    <row r="13" spans="2:10">
      <c r="B13" s="1338" t="s">
        <v>1541</v>
      </c>
      <c r="C13" s="1328" t="s">
        <v>1540</v>
      </c>
      <c r="D13" s="1337" t="s">
        <v>202</v>
      </c>
      <c r="E13" s="1337" t="s">
        <v>202</v>
      </c>
      <c r="F13" s="1337" t="s">
        <v>202</v>
      </c>
      <c r="G13" s="1337" t="s">
        <v>202</v>
      </c>
      <c r="H13" s="1337" t="s">
        <v>202</v>
      </c>
      <c r="I13" s="1365" t="s">
        <v>202</v>
      </c>
    </row>
    <row r="14" spans="2:10">
      <c r="B14" s="1338" t="s">
        <v>1539</v>
      </c>
      <c r="C14" s="1328" t="s">
        <v>1538</v>
      </c>
      <c r="D14" s="1337" t="s">
        <v>202</v>
      </c>
      <c r="E14" s="1337" t="s">
        <v>202</v>
      </c>
      <c r="F14" s="1337" t="s">
        <v>202</v>
      </c>
      <c r="G14" s="1337" t="s">
        <v>202</v>
      </c>
      <c r="H14" s="1337" t="s">
        <v>202</v>
      </c>
      <c r="I14" s="1365" t="s">
        <v>202</v>
      </c>
    </row>
    <row r="15" spans="2:10">
      <c r="B15" s="1338" t="s">
        <v>1537</v>
      </c>
      <c r="C15" s="1328" t="s">
        <v>1536</v>
      </c>
      <c r="D15" s="1337" t="s">
        <v>202</v>
      </c>
      <c r="E15" s="1337" t="s">
        <v>202</v>
      </c>
      <c r="F15" s="1337" t="s">
        <v>202</v>
      </c>
      <c r="G15" s="1337" t="s">
        <v>202</v>
      </c>
      <c r="H15" s="1337" t="s">
        <v>202</v>
      </c>
      <c r="I15" s="1365" t="s">
        <v>202</v>
      </c>
    </row>
    <row r="16" spans="2:10">
      <c r="B16" s="1338" t="s">
        <v>1535</v>
      </c>
      <c r="C16" s="1328" t="s">
        <v>1534</v>
      </c>
      <c r="D16" s="1337" t="s">
        <v>202</v>
      </c>
      <c r="E16" s="1337" t="s">
        <v>202</v>
      </c>
      <c r="F16" s="1337" t="s">
        <v>202</v>
      </c>
      <c r="G16" s="1337" t="s">
        <v>202</v>
      </c>
      <c r="H16" s="1337" t="s">
        <v>202</v>
      </c>
      <c r="I16" s="1365" t="s">
        <v>202</v>
      </c>
    </row>
    <row r="17" spans="2:9">
      <c r="B17" s="1338" t="s">
        <v>1533</v>
      </c>
      <c r="C17" s="1328" t="s">
        <v>1532</v>
      </c>
      <c r="D17" s="1337" t="s">
        <v>202</v>
      </c>
      <c r="E17" s="1337" t="s">
        <v>202</v>
      </c>
      <c r="F17" s="1337" t="s">
        <v>202</v>
      </c>
      <c r="G17" s="1337" t="s">
        <v>202</v>
      </c>
      <c r="H17" s="1337" t="s">
        <v>202</v>
      </c>
      <c r="I17" s="1365" t="s">
        <v>202</v>
      </c>
    </row>
    <row r="18" spans="2:9">
      <c r="B18" s="1338" t="s">
        <v>1531</v>
      </c>
      <c r="C18" s="1328" t="s">
        <v>1530</v>
      </c>
      <c r="D18" s="1337" t="s">
        <v>202</v>
      </c>
      <c r="E18" s="1337" t="s">
        <v>202</v>
      </c>
      <c r="F18" s="1337" t="s">
        <v>202</v>
      </c>
      <c r="G18" s="1337" t="s">
        <v>202</v>
      </c>
      <c r="H18" s="1337" t="s">
        <v>202</v>
      </c>
      <c r="I18" s="1365" t="s">
        <v>202</v>
      </c>
    </row>
    <row r="19" spans="2:9">
      <c r="B19" s="1338" t="s">
        <v>1529</v>
      </c>
      <c r="C19" s="1328" t="s">
        <v>1528</v>
      </c>
      <c r="D19" s="1337" t="s">
        <v>202</v>
      </c>
      <c r="E19" s="1337" t="s">
        <v>202</v>
      </c>
      <c r="F19" s="1337" t="s">
        <v>202</v>
      </c>
      <c r="G19" s="1337" t="s">
        <v>202</v>
      </c>
      <c r="H19" s="1337" t="s">
        <v>202</v>
      </c>
      <c r="I19" s="1365" t="s">
        <v>202</v>
      </c>
    </row>
    <row r="20" spans="2:9">
      <c r="B20" s="1338" t="s">
        <v>1527</v>
      </c>
      <c r="C20" s="1328" t="s">
        <v>1526</v>
      </c>
      <c r="D20" s="1337" t="s">
        <v>202</v>
      </c>
      <c r="E20" s="1337" t="s">
        <v>202</v>
      </c>
      <c r="F20" s="1337" t="s">
        <v>202</v>
      </c>
      <c r="G20" s="1337" t="s">
        <v>202</v>
      </c>
      <c r="H20" s="1337" t="s">
        <v>202</v>
      </c>
      <c r="I20" s="1365" t="s">
        <v>202</v>
      </c>
    </row>
    <row r="21" spans="2:9">
      <c r="B21" s="1338" t="s">
        <v>1525</v>
      </c>
      <c r="C21" s="1328" t="s">
        <v>1524</v>
      </c>
      <c r="D21" s="1337" t="s">
        <v>202</v>
      </c>
      <c r="E21" s="1337" t="s">
        <v>202</v>
      </c>
      <c r="F21" s="1337" t="s">
        <v>202</v>
      </c>
      <c r="G21" s="1337" t="s">
        <v>202</v>
      </c>
      <c r="H21" s="1337" t="s">
        <v>202</v>
      </c>
      <c r="I21" s="1365" t="s">
        <v>202</v>
      </c>
    </row>
    <row r="22" spans="2:9">
      <c r="B22" s="1338" t="s">
        <v>1523</v>
      </c>
      <c r="C22" s="1328" t="s">
        <v>1522</v>
      </c>
      <c r="D22" s="1337" t="s">
        <v>202</v>
      </c>
      <c r="E22" s="1337" t="s">
        <v>202</v>
      </c>
      <c r="F22" s="1337" t="s">
        <v>202</v>
      </c>
      <c r="G22" s="1337" t="s">
        <v>202</v>
      </c>
      <c r="H22" s="1337" t="s">
        <v>202</v>
      </c>
      <c r="I22" s="1365" t="s">
        <v>202</v>
      </c>
    </row>
    <row r="23" spans="2:9">
      <c r="B23" s="1338" t="s">
        <v>1521</v>
      </c>
      <c r="C23" s="1328" t="s">
        <v>1520</v>
      </c>
      <c r="D23" s="1337" t="s">
        <v>202</v>
      </c>
      <c r="E23" s="1337" t="s">
        <v>202</v>
      </c>
      <c r="F23" s="1337" t="s">
        <v>202</v>
      </c>
      <c r="G23" s="1337" t="s">
        <v>202</v>
      </c>
      <c r="H23" s="1337" t="s">
        <v>202</v>
      </c>
      <c r="I23" s="1365" t="s">
        <v>202</v>
      </c>
    </row>
    <row r="24" spans="2:9">
      <c r="B24" s="1338" t="s">
        <v>1519</v>
      </c>
      <c r="C24" s="1328" t="s">
        <v>1518</v>
      </c>
      <c r="D24" s="1337" t="s">
        <v>202</v>
      </c>
      <c r="E24" s="1337" t="s">
        <v>202</v>
      </c>
      <c r="F24" s="1337" t="s">
        <v>202</v>
      </c>
      <c r="G24" s="1337" t="s">
        <v>202</v>
      </c>
      <c r="H24" s="1337" t="s">
        <v>202</v>
      </c>
      <c r="I24" s="1365" t="s">
        <v>202</v>
      </c>
    </row>
    <row r="25" spans="2:9">
      <c r="B25" s="1338" t="s">
        <v>1517</v>
      </c>
      <c r="C25" s="1328" t="s">
        <v>1516</v>
      </c>
      <c r="D25" s="1337" t="s">
        <v>202</v>
      </c>
      <c r="E25" s="1337" t="s">
        <v>202</v>
      </c>
      <c r="F25" s="1337" t="s">
        <v>202</v>
      </c>
      <c r="G25" s="1337" t="s">
        <v>202</v>
      </c>
      <c r="H25" s="1337" t="s">
        <v>202</v>
      </c>
      <c r="I25" s="1365" t="s">
        <v>202</v>
      </c>
    </row>
    <row r="26" spans="2:9">
      <c r="B26" s="1338" t="s">
        <v>1515</v>
      </c>
      <c r="C26" s="1328" t="s">
        <v>1514</v>
      </c>
      <c r="D26" s="1337" t="s">
        <v>202</v>
      </c>
      <c r="E26" s="1337" t="s">
        <v>202</v>
      </c>
      <c r="F26" s="1337" t="s">
        <v>202</v>
      </c>
      <c r="G26" s="1337" t="s">
        <v>202</v>
      </c>
      <c r="H26" s="1337" t="s">
        <v>202</v>
      </c>
      <c r="I26" s="1365" t="s">
        <v>202</v>
      </c>
    </row>
    <row r="27" spans="2:9">
      <c r="B27" s="1338" t="s">
        <v>1513</v>
      </c>
      <c r="C27" s="1328" t="s">
        <v>1512</v>
      </c>
      <c r="D27" s="1337" t="s">
        <v>202</v>
      </c>
      <c r="E27" s="1337" t="s">
        <v>202</v>
      </c>
      <c r="F27" s="1337" t="s">
        <v>202</v>
      </c>
      <c r="G27" s="1337" t="s">
        <v>202</v>
      </c>
      <c r="H27" s="1337" t="s">
        <v>202</v>
      </c>
      <c r="I27" s="1365" t="s">
        <v>202</v>
      </c>
    </row>
    <row r="28" spans="2:9">
      <c r="B28" s="1338" t="s">
        <v>1511</v>
      </c>
      <c r="C28" s="1328" t="s">
        <v>1510</v>
      </c>
      <c r="D28" s="1337" t="s">
        <v>202</v>
      </c>
      <c r="E28" s="1337" t="s">
        <v>202</v>
      </c>
      <c r="F28" s="1337" t="s">
        <v>202</v>
      </c>
      <c r="G28" s="1337" t="s">
        <v>202</v>
      </c>
      <c r="H28" s="1337" t="s">
        <v>202</v>
      </c>
      <c r="I28" s="1365" t="s">
        <v>202</v>
      </c>
    </row>
    <row r="29" spans="2:9">
      <c r="B29" s="1338" t="s">
        <v>1509</v>
      </c>
      <c r="C29" s="1328" t="s">
        <v>1508</v>
      </c>
      <c r="D29" s="1337" t="s">
        <v>202</v>
      </c>
      <c r="E29" s="1337" t="s">
        <v>202</v>
      </c>
      <c r="F29" s="1337" t="s">
        <v>202</v>
      </c>
      <c r="G29" s="1337" t="s">
        <v>202</v>
      </c>
      <c r="H29" s="1337" t="s">
        <v>202</v>
      </c>
      <c r="I29" s="1365" t="s">
        <v>202</v>
      </c>
    </row>
    <row r="30" spans="2:9">
      <c r="B30" s="1338" t="s">
        <v>1507</v>
      </c>
      <c r="C30" s="1328" t="s">
        <v>1506</v>
      </c>
      <c r="D30" s="1337">
        <v>893165</v>
      </c>
      <c r="E30" s="1337">
        <v>843979</v>
      </c>
      <c r="F30" s="1337">
        <v>977593</v>
      </c>
      <c r="G30" s="1337">
        <v>995565</v>
      </c>
      <c r="H30" s="1337">
        <v>998257</v>
      </c>
      <c r="I30" s="1365">
        <v>939083</v>
      </c>
    </row>
    <row r="31" spans="2:9">
      <c r="B31" s="1338" t="s">
        <v>1505</v>
      </c>
      <c r="C31" s="1328" t="s">
        <v>1504</v>
      </c>
      <c r="D31" s="1337" t="s">
        <v>202</v>
      </c>
      <c r="E31" s="1337" t="s">
        <v>202</v>
      </c>
      <c r="F31" s="1337" t="s">
        <v>202</v>
      </c>
      <c r="G31" s="1337" t="s">
        <v>202</v>
      </c>
      <c r="H31" s="1337" t="s">
        <v>202</v>
      </c>
      <c r="I31" s="1365" t="s">
        <v>202</v>
      </c>
    </row>
    <row r="32" spans="2:9">
      <c r="B32" s="1338" t="s">
        <v>1503</v>
      </c>
      <c r="C32" s="1328" t="s">
        <v>1502</v>
      </c>
      <c r="D32" s="1337" t="s">
        <v>202</v>
      </c>
      <c r="E32" s="1337" t="s">
        <v>202</v>
      </c>
      <c r="F32" s="1337" t="s">
        <v>202</v>
      </c>
      <c r="G32" s="1337" t="s">
        <v>202</v>
      </c>
      <c r="H32" s="1337" t="s">
        <v>202</v>
      </c>
      <c r="I32" s="1365" t="s">
        <v>202</v>
      </c>
    </row>
    <row r="33" spans="2:9">
      <c r="B33" s="1338" t="s">
        <v>1501</v>
      </c>
      <c r="C33" s="1328" t="s">
        <v>1500</v>
      </c>
      <c r="D33" s="1337">
        <v>3914691</v>
      </c>
      <c r="E33" s="1337">
        <v>3730412</v>
      </c>
      <c r="F33" s="1337">
        <v>4297563</v>
      </c>
      <c r="G33" s="1337">
        <v>4231410</v>
      </c>
      <c r="H33" s="1337">
        <v>4308056</v>
      </c>
      <c r="I33" s="1365">
        <v>4065048</v>
      </c>
    </row>
    <row r="34" spans="2:9">
      <c r="B34" s="1338" t="s">
        <v>1499</v>
      </c>
      <c r="C34" s="1328" t="s">
        <v>1498</v>
      </c>
      <c r="D34" s="1337" t="s">
        <v>202</v>
      </c>
      <c r="E34" s="1337" t="s">
        <v>202</v>
      </c>
      <c r="F34" s="1337" t="s">
        <v>202</v>
      </c>
      <c r="G34" s="1337" t="s">
        <v>202</v>
      </c>
      <c r="H34" s="1337" t="s">
        <v>202</v>
      </c>
      <c r="I34" s="1365" t="s">
        <v>202</v>
      </c>
    </row>
    <row r="35" spans="2:9">
      <c r="B35" s="1338" t="s">
        <v>1497</v>
      </c>
      <c r="C35" s="1328" t="s">
        <v>1496</v>
      </c>
      <c r="D35" s="1337" t="s">
        <v>202</v>
      </c>
      <c r="E35" s="1337" t="s">
        <v>202</v>
      </c>
      <c r="F35" s="1337" t="s">
        <v>202</v>
      </c>
      <c r="G35" s="1337" t="s">
        <v>202</v>
      </c>
      <c r="H35" s="1337" t="s">
        <v>202</v>
      </c>
      <c r="I35" s="1365" t="s">
        <v>202</v>
      </c>
    </row>
    <row r="36" spans="2:9">
      <c r="B36" s="1338" t="s">
        <v>1495</v>
      </c>
      <c r="C36" s="1328" t="s">
        <v>1494</v>
      </c>
      <c r="D36" s="1337">
        <v>11570848</v>
      </c>
      <c r="E36" s="1337">
        <v>10854611</v>
      </c>
      <c r="F36" s="1337">
        <v>12451817</v>
      </c>
      <c r="G36" s="1337">
        <v>12310492</v>
      </c>
      <c r="H36" s="1337">
        <v>12665411</v>
      </c>
      <c r="I36" s="1365">
        <v>12066119</v>
      </c>
    </row>
    <row r="37" spans="2:9">
      <c r="B37" s="1338" t="s">
        <v>1493</v>
      </c>
      <c r="C37" s="1328" t="s">
        <v>1492</v>
      </c>
      <c r="D37" s="1337">
        <v>3347286</v>
      </c>
      <c r="E37" s="1337">
        <v>3101162</v>
      </c>
      <c r="F37" s="1337">
        <v>3522180</v>
      </c>
      <c r="G37" s="1337">
        <v>3485391</v>
      </c>
      <c r="H37" s="1337">
        <v>3650227</v>
      </c>
      <c r="I37" s="1365">
        <v>3439599</v>
      </c>
    </row>
    <row r="38" spans="2:9">
      <c r="B38" s="1338" t="s">
        <v>1491</v>
      </c>
      <c r="C38" s="1328" t="s">
        <v>1490</v>
      </c>
      <c r="D38" s="1337">
        <v>3874612</v>
      </c>
      <c r="E38" s="1337">
        <v>3624712</v>
      </c>
      <c r="F38" s="1337">
        <v>4095713</v>
      </c>
      <c r="G38" s="1337">
        <v>4032869</v>
      </c>
      <c r="H38" s="1337">
        <v>4254441</v>
      </c>
      <c r="I38" s="1365">
        <v>4039954</v>
      </c>
    </row>
    <row r="39" spans="2:9">
      <c r="B39" s="1338" t="s">
        <v>1489</v>
      </c>
      <c r="C39" s="1328" t="s">
        <v>1488</v>
      </c>
      <c r="D39" s="1337" t="s">
        <v>202</v>
      </c>
      <c r="E39" s="1337" t="s">
        <v>202</v>
      </c>
      <c r="F39" s="1337" t="s">
        <v>202</v>
      </c>
      <c r="G39" s="1337" t="s">
        <v>202</v>
      </c>
      <c r="H39" s="1337" t="s">
        <v>202</v>
      </c>
      <c r="I39" s="1365" t="s">
        <v>202</v>
      </c>
    </row>
    <row r="40" spans="2:9">
      <c r="B40" s="1338" t="s">
        <v>1487</v>
      </c>
      <c r="C40" s="1328" t="s">
        <v>1486</v>
      </c>
      <c r="D40" s="1337">
        <v>651397</v>
      </c>
      <c r="E40" s="1337">
        <v>605139</v>
      </c>
      <c r="F40" s="1337">
        <v>719044</v>
      </c>
      <c r="G40" s="1337">
        <v>703077</v>
      </c>
      <c r="H40" s="1337">
        <v>720983</v>
      </c>
      <c r="I40" s="1365">
        <v>679772</v>
      </c>
    </row>
    <row r="41" spans="2:9">
      <c r="B41" s="1338" t="s">
        <v>1485</v>
      </c>
      <c r="C41" s="1328" t="s">
        <v>1484</v>
      </c>
      <c r="D41" s="1337" t="s">
        <v>202</v>
      </c>
      <c r="E41" s="1337" t="s">
        <v>202</v>
      </c>
      <c r="F41" s="1337" t="s">
        <v>202</v>
      </c>
      <c r="G41" s="1337" t="s">
        <v>202</v>
      </c>
      <c r="H41" s="1337" t="s">
        <v>202</v>
      </c>
      <c r="I41" s="1365" t="s">
        <v>202</v>
      </c>
    </row>
    <row r="42" spans="2:9">
      <c r="B42" s="1338" t="s">
        <v>1483</v>
      </c>
      <c r="C42" s="1328" t="s">
        <v>1482</v>
      </c>
      <c r="D42" s="1337" t="s">
        <v>202</v>
      </c>
      <c r="E42" s="1337" t="s">
        <v>202</v>
      </c>
      <c r="F42" s="1337" t="s">
        <v>202</v>
      </c>
      <c r="G42" s="1337" t="s">
        <v>202</v>
      </c>
      <c r="H42" s="1337" t="s">
        <v>202</v>
      </c>
      <c r="I42" s="1365" t="s">
        <v>202</v>
      </c>
    </row>
    <row r="43" spans="2:9">
      <c r="B43" s="1338" t="s">
        <v>1481</v>
      </c>
      <c r="C43" s="1328" t="s">
        <v>1480</v>
      </c>
      <c r="D43" s="1337" t="s">
        <v>202</v>
      </c>
      <c r="E43" s="1337" t="s">
        <v>202</v>
      </c>
      <c r="F43" s="1337" t="s">
        <v>202</v>
      </c>
      <c r="G43" s="1337" t="s">
        <v>202</v>
      </c>
      <c r="H43" s="1337" t="s">
        <v>202</v>
      </c>
      <c r="I43" s="1365" t="s">
        <v>202</v>
      </c>
    </row>
    <row r="44" spans="2:9">
      <c r="B44" s="1338" t="s">
        <v>1479</v>
      </c>
      <c r="C44" s="1328" t="s">
        <v>1478</v>
      </c>
      <c r="D44" s="1337">
        <v>3889563</v>
      </c>
      <c r="E44" s="1337">
        <v>3669174</v>
      </c>
      <c r="F44" s="1337">
        <v>4209228</v>
      </c>
      <c r="G44" s="1337">
        <v>4132029</v>
      </c>
      <c r="H44" s="1337">
        <v>4246816</v>
      </c>
      <c r="I44" s="1365">
        <v>4102110</v>
      </c>
    </row>
    <row r="45" spans="2:9">
      <c r="B45" s="1338" t="s">
        <v>1477</v>
      </c>
      <c r="C45" s="1328" t="s">
        <v>1476</v>
      </c>
      <c r="D45" s="1337" t="s">
        <v>202</v>
      </c>
      <c r="E45" s="1337" t="s">
        <v>202</v>
      </c>
      <c r="F45" s="1337" t="s">
        <v>202</v>
      </c>
      <c r="G45" s="1337" t="s">
        <v>202</v>
      </c>
      <c r="H45" s="1337" t="s">
        <v>202</v>
      </c>
      <c r="I45" s="1365" t="s">
        <v>202</v>
      </c>
    </row>
    <row r="46" spans="2:9">
      <c r="B46" s="1338" t="s">
        <v>1475</v>
      </c>
      <c r="C46" s="1328" t="s">
        <v>1474</v>
      </c>
      <c r="D46" s="1337" t="s">
        <v>202</v>
      </c>
      <c r="E46" s="1337" t="s">
        <v>202</v>
      </c>
      <c r="F46" s="1337" t="s">
        <v>202</v>
      </c>
      <c r="G46" s="1337" t="s">
        <v>202</v>
      </c>
      <c r="H46" s="1337" t="s">
        <v>202</v>
      </c>
      <c r="I46" s="1365" t="s">
        <v>202</v>
      </c>
    </row>
    <row r="47" spans="2:9">
      <c r="B47" s="1338" t="s">
        <v>1473</v>
      </c>
      <c r="C47" s="1328" t="s">
        <v>1472</v>
      </c>
      <c r="D47" s="1337" t="s">
        <v>202</v>
      </c>
      <c r="E47" s="1337" t="s">
        <v>202</v>
      </c>
      <c r="F47" s="1337" t="s">
        <v>202</v>
      </c>
      <c r="G47" s="1337" t="s">
        <v>202</v>
      </c>
      <c r="H47" s="1337" t="s">
        <v>202</v>
      </c>
      <c r="I47" s="1365" t="s">
        <v>202</v>
      </c>
    </row>
    <row r="48" spans="2:9">
      <c r="B48" s="1338" t="s">
        <v>1471</v>
      </c>
      <c r="C48" s="1328" t="s">
        <v>1470</v>
      </c>
      <c r="D48" s="1337" t="s">
        <v>202</v>
      </c>
      <c r="E48" s="1337" t="s">
        <v>202</v>
      </c>
      <c r="F48" s="1337" t="s">
        <v>202</v>
      </c>
      <c r="G48" s="1337" t="s">
        <v>202</v>
      </c>
      <c r="H48" s="1337" t="s">
        <v>202</v>
      </c>
      <c r="I48" s="1365" t="s">
        <v>202</v>
      </c>
    </row>
    <row r="49" spans="2:9">
      <c r="B49" s="1338" t="s">
        <v>1469</v>
      </c>
      <c r="C49" s="1328" t="s">
        <v>1468</v>
      </c>
      <c r="D49" s="1337">
        <v>2297238</v>
      </c>
      <c r="E49" s="1337">
        <v>2125135</v>
      </c>
      <c r="F49" s="1337">
        <v>2382112</v>
      </c>
      <c r="G49" s="1337">
        <v>2344277</v>
      </c>
      <c r="H49" s="1337">
        <v>2487115</v>
      </c>
      <c r="I49" s="1365">
        <v>2347276</v>
      </c>
    </row>
    <row r="50" spans="2:9">
      <c r="B50" s="1338" t="s">
        <v>1467</v>
      </c>
      <c r="C50" s="1328" t="s">
        <v>1466</v>
      </c>
      <c r="D50" s="1337" t="s">
        <v>202</v>
      </c>
      <c r="E50" s="1337" t="s">
        <v>202</v>
      </c>
      <c r="F50" s="1337" t="s">
        <v>202</v>
      </c>
      <c r="G50" s="1337" t="s">
        <v>202</v>
      </c>
      <c r="H50" s="1337" t="s">
        <v>202</v>
      </c>
      <c r="I50" s="1365" t="s">
        <v>202</v>
      </c>
    </row>
    <row r="51" spans="2:9">
      <c r="B51" s="1338" t="s">
        <v>1465</v>
      </c>
      <c r="C51" s="1328" t="s">
        <v>1464</v>
      </c>
      <c r="D51" s="1337" t="s">
        <v>202</v>
      </c>
      <c r="E51" s="1337" t="s">
        <v>202</v>
      </c>
      <c r="F51" s="1337" t="s">
        <v>202</v>
      </c>
      <c r="G51" s="1337" t="s">
        <v>202</v>
      </c>
      <c r="H51" s="1337" t="s">
        <v>202</v>
      </c>
      <c r="I51" s="1365" t="s">
        <v>202</v>
      </c>
    </row>
    <row r="52" spans="2:9">
      <c r="B52" s="1338" t="s">
        <v>1463</v>
      </c>
      <c r="C52" s="1328" t="s">
        <v>1462</v>
      </c>
      <c r="D52" s="1337">
        <v>2438669</v>
      </c>
      <c r="E52" s="1337" t="s">
        <v>202</v>
      </c>
      <c r="F52" s="1337" t="s">
        <v>202</v>
      </c>
      <c r="G52" s="1337" t="s">
        <v>202</v>
      </c>
      <c r="H52" s="1337" t="s">
        <v>202</v>
      </c>
      <c r="I52" s="1365" t="s">
        <v>202</v>
      </c>
    </row>
    <row r="53" spans="2:9">
      <c r="B53" s="1338" t="s">
        <v>1461</v>
      </c>
      <c r="C53" s="1328" t="s">
        <v>1460</v>
      </c>
      <c r="D53" s="1337">
        <v>1945874</v>
      </c>
      <c r="E53" s="1337">
        <v>1799577</v>
      </c>
      <c r="F53" s="1337">
        <v>2079180</v>
      </c>
      <c r="G53" s="1337">
        <v>2051870</v>
      </c>
      <c r="H53" s="1337">
        <v>2149548</v>
      </c>
      <c r="I53" s="1365">
        <v>2075772</v>
      </c>
    </row>
    <row r="54" spans="2:9">
      <c r="B54" s="1338" t="s">
        <v>1459</v>
      </c>
      <c r="C54" s="1328" t="s">
        <v>1458</v>
      </c>
      <c r="D54" s="1337">
        <v>5980295</v>
      </c>
      <c r="E54" s="1337">
        <v>5586413</v>
      </c>
      <c r="F54" s="1337">
        <v>6380919</v>
      </c>
      <c r="G54" s="1337">
        <v>6329735</v>
      </c>
      <c r="H54" s="1337">
        <v>6713014</v>
      </c>
      <c r="I54" s="1365">
        <v>6373373</v>
      </c>
    </row>
    <row r="55" spans="2:9">
      <c r="B55" s="1338" t="s">
        <v>1457</v>
      </c>
      <c r="C55" s="1328" t="s">
        <v>1456</v>
      </c>
      <c r="D55" s="1337">
        <v>3975116</v>
      </c>
      <c r="E55" s="1337">
        <v>3787572</v>
      </c>
      <c r="F55" s="1337">
        <v>4366960</v>
      </c>
      <c r="G55" s="1337">
        <v>4316691</v>
      </c>
      <c r="H55" s="1337">
        <v>4471206</v>
      </c>
      <c r="I55" s="1365">
        <v>4343488</v>
      </c>
    </row>
    <row r="56" spans="2:9">
      <c r="B56" s="1338" t="s">
        <v>1455</v>
      </c>
      <c r="C56" s="1328" t="s">
        <v>1454</v>
      </c>
      <c r="D56" s="1337">
        <v>4609202</v>
      </c>
      <c r="E56" s="1337">
        <v>4311381</v>
      </c>
      <c r="F56" s="1337">
        <v>4939351</v>
      </c>
      <c r="G56" s="1337">
        <v>4856710</v>
      </c>
      <c r="H56" s="1337">
        <v>4981499</v>
      </c>
      <c r="I56" s="1365">
        <v>4767886</v>
      </c>
    </row>
    <row r="57" spans="2:9">
      <c r="B57" s="1338" t="s">
        <v>1453</v>
      </c>
      <c r="C57" s="1328" t="s">
        <v>1452</v>
      </c>
      <c r="D57" s="1337" t="s">
        <v>202</v>
      </c>
      <c r="E57" s="1337" t="s">
        <v>202</v>
      </c>
      <c r="F57" s="1337" t="s">
        <v>202</v>
      </c>
      <c r="G57" s="1337" t="s">
        <v>202</v>
      </c>
      <c r="H57" s="1337" t="s">
        <v>202</v>
      </c>
      <c r="I57" s="1365" t="s">
        <v>202</v>
      </c>
    </row>
    <row r="58" spans="2:9">
      <c r="B58" s="1338" t="s">
        <v>1451</v>
      </c>
      <c r="C58" s="1328" t="s">
        <v>1450</v>
      </c>
      <c r="D58" s="1337" t="s">
        <v>202</v>
      </c>
      <c r="E58" s="1337" t="s">
        <v>202</v>
      </c>
      <c r="F58" s="1337" t="s">
        <v>202</v>
      </c>
      <c r="G58" s="1337" t="s">
        <v>202</v>
      </c>
      <c r="H58" s="1337" t="s">
        <v>202</v>
      </c>
      <c r="I58" s="1365" t="s">
        <v>202</v>
      </c>
    </row>
    <row r="59" spans="2:9">
      <c r="B59" s="1338" t="s">
        <v>1449</v>
      </c>
      <c r="C59" s="1328" t="s">
        <v>1448</v>
      </c>
      <c r="D59" s="1337">
        <v>4754917</v>
      </c>
      <c r="E59" s="1337">
        <v>4389036</v>
      </c>
      <c r="F59" s="1337">
        <v>4947844</v>
      </c>
      <c r="G59" s="1337">
        <v>4950797</v>
      </c>
      <c r="H59" s="1337">
        <v>5254056</v>
      </c>
      <c r="I59" s="1365">
        <v>4959495</v>
      </c>
    </row>
    <row r="60" spans="2:9">
      <c r="B60" s="1338" t="s">
        <v>1447</v>
      </c>
      <c r="C60" s="1328" t="s">
        <v>1446</v>
      </c>
      <c r="D60" s="1337">
        <v>961233</v>
      </c>
      <c r="E60" s="1337">
        <v>902855</v>
      </c>
      <c r="F60" s="1337">
        <v>1043597</v>
      </c>
      <c r="G60" s="1337">
        <v>1052179</v>
      </c>
      <c r="H60" s="1337">
        <v>1099946</v>
      </c>
      <c r="I60" s="1365">
        <v>1016486</v>
      </c>
    </row>
    <row r="61" spans="2:9">
      <c r="B61" s="1338" t="s">
        <v>1445</v>
      </c>
      <c r="C61" s="1328" t="s">
        <v>1444</v>
      </c>
      <c r="D61" s="1337">
        <v>2807107</v>
      </c>
      <c r="E61" s="1337">
        <v>2586106</v>
      </c>
      <c r="F61" s="1337">
        <v>2866683</v>
      </c>
      <c r="G61" s="1337">
        <v>2903286</v>
      </c>
      <c r="H61" s="1337">
        <v>3086197</v>
      </c>
      <c r="I61" s="1365">
        <v>2942204</v>
      </c>
    </row>
    <row r="62" spans="2:9">
      <c r="B62" s="1338" t="s">
        <v>1443</v>
      </c>
      <c r="C62" s="1328" t="s">
        <v>1442</v>
      </c>
      <c r="D62" s="1337" t="s">
        <v>202</v>
      </c>
      <c r="E62" s="1337" t="s">
        <v>202</v>
      </c>
      <c r="F62" s="1337" t="s">
        <v>202</v>
      </c>
      <c r="G62" s="1337" t="s">
        <v>202</v>
      </c>
      <c r="H62" s="1337" t="s">
        <v>202</v>
      </c>
      <c r="I62" s="1365" t="s">
        <v>202</v>
      </c>
    </row>
    <row r="63" spans="2:9">
      <c r="B63" s="1338" t="s">
        <v>1441</v>
      </c>
      <c r="C63" s="1328" t="s">
        <v>1440</v>
      </c>
      <c r="D63" s="1337" t="s">
        <v>202</v>
      </c>
      <c r="E63" s="1337" t="s">
        <v>202</v>
      </c>
      <c r="F63" s="1337" t="s">
        <v>202</v>
      </c>
      <c r="G63" s="1337" t="s">
        <v>202</v>
      </c>
      <c r="H63" s="1337" t="s">
        <v>202</v>
      </c>
      <c r="I63" s="1365" t="s">
        <v>202</v>
      </c>
    </row>
    <row r="64" spans="2:9">
      <c r="B64" s="1338" t="s">
        <v>1439</v>
      </c>
      <c r="C64" s="1328" t="s">
        <v>1438</v>
      </c>
      <c r="D64" s="1337">
        <v>19575733</v>
      </c>
      <c r="E64" s="1337">
        <v>18323188</v>
      </c>
      <c r="F64" s="1337">
        <v>20742437</v>
      </c>
      <c r="G64" s="1337">
        <v>20405958</v>
      </c>
      <c r="H64" s="1337">
        <v>21129616</v>
      </c>
      <c r="I64" s="1365">
        <v>20391431</v>
      </c>
    </row>
    <row r="65" spans="2:9">
      <c r="B65" s="1338" t="s">
        <v>1437</v>
      </c>
      <c r="C65" s="1328" t="s">
        <v>1436</v>
      </c>
      <c r="D65" s="1337">
        <v>4725071</v>
      </c>
      <c r="E65" s="1337">
        <v>4388875</v>
      </c>
      <c r="F65" s="1337">
        <v>5000441</v>
      </c>
      <c r="G65" s="1337">
        <v>4967744</v>
      </c>
      <c r="H65" s="1337">
        <v>5110601</v>
      </c>
      <c r="I65" s="1365">
        <v>4839267</v>
      </c>
    </row>
    <row r="66" spans="2:9">
      <c r="B66" s="1338" t="s">
        <v>1435</v>
      </c>
      <c r="C66" s="1328" t="s">
        <v>1434</v>
      </c>
      <c r="D66" s="1337">
        <v>38923756</v>
      </c>
      <c r="E66" s="1337">
        <v>36065748</v>
      </c>
      <c r="F66" s="1337">
        <v>40587909</v>
      </c>
      <c r="G66" s="1337">
        <v>40590326</v>
      </c>
      <c r="H66" s="1337">
        <v>42263240</v>
      </c>
      <c r="I66" s="1365">
        <v>40303234</v>
      </c>
    </row>
    <row r="67" spans="2:9">
      <c r="B67" s="1338" t="s">
        <v>1433</v>
      </c>
      <c r="C67" s="1328" t="s">
        <v>1432</v>
      </c>
      <c r="D67" s="1337">
        <v>8380531</v>
      </c>
      <c r="E67" s="1337">
        <v>7798414</v>
      </c>
      <c r="F67" s="1337">
        <v>8887079</v>
      </c>
      <c r="G67" s="1337">
        <v>8910160</v>
      </c>
      <c r="H67" s="1337">
        <v>9224320</v>
      </c>
      <c r="I67" s="1365">
        <v>8761776</v>
      </c>
    </row>
    <row r="68" spans="2:9">
      <c r="B68" s="1338" t="s">
        <v>1431</v>
      </c>
      <c r="C68" s="1328" t="s">
        <v>1430</v>
      </c>
      <c r="D68" s="1337" t="s">
        <v>202</v>
      </c>
      <c r="E68" s="1337" t="s">
        <v>202</v>
      </c>
      <c r="F68" s="1337" t="s">
        <v>202</v>
      </c>
      <c r="G68" s="1337" t="s">
        <v>202</v>
      </c>
      <c r="H68" s="1337" t="s">
        <v>202</v>
      </c>
      <c r="I68" s="1365" t="s">
        <v>202</v>
      </c>
    </row>
    <row r="69" spans="2:9">
      <c r="B69" s="1338" t="s">
        <v>1429</v>
      </c>
      <c r="C69" s="1328" t="s">
        <v>1428</v>
      </c>
      <c r="D69" s="1337" t="s">
        <v>202</v>
      </c>
      <c r="E69" s="1337" t="s">
        <v>202</v>
      </c>
      <c r="F69" s="1337" t="s">
        <v>202</v>
      </c>
      <c r="G69" s="1337" t="s">
        <v>202</v>
      </c>
      <c r="H69" s="1337" t="s">
        <v>202</v>
      </c>
      <c r="I69" s="1365" t="s">
        <v>202</v>
      </c>
    </row>
    <row r="70" spans="2:9">
      <c r="B70" s="1338" t="s">
        <v>1427</v>
      </c>
      <c r="C70" s="1328" t="s">
        <v>1426</v>
      </c>
      <c r="D70" s="1337" t="s">
        <v>202</v>
      </c>
      <c r="E70" s="1337" t="s">
        <v>202</v>
      </c>
      <c r="F70" s="1337" t="s">
        <v>202</v>
      </c>
      <c r="G70" s="1337" t="s">
        <v>202</v>
      </c>
      <c r="H70" s="1337" t="s">
        <v>202</v>
      </c>
      <c r="I70" s="1365" t="s">
        <v>202</v>
      </c>
    </row>
    <row r="71" spans="2:9">
      <c r="B71" s="1338" t="s">
        <v>1425</v>
      </c>
      <c r="C71" s="1328" t="s">
        <v>1424</v>
      </c>
      <c r="D71" s="1337" t="s">
        <v>202</v>
      </c>
      <c r="E71" s="1337" t="s">
        <v>202</v>
      </c>
      <c r="F71" s="1337" t="s">
        <v>202</v>
      </c>
      <c r="G71" s="1337" t="s">
        <v>202</v>
      </c>
      <c r="H71" s="1337" t="s">
        <v>202</v>
      </c>
      <c r="I71" s="1365" t="s">
        <v>202</v>
      </c>
    </row>
    <row r="72" spans="2:9">
      <c r="B72" s="1338" t="s">
        <v>1423</v>
      </c>
      <c r="C72" s="1328" t="s">
        <v>1422</v>
      </c>
      <c r="D72" s="1337">
        <v>10101971</v>
      </c>
      <c r="E72" s="1337">
        <v>9409971</v>
      </c>
      <c r="F72" s="1337">
        <v>10697795</v>
      </c>
      <c r="G72" s="1337">
        <v>10615114</v>
      </c>
      <c r="H72" s="1337">
        <v>11006674</v>
      </c>
      <c r="I72" s="1365">
        <v>10432264</v>
      </c>
    </row>
    <row r="73" spans="2:9">
      <c r="B73" s="1338" t="s">
        <v>1421</v>
      </c>
      <c r="C73" s="1328" t="s">
        <v>1420</v>
      </c>
      <c r="D73" s="1337">
        <v>5072912</v>
      </c>
      <c r="E73" s="1337">
        <v>4708414</v>
      </c>
      <c r="F73" s="1337">
        <v>5287009</v>
      </c>
      <c r="G73" s="1337">
        <v>5247033</v>
      </c>
      <c r="H73" s="1337">
        <v>5455502</v>
      </c>
      <c r="I73" s="1365">
        <v>5136861</v>
      </c>
    </row>
    <row r="74" spans="2:9">
      <c r="B74" s="1338" t="s">
        <v>1419</v>
      </c>
      <c r="C74" s="1328" t="s">
        <v>1418</v>
      </c>
      <c r="D74" s="1337">
        <v>9236918</v>
      </c>
      <c r="E74" s="1337">
        <v>8554175</v>
      </c>
      <c r="F74" s="1337">
        <v>9675289</v>
      </c>
      <c r="G74" s="1337">
        <v>9616853</v>
      </c>
      <c r="H74" s="1337">
        <v>9993620</v>
      </c>
      <c r="I74" s="1365">
        <v>9545518</v>
      </c>
    </row>
    <row r="75" spans="2:9">
      <c r="B75" s="1338" t="s">
        <v>1417</v>
      </c>
      <c r="C75" s="1328" t="s">
        <v>1416</v>
      </c>
      <c r="D75" s="1337">
        <v>4136983</v>
      </c>
      <c r="E75" s="1337">
        <v>3824566</v>
      </c>
      <c r="F75" s="1337">
        <v>4275024</v>
      </c>
      <c r="G75" s="1337">
        <v>4260382</v>
      </c>
      <c r="H75" s="1337">
        <v>4455210</v>
      </c>
      <c r="I75" s="1365">
        <v>4189274</v>
      </c>
    </row>
    <row r="76" spans="2:9">
      <c r="B76" s="1338" t="s">
        <v>1415</v>
      </c>
      <c r="C76" s="1328" t="s">
        <v>1414</v>
      </c>
      <c r="D76" s="1337">
        <v>14813748</v>
      </c>
      <c r="E76" s="1337">
        <v>13755078</v>
      </c>
      <c r="F76" s="1337">
        <v>15440482</v>
      </c>
      <c r="G76" s="1337">
        <v>15285535</v>
      </c>
      <c r="H76" s="1337">
        <v>15957047</v>
      </c>
      <c r="I76" s="1365">
        <v>15080099</v>
      </c>
    </row>
    <row r="77" spans="2:9">
      <c r="B77" s="1338" t="s">
        <v>1413</v>
      </c>
      <c r="C77" s="1328" t="s">
        <v>1412</v>
      </c>
      <c r="D77" s="1337" t="s">
        <v>202</v>
      </c>
      <c r="E77" s="1337" t="s">
        <v>202</v>
      </c>
      <c r="F77" s="1337" t="s">
        <v>202</v>
      </c>
      <c r="G77" s="1337" t="s">
        <v>202</v>
      </c>
      <c r="H77" s="1337" t="s">
        <v>202</v>
      </c>
      <c r="I77" s="1365" t="s">
        <v>202</v>
      </c>
    </row>
    <row r="78" spans="2:9">
      <c r="B78" s="1338" t="s">
        <v>1411</v>
      </c>
      <c r="C78" s="1328" t="s">
        <v>1410</v>
      </c>
      <c r="D78" s="1337">
        <v>1998147</v>
      </c>
      <c r="E78" s="1337">
        <v>1854562</v>
      </c>
      <c r="F78" s="1337">
        <v>2118112</v>
      </c>
      <c r="G78" s="1337">
        <v>2065030</v>
      </c>
      <c r="H78" s="1337">
        <v>2139452</v>
      </c>
      <c r="I78" s="1365">
        <v>2055966</v>
      </c>
    </row>
    <row r="79" spans="2:9">
      <c r="B79" s="1338" t="s">
        <v>1409</v>
      </c>
      <c r="C79" s="1328" t="s">
        <v>1408</v>
      </c>
      <c r="D79" s="1337">
        <v>3382077</v>
      </c>
      <c r="E79" s="1337">
        <v>3199936</v>
      </c>
      <c r="F79" s="1337">
        <v>3642252</v>
      </c>
      <c r="G79" s="1337">
        <v>3607592</v>
      </c>
      <c r="H79" s="1337">
        <v>3734208</v>
      </c>
      <c r="I79" s="1365">
        <v>3522586</v>
      </c>
    </row>
    <row r="80" spans="2:9">
      <c r="B80" s="1338" t="s">
        <v>1407</v>
      </c>
      <c r="C80" s="1328" t="s">
        <v>1406</v>
      </c>
      <c r="D80" s="1337">
        <v>8975600</v>
      </c>
      <c r="E80" s="1337">
        <v>8343022</v>
      </c>
      <c r="F80" s="1337">
        <v>9412593</v>
      </c>
      <c r="G80" s="1337">
        <v>9409330</v>
      </c>
      <c r="H80" s="1337">
        <v>9871735</v>
      </c>
      <c r="I80" s="1365">
        <v>9329401</v>
      </c>
    </row>
    <row r="81" spans="2:10">
      <c r="B81" s="1338" t="s">
        <v>1405</v>
      </c>
      <c r="C81" s="1328" t="s">
        <v>1404</v>
      </c>
      <c r="D81" s="1337">
        <v>8833340</v>
      </c>
      <c r="E81" s="1337">
        <v>8257467</v>
      </c>
      <c r="F81" s="1337">
        <v>9452217</v>
      </c>
      <c r="G81" s="1337">
        <v>9427972</v>
      </c>
      <c r="H81" s="1337">
        <v>9954722</v>
      </c>
      <c r="I81" s="1365">
        <v>9394548</v>
      </c>
    </row>
    <row r="82" spans="2:10">
      <c r="B82" s="1338" t="s">
        <v>1403</v>
      </c>
      <c r="C82" s="1328" t="s">
        <v>1402</v>
      </c>
      <c r="D82" s="1337">
        <v>17434549</v>
      </c>
      <c r="E82" s="1337">
        <v>16125445</v>
      </c>
      <c r="F82" s="1337">
        <v>18217424</v>
      </c>
      <c r="G82" s="1337">
        <v>17890304</v>
      </c>
      <c r="H82" s="1337">
        <v>18629121</v>
      </c>
      <c r="I82" s="1365">
        <v>17813226</v>
      </c>
    </row>
    <row r="83" spans="2:10">
      <c r="B83" s="1338" t="s">
        <v>1401</v>
      </c>
      <c r="C83" s="1328" t="s">
        <v>1400</v>
      </c>
      <c r="D83" s="1337">
        <v>1344495</v>
      </c>
      <c r="E83" s="1337">
        <v>1268615</v>
      </c>
      <c r="F83" s="1337">
        <v>1453405</v>
      </c>
      <c r="G83" s="1337">
        <v>1438028</v>
      </c>
      <c r="H83" s="1337">
        <v>1489762</v>
      </c>
      <c r="I83" s="1365">
        <v>1418506</v>
      </c>
    </row>
    <row r="84" spans="2:10">
      <c r="B84" s="1338" t="s">
        <v>1399</v>
      </c>
      <c r="C84" s="1328" t="s">
        <v>1398</v>
      </c>
      <c r="D84" s="1337">
        <v>4603428</v>
      </c>
      <c r="E84" s="1337">
        <v>4267922</v>
      </c>
      <c r="F84" s="1337">
        <v>4869325</v>
      </c>
      <c r="G84" s="1337">
        <v>4809128</v>
      </c>
      <c r="H84" s="1337">
        <v>4913420</v>
      </c>
      <c r="I84" s="1365">
        <v>4693342</v>
      </c>
    </row>
    <row r="85" spans="2:10">
      <c r="B85" s="1338" t="s">
        <v>1397</v>
      </c>
      <c r="C85" s="1328" t="s">
        <v>1396</v>
      </c>
      <c r="D85" s="1337">
        <v>3150975</v>
      </c>
      <c r="E85" s="1337">
        <v>2941106</v>
      </c>
      <c r="F85" s="1337">
        <v>3339831</v>
      </c>
      <c r="G85" s="1337">
        <v>3299342</v>
      </c>
      <c r="H85" s="1337">
        <v>3339881</v>
      </c>
      <c r="I85" s="1365">
        <v>3174102</v>
      </c>
    </row>
    <row r="86" spans="2:10">
      <c r="B86" s="1338" t="s">
        <v>1395</v>
      </c>
      <c r="C86" s="1328" t="s">
        <v>1394</v>
      </c>
      <c r="D86" s="1337">
        <v>37684593</v>
      </c>
      <c r="E86" s="1337">
        <v>35336580</v>
      </c>
      <c r="F86" s="1337">
        <v>40212125</v>
      </c>
      <c r="G86" s="1337">
        <v>39912777</v>
      </c>
      <c r="H86" s="1337">
        <v>41283051</v>
      </c>
      <c r="I86" s="1365">
        <v>39282795</v>
      </c>
    </row>
    <row r="87" spans="2:10">
      <c r="B87" s="1338" t="s">
        <v>1393</v>
      </c>
      <c r="C87" s="1328" t="s">
        <v>1392</v>
      </c>
      <c r="D87" s="1337">
        <v>2245689</v>
      </c>
      <c r="E87" s="1337">
        <v>2071518</v>
      </c>
      <c r="F87" s="1337">
        <v>2315026</v>
      </c>
      <c r="G87" s="1337">
        <v>2330632</v>
      </c>
      <c r="H87" s="1337">
        <v>2527411</v>
      </c>
      <c r="I87" s="1365">
        <v>2404361</v>
      </c>
    </row>
    <row r="88" spans="2:10">
      <c r="B88" s="1338" t="s">
        <v>1391</v>
      </c>
      <c r="C88" s="1328" t="s">
        <v>1390</v>
      </c>
      <c r="D88" s="1337">
        <v>25662099</v>
      </c>
      <c r="E88" s="1337">
        <v>24031028</v>
      </c>
      <c r="F88" s="1337">
        <v>27232584</v>
      </c>
      <c r="G88" s="1337">
        <v>26965534</v>
      </c>
      <c r="H88" s="1337">
        <v>28108740</v>
      </c>
      <c r="I88" s="1365">
        <v>26654367</v>
      </c>
    </row>
    <row r="89" spans="2:10">
      <c r="B89" s="1338" t="s">
        <v>1389</v>
      </c>
      <c r="C89" s="1328" t="s">
        <v>1388</v>
      </c>
      <c r="D89" s="1337">
        <v>18540134</v>
      </c>
      <c r="E89" s="1337">
        <v>17233058</v>
      </c>
      <c r="F89" s="1337">
        <v>19433142</v>
      </c>
      <c r="G89" s="1337">
        <v>19306173</v>
      </c>
      <c r="H89" s="1337">
        <v>20289052</v>
      </c>
      <c r="I89" s="1365">
        <v>19236918</v>
      </c>
    </row>
    <row r="90" spans="2:10">
      <c r="B90" s="1338" t="s">
        <v>1387</v>
      </c>
      <c r="C90" s="1328" t="s">
        <v>1386</v>
      </c>
      <c r="D90" s="1337" t="s">
        <v>202</v>
      </c>
      <c r="E90" s="1337" t="s">
        <v>202</v>
      </c>
      <c r="F90" s="1337" t="s">
        <v>202</v>
      </c>
      <c r="G90" s="1337" t="s">
        <v>202</v>
      </c>
      <c r="H90" s="1337" t="s">
        <v>202</v>
      </c>
      <c r="I90" s="1365" t="s">
        <v>202</v>
      </c>
    </row>
    <row r="91" spans="2:10">
      <c r="B91" s="1338" t="s">
        <v>1385</v>
      </c>
      <c r="C91" s="1328" t="s">
        <v>1384</v>
      </c>
      <c r="D91" s="1337" t="s">
        <v>202</v>
      </c>
      <c r="E91" s="1337" t="s">
        <v>202</v>
      </c>
      <c r="F91" s="1337" t="s">
        <v>202</v>
      </c>
      <c r="G91" s="1337" t="s">
        <v>202</v>
      </c>
      <c r="H91" s="1337" t="s">
        <v>202</v>
      </c>
      <c r="I91" s="1365" t="s">
        <v>202</v>
      </c>
    </row>
    <row r="92" spans="2:10" ht="3" customHeight="1">
      <c r="B92" s="1367"/>
      <c r="C92" s="1334"/>
      <c r="D92" s="1333"/>
      <c r="E92" s="1333"/>
      <c r="F92" s="1333"/>
      <c r="G92" s="1333"/>
      <c r="H92" s="1333"/>
      <c r="I92" s="1332"/>
    </row>
    <row r="93" spans="2:10" ht="9.6" customHeight="1">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9" t="s">
        <v>106</v>
      </c>
    </row>
    <row r="2" spans="1:1" ht="16.5">
      <c r="A2" s="28" t="s">
        <v>105</v>
      </c>
    </row>
    <row r="3" spans="1:1" ht="16.5">
      <c r="A3" s="28" t="s">
        <v>104</v>
      </c>
    </row>
    <row r="4" spans="1:1" ht="16.5">
      <c r="A4" s="28" t="s">
        <v>157</v>
      </c>
    </row>
    <row r="5" spans="1:1" ht="16.5">
      <c r="A5" s="28" t="s">
        <v>103</v>
      </c>
    </row>
    <row r="6" spans="1:1" ht="16.5">
      <c r="A6" s="28" t="s">
        <v>103</v>
      </c>
    </row>
    <row r="7" spans="1:1" ht="16.5">
      <c r="A7" s="28" t="s">
        <v>154</v>
      </c>
    </row>
    <row r="8" spans="1:1" ht="16.5">
      <c r="A8" s="28" t="s">
        <v>102</v>
      </c>
    </row>
    <row r="9" spans="1:1" ht="16.5">
      <c r="A9" s="28" t="s">
        <v>155</v>
      </c>
    </row>
    <row r="10" spans="1:1" ht="16.5">
      <c r="A10" s="28" t="s">
        <v>156</v>
      </c>
    </row>
    <row r="11" spans="1:1" ht="16.5">
      <c r="A11" s="28" t="s">
        <v>101</v>
      </c>
    </row>
    <row r="12" spans="1:1" ht="16.5">
      <c r="A12" s="28" t="s">
        <v>100</v>
      </c>
    </row>
    <row r="13" spans="1:1" ht="16.5">
      <c r="A13" s="28" t="s">
        <v>99</v>
      </c>
    </row>
    <row r="14" spans="1:1" ht="36" customHeight="1">
      <c r="A14" s="27" t="s">
        <v>98</v>
      </c>
    </row>
    <row r="15" spans="1:1" ht="16.5">
      <c r="A15" s="25" t="s">
        <v>97</v>
      </c>
    </row>
    <row r="16" spans="1:1" ht="16.5">
      <c r="A16" s="25" t="s">
        <v>96</v>
      </c>
    </row>
    <row r="17" spans="1:1" ht="16.5">
      <c r="A17" s="25" t="s">
        <v>95</v>
      </c>
    </row>
    <row r="18" spans="1:1" ht="16.5">
      <c r="A18" s="25" t="s">
        <v>94</v>
      </c>
    </row>
    <row r="19" spans="1:1" ht="16.5">
      <c r="A19" s="25" t="s">
        <v>93</v>
      </c>
    </row>
    <row r="20" spans="1:1" ht="16.5">
      <c r="A20" s="25" t="s">
        <v>92</v>
      </c>
    </row>
    <row r="21" spans="1:1" ht="16.5">
      <c r="A21" s="25" t="s">
        <v>91</v>
      </c>
    </row>
    <row r="22" spans="1:1" ht="16.5">
      <c r="A22" s="25" t="s">
        <v>90</v>
      </c>
    </row>
    <row r="23" spans="1:1" ht="16.5">
      <c r="A23" s="25" t="s">
        <v>89</v>
      </c>
    </row>
    <row r="24" spans="1:1" ht="16.5">
      <c r="A24" s="25" t="s">
        <v>88</v>
      </c>
    </row>
    <row r="25" spans="1:1" ht="16.5">
      <c r="A25" s="25" t="s">
        <v>87</v>
      </c>
    </row>
    <row r="26" spans="1:1" ht="16.5">
      <c r="A26" s="25" t="s">
        <v>86</v>
      </c>
    </row>
    <row r="27" spans="1:1" ht="16.5">
      <c r="A27" s="25" t="s">
        <v>85</v>
      </c>
    </row>
    <row r="28" spans="1:1" ht="16.5">
      <c r="A28" s="25" t="s">
        <v>84</v>
      </c>
    </row>
    <row r="29" spans="1:1" ht="16.5">
      <c r="A29" s="25" t="s">
        <v>83</v>
      </c>
    </row>
    <row r="30" spans="1:1" ht="16.5">
      <c r="A30" s="25" t="s">
        <v>82</v>
      </c>
    </row>
    <row r="31" spans="1:1" ht="16.5">
      <c r="A31" s="25" t="s">
        <v>81</v>
      </c>
    </row>
    <row r="32" spans="1:1" ht="16.5">
      <c r="A32" s="25" t="s">
        <v>80</v>
      </c>
    </row>
    <row r="33" spans="1:1" ht="16.5">
      <c r="A33" s="25" t="s">
        <v>79</v>
      </c>
    </row>
    <row r="34" spans="1:1" ht="16.5">
      <c r="A34" s="25" t="s">
        <v>78</v>
      </c>
    </row>
    <row r="35" spans="1:1" ht="16.5">
      <c r="A35" s="25" t="s">
        <v>77</v>
      </c>
    </row>
    <row r="36" spans="1:1" ht="16.5">
      <c r="A36" s="25" t="s">
        <v>76</v>
      </c>
    </row>
    <row r="37" spans="1:1" ht="16.5">
      <c r="A37" s="25" t="s">
        <v>75</v>
      </c>
    </row>
    <row r="38" spans="1:1" ht="16.5">
      <c r="A38" s="25" t="s">
        <v>74</v>
      </c>
    </row>
    <row r="39" spans="1:1" ht="16.5">
      <c r="A39" s="25" t="s">
        <v>73</v>
      </c>
    </row>
    <row r="40" spans="1:1" ht="16.5">
      <c r="A40" s="26" t="s">
        <v>72</v>
      </c>
    </row>
    <row r="41" spans="1:1" ht="16.5">
      <c r="A41" s="26" t="s">
        <v>71</v>
      </c>
    </row>
    <row r="42" spans="1:1" ht="16.5">
      <c r="A42" s="25" t="s">
        <v>70</v>
      </c>
    </row>
    <row r="43" spans="1:1" ht="16.5">
      <c r="A43" s="91" t="s">
        <v>69</v>
      </c>
    </row>
    <row r="44" spans="1:1" ht="16.5">
      <c r="A44" s="25" t="s">
        <v>68</v>
      </c>
    </row>
    <row r="45" spans="1:1" ht="16.5">
      <c r="A45" s="91" t="s">
        <v>67</v>
      </c>
    </row>
    <row r="46" spans="1:1" ht="16.5">
      <c r="A46" s="25" t="s">
        <v>66</v>
      </c>
    </row>
    <row r="47" spans="1:1" ht="16.5">
      <c r="A47" s="25" t="s">
        <v>65</v>
      </c>
    </row>
    <row r="48" spans="1:1" ht="16.5">
      <c r="A48" s="25" t="s">
        <v>64</v>
      </c>
    </row>
    <row r="49" spans="1:5" ht="16.5">
      <c r="A49" s="25" t="s">
        <v>63</v>
      </c>
    </row>
    <row r="50" spans="1:5" ht="16.5">
      <c r="A50" s="25" t="s">
        <v>62</v>
      </c>
    </row>
    <row r="51" spans="1:5" ht="16.5">
      <c r="A51" s="25" t="s">
        <v>61</v>
      </c>
    </row>
    <row r="52" spans="1:5" ht="16.5">
      <c r="A52" s="25" t="s">
        <v>60</v>
      </c>
    </row>
    <row r="53" spans="1:5" ht="16.5">
      <c r="A53" s="25" t="s">
        <v>59</v>
      </c>
    </row>
    <row r="54" spans="1:5" ht="16.5">
      <c r="A54" s="24" t="s">
        <v>58</v>
      </c>
    </row>
    <row r="55" spans="1:5" ht="16.5">
      <c r="A55" s="24" t="s">
        <v>158</v>
      </c>
    </row>
    <row r="56" spans="1:5" ht="16.5">
      <c r="A56" s="24" t="s">
        <v>57</v>
      </c>
    </row>
    <row r="57" spans="1:5" ht="16.5">
      <c r="A57" s="24" t="s">
        <v>159</v>
      </c>
    </row>
    <row r="58" spans="1:5" ht="16.5">
      <c r="A58" s="24" t="s">
        <v>56</v>
      </c>
    </row>
    <row r="59" spans="1:5" ht="16.5">
      <c r="A59" s="23" t="s">
        <v>55</v>
      </c>
      <c r="B59" s="22"/>
      <c r="C59" s="22"/>
      <c r="D59" s="22"/>
      <c r="E59" s="22"/>
    </row>
    <row r="62" spans="1:5" s="1" customFormat="1" ht="53.25" customHeight="1">
      <c r="A62" s="21"/>
    </row>
    <row r="63" spans="1:5" s="1" customFormat="1" ht="17.25">
      <c r="A63" s="20"/>
    </row>
    <row r="64" spans="1:5" s="1" customFormat="1" ht="17.25">
      <c r="A64" s="20"/>
    </row>
    <row r="65" spans="1:1" s="1" customFormat="1" ht="17.25">
      <c r="A65" s="20"/>
    </row>
    <row r="66" spans="1:1" s="1" customFormat="1" ht="17.25">
      <c r="A66" s="20"/>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96A2-BDD2-4C8E-9928-B66C5DDB7304}">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10" width="9.375" style="1327" customWidth="1"/>
    <col min="11" max="16384" width="10.125" style="1327"/>
  </cols>
  <sheetData>
    <row r="1" spans="2:10" ht="12" customHeight="1">
      <c r="B1" s="1352" t="s">
        <v>1221</v>
      </c>
      <c r="C1" s="1363"/>
      <c r="D1" s="1363"/>
      <c r="E1" s="1363"/>
      <c r="F1" s="1363"/>
      <c r="G1" s="1363"/>
      <c r="H1" s="1363"/>
      <c r="I1" s="1363"/>
      <c r="J1" s="1352"/>
    </row>
    <row r="2" spans="2:10" ht="12" customHeight="1">
      <c r="B2" s="1352" t="s">
        <v>1218</v>
      </c>
      <c r="C2" s="1363"/>
      <c r="D2" s="1363"/>
      <c r="E2" s="1363"/>
      <c r="F2" s="1363"/>
      <c r="G2" s="1363"/>
      <c r="H2" s="1363"/>
      <c r="I2" s="1363"/>
      <c r="J2" s="1352"/>
    </row>
    <row r="3" spans="2:10" ht="3" customHeight="1"/>
    <row r="4" spans="2:10" ht="9">
      <c r="B4" s="1348" t="s">
        <v>1217</v>
      </c>
      <c r="C4" s="1349">
        <v>46002</v>
      </c>
      <c r="I4" s="1347"/>
      <c r="J4" s="1348" t="s">
        <v>1216</v>
      </c>
    </row>
    <row r="5" spans="2:10" ht="3" customHeight="1"/>
    <row r="6" spans="2:10" ht="12.95" customHeight="1">
      <c r="B6" s="1346" t="s">
        <v>1215</v>
      </c>
      <c r="C6" s="1345"/>
      <c r="D6" s="1762" t="s">
        <v>364</v>
      </c>
      <c r="E6" s="1762" t="s">
        <v>446</v>
      </c>
      <c r="F6" s="1762" t="s">
        <v>447</v>
      </c>
      <c r="G6" s="1762" t="s">
        <v>448</v>
      </c>
      <c r="H6" s="1762" t="s">
        <v>449</v>
      </c>
      <c r="I6" s="1773" t="s">
        <v>489</v>
      </c>
      <c r="J6" s="1771" t="s">
        <v>1220</v>
      </c>
    </row>
    <row r="7" spans="2:10" ht="8.1" customHeight="1">
      <c r="B7" s="1766" t="s">
        <v>1213</v>
      </c>
      <c r="C7" s="1769" t="s">
        <v>1212</v>
      </c>
      <c r="D7" s="1763"/>
      <c r="E7" s="1763"/>
      <c r="F7" s="1763"/>
      <c r="G7" s="1763"/>
      <c r="H7" s="1763"/>
      <c r="I7" s="1774"/>
      <c r="J7" s="1772"/>
    </row>
    <row r="8" spans="2:10" ht="13.15" customHeight="1">
      <c r="B8" s="1767"/>
      <c r="C8" s="1770"/>
      <c r="D8" s="1344" t="s">
        <v>1211</v>
      </c>
      <c r="E8" s="1343"/>
      <c r="F8" s="1343"/>
      <c r="G8" s="1343"/>
      <c r="H8" s="1343"/>
      <c r="I8" s="1343"/>
      <c r="J8" s="1342"/>
    </row>
    <row r="9" spans="2:10" ht="8.1" customHeight="1">
      <c r="B9" s="1768"/>
      <c r="C9" s="1763"/>
      <c r="D9" s="1344" t="s">
        <v>1210</v>
      </c>
      <c r="E9" s="1343"/>
      <c r="F9" s="1343"/>
      <c r="G9" s="1343"/>
      <c r="H9" s="1343"/>
      <c r="I9" s="1343"/>
      <c r="J9" s="1370"/>
    </row>
    <row r="10" spans="2:10" ht="3" customHeight="1">
      <c r="B10" s="1341"/>
      <c r="D10" s="1366"/>
      <c r="J10" s="1361"/>
    </row>
    <row r="11" spans="2:10">
      <c r="B11" s="1338" t="s">
        <v>1545</v>
      </c>
      <c r="C11" s="1328" t="s">
        <v>1544</v>
      </c>
      <c r="D11" s="1358" t="s">
        <v>202</v>
      </c>
      <c r="E11" s="1358" t="s">
        <v>202</v>
      </c>
      <c r="F11" s="1358" t="s">
        <v>202</v>
      </c>
      <c r="G11" s="1358" t="s">
        <v>202</v>
      </c>
      <c r="H11" s="1358" t="s">
        <v>202</v>
      </c>
      <c r="I11" s="1358" t="s">
        <v>202</v>
      </c>
      <c r="J11" s="1357" t="s">
        <v>202</v>
      </c>
    </row>
    <row r="12" spans="2:10">
      <c r="B12" s="1338" t="s">
        <v>1543</v>
      </c>
      <c r="C12" s="1328" t="s">
        <v>1542</v>
      </c>
      <c r="D12" s="1358" t="s">
        <v>202</v>
      </c>
      <c r="E12" s="1358" t="s">
        <v>202</v>
      </c>
      <c r="F12" s="1358" t="s">
        <v>202</v>
      </c>
      <c r="G12" s="1358" t="s">
        <v>202</v>
      </c>
      <c r="H12" s="1358" t="s">
        <v>202</v>
      </c>
      <c r="I12" s="1358" t="s">
        <v>202</v>
      </c>
      <c r="J12" s="1357" t="s">
        <v>202</v>
      </c>
    </row>
    <row r="13" spans="2:10">
      <c r="B13" s="1338" t="s">
        <v>1541</v>
      </c>
      <c r="C13" s="1328" t="s">
        <v>1540</v>
      </c>
      <c r="D13" s="1358" t="s">
        <v>202</v>
      </c>
      <c r="E13" s="1358" t="s">
        <v>202</v>
      </c>
      <c r="F13" s="1358" t="s">
        <v>202</v>
      </c>
      <c r="G13" s="1358" t="s">
        <v>202</v>
      </c>
      <c r="H13" s="1358" t="s">
        <v>202</v>
      </c>
      <c r="I13" s="1358" t="s">
        <v>202</v>
      </c>
      <c r="J13" s="1357" t="s">
        <v>202</v>
      </c>
    </row>
    <row r="14" spans="2:10">
      <c r="B14" s="1338" t="s">
        <v>1539</v>
      </c>
      <c r="C14" s="1328" t="s">
        <v>1538</v>
      </c>
      <c r="D14" s="1358" t="s">
        <v>202</v>
      </c>
      <c r="E14" s="1358" t="s">
        <v>202</v>
      </c>
      <c r="F14" s="1358" t="s">
        <v>202</v>
      </c>
      <c r="G14" s="1358" t="s">
        <v>202</v>
      </c>
      <c r="H14" s="1358" t="s">
        <v>202</v>
      </c>
      <c r="I14" s="1358" t="s">
        <v>202</v>
      </c>
      <c r="J14" s="1357" t="s">
        <v>202</v>
      </c>
    </row>
    <row r="15" spans="2:10">
      <c r="B15" s="1338" t="s">
        <v>1537</v>
      </c>
      <c r="C15" s="1328" t="s">
        <v>1536</v>
      </c>
      <c r="D15" s="1358" t="s">
        <v>202</v>
      </c>
      <c r="E15" s="1358" t="s">
        <v>202</v>
      </c>
      <c r="F15" s="1358" t="s">
        <v>202</v>
      </c>
      <c r="G15" s="1358" t="s">
        <v>202</v>
      </c>
      <c r="H15" s="1358" t="s">
        <v>202</v>
      </c>
      <c r="I15" s="1358" t="s">
        <v>202</v>
      </c>
      <c r="J15" s="1357" t="s">
        <v>202</v>
      </c>
    </row>
    <row r="16" spans="2:10">
      <c r="B16" s="1338" t="s">
        <v>1535</v>
      </c>
      <c r="C16" s="1328" t="s">
        <v>1534</v>
      </c>
      <c r="D16" s="1358" t="s">
        <v>202</v>
      </c>
      <c r="E16" s="1358" t="s">
        <v>202</v>
      </c>
      <c r="F16" s="1358" t="s">
        <v>202</v>
      </c>
      <c r="G16" s="1358" t="s">
        <v>202</v>
      </c>
      <c r="H16" s="1358" t="s">
        <v>202</v>
      </c>
      <c r="I16" s="1358" t="s">
        <v>202</v>
      </c>
      <c r="J16" s="1357" t="s">
        <v>202</v>
      </c>
    </row>
    <row r="17" spans="2:10">
      <c r="B17" s="1338" t="s">
        <v>1533</v>
      </c>
      <c r="C17" s="1328" t="s">
        <v>1532</v>
      </c>
      <c r="D17" s="1358" t="s">
        <v>202</v>
      </c>
      <c r="E17" s="1358" t="s">
        <v>202</v>
      </c>
      <c r="F17" s="1358" t="s">
        <v>202</v>
      </c>
      <c r="G17" s="1358" t="s">
        <v>202</v>
      </c>
      <c r="H17" s="1358" t="s">
        <v>202</v>
      </c>
      <c r="I17" s="1358" t="s">
        <v>202</v>
      </c>
      <c r="J17" s="1357" t="s">
        <v>202</v>
      </c>
    </row>
    <row r="18" spans="2:10">
      <c r="B18" s="1338" t="s">
        <v>1531</v>
      </c>
      <c r="C18" s="1328" t="s">
        <v>1530</v>
      </c>
      <c r="D18" s="1358" t="s">
        <v>202</v>
      </c>
      <c r="E18" s="1358" t="s">
        <v>202</v>
      </c>
      <c r="F18" s="1358" t="s">
        <v>202</v>
      </c>
      <c r="G18" s="1358" t="s">
        <v>202</v>
      </c>
      <c r="H18" s="1358" t="s">
        <v>202</v>
      </c>
      <c r="I18" s="1358" t="s">
        <v>202</v>
      </c>
      <c r="J18" s="1357" t="s">
        <v>202</v>
      </c>
    </row>
    <row r="19" spans="2:10">
      <c r="B19" s="1338" t="s">
        <v>1529</v>
      </c>
      <c r="C19" s="1328" t="s">
        <v>1528</v>
      </c>
      <c r="D19" s="1358" t="s">
        <v>202</v>
      </c>
      <c r="E19" s="1358" t="s">
        <v>202</v>
      </c>
      <c r="F19" s="1358" t="s">
        <v>202</v>
      </c>
      <c r="G19" s="1358" t="s">
        <v>202</v>
      </c>
      <c r="H19" s="1358" t="s">
        <v>202</v>
      </c>
      <c r="I19" s="1358" t="s">
        <v>202</v>
      </c>
      <c r="J19" s="1357" t="s">
        <v>202</v>
      </c>
    </row>
    <row r="20" spans="2:10">
      <c r="B20" s="1338" t="s">
        <v>1527</v>
      </c>
      <c r="C20" s="1328" t="s">
        <v>1526</v>
      </c>
      <c r="D20" s="1358" t="s">
        <v>202</v>
      </c>
      <c r="E20" s="1358" t="s">
        <v>202</v>
      </c>
      <c r="F20" s="1358" t="s">
        <v>202</v>
      </c>
      <c r="G20" s="1358" t="s">
        <v>202</v>
      </c>
      <c r="H20" s="1358" t="s">
        <v>202</v>
      </c>
      <c r="I20" s="1358" t="s">
        <v>202</v>
      </c>
      <c r="J20" s="1357" t="s">
        <v>202</v>
      </c>
    </row>
    <row r="21" spans="2:10">
      <c r="B21" s="1338" t="s">
        <v>1525</v>
      </c>
      <c r="C21" s="1328" t="s">
        <v>1524</v>
      </c>
      <c r="D21" s="1358" t="s">
        <v>202</v>
      </c>
      <c r="E21" s="1358" t="s">
        <v>202</v>
      </c>
      <c r="F21" s="1358" t="s">
        <v>202</v>
      </c>
      <c r="G21" s="1358" t="s">
        <v>202</v>
      </c>
      <c r="H21" s="1358" t="s">
        <v>202</v>
      </c>
      <c r="I21" s="1358" t="s">
        <v>202</v>
      </c>
      <c r="J21" s="1357" t="s">
        <v>202</v>
      </c>
    </row>
    <row r="22" spans="2:10">
      <c r="B22" s="1338" t="s">
        <v>1523</v>
      </c>
      <c r="C22" s="1328" t="s">
        <v>1522</v>
      </c>
      <c r="D22" s="1358" t="s">
        <v>202</v>
      </c>
      <c r="E22" s="1358" t="s">
        <v>202</v>
      </c>
      <c r="F22" s="1358" t="s">
        <v>202</v>
      </c>
      <c r="G22" s="1358" t="s">
        <v>202</v>
      </c>
      <c r="H22" s="1358" t="s">
        <v>202</v>
      </c>
      <c r="I22" s="1358" t="s">
        <v>202</v>
      </c>
      <c r="J22" s="1357" t="s">
        <v>202</v>
      </c>
    </row>
    <row r="23" spans="2:10">
      <c r="B23" s="1338" t="s">
        <v>1521</v>
      </c>
      <c r="C23" s="1328" t="s">
        <v>1520</v>
      </c>
      <c r="D23" s="1358" t="s">
        <v>202</v>
      </c>
      <c r="E23" s="1358" t="s">
        <v>202</v>
      </c>
      <c r="F23" s="1358" t="s">
        <v>202</v>
      </c>
      <c r="G23" s="1358" t="s">
        <v>202</v>
      </c>
      <c r="H23" s="1358" t="s">
        <v>202</v>
      </c>
      <c r="I23" s="1358" t="s">
        <v>202</v>
      </c>
      <c r="J23" s="1357" t="s">
        <v>202</v>
      </c>
    </row>
    <row r="24" spans="2:10">
      <c r="B24" s="1338" t="s">
        <v>1519</v>
      </c>
      <c r="C24" s="1328" t="s">
        <v>1518</v>
      </c>
      <c r="D24" s="1358" t="s">
        <v>202</v>
      </c>
      <c r="E24" s="1358" t="s">
        <v>202</v>
      </c>
      <c r="F24" s="1358" t="s">
        <v>202</v>
      </c>
      <c r="G24" s="1358" t="s">
        <v>202</v>
      </c>
      <c r="H24" s="1358" t="s">
        <v>202</v>
      </c>
      <c r="I24" s="1358" t="s">
        <v>202</v>
      </c>
      <c r="J24" s="1357" t="s">
        <v>202</v>
      </c>
    </row>
    <row r="25" spans="2:10">
      <c r="B25" s="1338" t="s">
        <v>1517</v>
      </c>
      <c r="C25" s="1328" t="s">
        <v>1516</v>
      </c>
      <c r="D25" s="1358" t="s">
        <v>202</v>
      </c>
      <c r="E25" s="1358" t="s">
        <v>202</v>
      </c>
      <c r="F25" s="1358" t="s">
        <v>202</v>
      </c>
      <c r="G25" s="1358" t="s">
        <v>202</v>
      </c>
      <c r="H25" s="1358" t="s">
        <v>202</v>
      </c>
      <c r="I25" s="1358" t="s">
        <v>202</v>
      </c>
      <c r="J25" s="1357" t="s">
        <v>202</v>
      </c>
    </row>
    <row r="26" spans="2:10">
      <c r="B26" s="1338" t="s">
        <v>1515</v>
      </c>
      <c r="C26" s="1328" t="s">
        <v>1514</v>
      </c>
      <c r="D26" s="1358" t="s">
        <v>202</v>
      </c>
      <c r="E26" s="1358" t="s">
        <v>202</v>
      </c>
      <c r="F26" s="1358" t="s">
        <v>202</v>
      </c>
      <c r="G26" s="1358" t="s">
        <v>202</v>
      </c>
      <c r="H26" s="1358" t="s">
        <v>202</v>
      </c>
      <c r="I26" s="1358" t="s">
        <v>202</v>
      </c>
      <c r="J26" s="1357" t="s">
        <v>202</v>
      </c>
    </row>
    <row r="27" spans="2:10">
      <c r="B27" s="1338" t="s">
        <v>1513</v>
      </c>
      <c r="C27" s="1328" t="s">
        <v>1512</v>
      </c>
      <c r="D27" s="1358" t="s">
        <v>202</v>
      </c>
      <c r="E27" s="1358" t="s">
        <v>202</v>
      </c>
      <c r="F27" s="1358" t="s">
        <v>202</v>
      </c>
      <c r="G27" s="1358" t="s">
        <v>202</v>
      </c>
      <c r="H27" s="1358" t="s">
        <v>202</v>
      </c>
      <c r="I27" s="1358" t="s">
        <v>202</v>
      </c>
      <c r="J27" s="1357" t="s">
        <v>202</v>
      </c>
    </row>
    <row r="28" spans="2:10">
      <c r="B28" s="1338" t="s">
        <v>1511</v>
      </c>
      <c r="C28" s="1328" t="s">
        <v>1510</v>
      </c>
      <c r="D28" s="1358" t="s">
        <v>202</v>
      </c>
      <c r="E28" s="1358" t="s">
        <v>202</v>
      </c>
      <c r="F28" s="1358" t="s">
        <v>202</v>
      </c>
      <c r="G28" s="1358" t="s">
        <v>202</v>
      </c>
      <c r="H28" s="1358" t="s">
        <v>202</v>
      </c>
      <c r="I28" s="1358" t="s">
        <v>202</v>
      </c>
      <c r="J28" s="1357" t="s">
        <v>202</v>
      </c>
    </row>
    <row r="29" spans="2:10">
      <c r="B29" s="1338" t="s">
        <v>1509</v>
      </c>
      <c r="C29" s="1328" t="s">
        <v>1508</v>
      </c>
      <c r="D29" s="1358" t="s">
        <v>202</v>
      </c>
      <c r="E29" s="1358" t="s">
        <v>202</v>
      </c>
      <c r="F29" s="1358" t="s">
        <v>202</v>
      </c>
      <c r="G29" s="1358" t="s">
        <v>202</v>
      </c>
      <c r="H29" s="1358" t="s">
        <v>202</v>
      </c>
      <c r="I29" s="1358" t="s">
        <v>202</v>
      </c>
      <c r="J29" s="1357" t="s">
        <v>202</v>
      </c>
    </row>
    <row r="30" spans="2:10">
      <c r="B30" s="1338" t="s">
        <v>1507</v>
      </c>
      <c r="C30" s="1328" t="s">
        <v>1506</v>
      </c>
      <c r="D30" s="1358">
        <v>949654</v>
      </c>
      <c r="E30" s="1358">
        <v>944468</v>
      </c>
      <c r="F30" s="1358">
        <v>920359</v>
      </c>
      <c r="G30" s="1358">
        <v>958547</v>
      </c>
      <c r="H30" s="1358" t="s">
        <v>202</v>
      </c>
      <c r="I30" s="1358" t="s">
        <v>202</v>
      </c>
      <c r="J30" s="1357">
        <v>9420670</v>
      </c>
    </row>
    <row r="31" spans="2:10">
      <c r="B31" s="1338" t="s">
        <v>1505</v>
      </c>
      <c r="C31" s="1328" t="s">
        <v>1504</v>
      </c>
      <c r="D31" s="1358" t="s">
        <v>202</v>
      </c>
      <c r="E31" s="1358" t="s">
        <v>202</v>
      </c>
      <c r="F31" s="1358" t="s">
        <v>202</v>
      </c>
      <c r="G31" s="1358" t="s">
        <v>202</v>
      </c>
      <c r="H31" s="1358" t="s">
        <v>202</v>
      </c>
      <c r="I31" s="1358" t="s">
        <v>202</v>
      </c>
      <c r="J31" s="1357" t="s">
        <v>202</v>
      </c>
    </row>
    <row r="32" spans="2:10">
      <c r="B32" s="1338" t="s">
        <v>1503</v>
      </c>
      <c r="C32" s="1328" t="s">
        <v>1502</v>
      </c>
      <c r="D32" s="1358" t="s">
        <v>202</v>
      </c>
      <c r="E32" s="1358" t="s">
        <v>202</v>
      </c>
      <c r="F32" s="1358" t="s">
        <v>202</v>
      </c>
      <c r="G32" s="1358" t="s">
        <v>202</v>
      </c>
      <c r="H32" s="1358" t="s">
        <v>202</v>
      </c>
      <c r="I32" s="1358" t="s">
        <v>202</v>
      </c>
      <c r="J32" s="1357" t="s">
        <v>202</v>
      </c>
    </row>
    <row r="33" spans="2:10">
      <c r="B33" s="1338" t="s">
        <v>1501</v>
      </c>
      <c r="C33" s="1328" t="s">
        <v>1500</v>
      </c>
      <c r="D33" s="1358">
        <v>4080872</v>
      </c>
      <c r="E33" s="1358">
        <v>3905587</v>
      </c>
      <c r="F33" s="1358">
        <v>3809612</v>
      </c>
      <c r="G33" s="1358">
        <v>4004622</v>
      </c>
      <c r="H33" s="1358" t="s">
        <v>202</v>
      </c>
      <c r="I33" s="1358" t="s">
        <v>202</v>
      </c>
      <c r="J33" s="1357">
        <v>40347873</v>
      </c>
    </row>
    <row r="34" spans="2:10">
      <c r="B34" s="1338" t="s">
        <v>1499</v>
      </c>
      <c r="C34" s="1328" t="s">
        <v>1498</v>
      </c>
      <c r="D34" s="1358" t="s">
        <v>202</v>
      </c>
      <c r="E34" s="1358" t="s">
        <v>202</v>
      </c>
      <c r="F34" s="1358" t="s">
        <v>202</v>
      </c>
      <c r="G34" s="1358" t="s">
        <v>202</v>
      </c>
      <c r="H34" s="1358" t="s">
        <v>202</v>
      </c>
      <c r="I34" s="1358" t="s">
        <v>202</v>
      </c>
      <c r="J34" s="1357" t="s">
        <v>202</v>
      </c>
    </row>
    <row r="35" spans="2:10">
      <c r="B35" s="1338" t="s">
        <v>1497</v>
      </c>
      <c r="C35" s="1328" t="s">
        <v>1496</v>
      </c>
      <c r="D35" s="1358" t="s">
        <v>202</v>
      </c>
      <c r="E35" s="1358" t="s">
        <v>202</v>
      </c>
      <c r="F35" s="1358" t="s">
        <v>202</v>
      </c>
      <c r="G35" s="1358" t="s">
        <v>202</v>
      </c>
      <c r="H35" s="1358" t="s">
        <v>202</v>
      </c>
      <c r="I35" s="1358" t="s">
        <v>202</v>
      </c>
      <c r="J35" s="1357" t="s">
        <v>202</v>
      </c>
    </row>
    <row r="36" spans="2:10">
      <c r="B36" s="1338" t="s">
        <v>1495</v>
      </c>
      <c r="C36" s="1328" t="s">
        <v>1494</v>
      </c>
      <c r="D36" s="1358">
        <v>12343994</v>
      </c>
      <c r="E36" s="1358">
        <v>12138474</v>
      </c>
      <c r="F36" s="1358">
        <v>11770891</v>
      </c>
      <c r="G36" s="1358">
        <v>12173577</v>
      </c>
      <c r="H36" s="1358" t="s">
        <v>202</v>
      </c>
      <c r="I36" s="1358" t="s">
        <v>202</v>
      </c>
      <c r="J36" s="1357">
        <v>120346234</v>
      </c>
    </row>
    <row r="37" spans="2:10">
      <c r="B37" s="1338" t="s">
        <v>1493</v>
      </c>
      <c r="C37" s="1328" t="s">
        <v>1492</v>
      </c>
      <c r="D37" s="1358">
        <v>3485641</v>
      </c>
      <c r="E37" s="1358">
        <v>3475026</v>
      </c>
      <c r="F37" s="1358">
        <v>3278635</v>
      </c>
      <c r="G37" s="1358">
        <v>3349466</v>
      </c>
      <c r="H37" s="1358" t="s">
        <v>202</v>
      </c>
      <c r="I37" s="1358" t="s">
        <v>202</v>
      </c>
      <c r="J37" s="1357">
        <v>34134613</v>
      </c>
    </row>
    <row r="38" spans="2:10">
      <c r="B38" s="1338" t="s">
        <v>1491</v>
      </c>
      <c r="C38" s="1328" t="s">
        <v>1490</v>
      </c>
      <c r="D38" s="1358">
        <v>4121913</v>
      </c>
      <c r="E38" s="1358">
        <v>4095829</v>
      </c>
      <c r="F38" s="1358">
        <v>3933207</v>
      </c>
      <c r="G38" s="1358">
        <v>4017018</v>
      </c>
      <c r="H38" s="1358" t="s">
        <v>202</v>
      </c>
      <c r="I38" s="1358" t="s">
        <v>202</v>
      </c>
      <c r="J38" s="1357">
        <v>40090268</v>
      </c>
    </row>
    <row r="39" spans="2:10">
      <c r="B39" s="1338" t="s">
        <v>1489</v>
      </c>
      <c r="C39" s="1328" t="s">
        <v>1488</v>
      </c>
      <c r="D39" s="1358" t="s">
        <v>202</v>
      </c>
      <c r="E39" s="1358" t="s">
        <v>202</v>
      </c>
      <c r="F39" s="1358" t="s">
        <v>202</v>
      </c>
      <c r="G39" s="1358" t="s">
        <v>202</v>
      </c>
      <c r="H39" s="1358" t="s">
        <v>202</v>
      </c>
      <c r="I39" s="1358" t="s">
        <v>202</v>
      </c>
      <c r="J39" s="1357" t="s">
        <v>202</v>
      </c>
    </row>
    <row r="40" spans="2:10">
      <c r="B40" s="1338" t="s">
        <v>1487</v>
      </c>
      <c r="C40" s="1328" t="s">
        <v>1486</v>
      </c>
      <c r="D40" s="1358">
        <v>686401</v>
      </c>
      <c r="E40" s="1358">
        <v>685677</v>
      </c>
      <c r="F40" s="1358">
        <v>658182</v>
      </c>
      <c r="G40" s="1358">
        <v>661805</v>
      </c>
      <c r="H40" s="1358" t="s">
        <v>202</v>
      </c>
      <c r="I40" s="1358" t="s">
        <v>202</v>
      </c>
      <c r="J40" s="1357">
        <v>6771477</v>
      </c>
    </row>
    <row r="41" spans="2:10">
      <c r="B41" s="1338" t="s">
        <v>1485</v>
      </c>
      <c r="C41" s="1328" t="s">
        <v>1484</v>
      </c>
      <c r="D41" s="1358" t="s">
        <v>202</v>
      </c>
      <c r="E41" s="1358" t="s">
        <v>202</v>
      </c>
      <c r="F41" s="1358" t="s">
        <v>202</v>
      </c>
      <c r="G41" s="1358" t="s">
        <v>202</v>
      </c>
      <c r="H41" s="1358" t="s">
        <v>202</v>
      </c>
      <c r="I41" s="1358" t="s">
        <v>202</v>
      </c>
      <c r="J41" s="1357" t="s">
        <v>202</v>
      </c>
    </row>
    <row r="42" spans="2:10">
      <c r="B42" s="1338" t="s">
        <v>1483</v>
      </c>
      <c r="C42" s="1328" t="s">
        <v>1482</v>
      </c>
      <c r="D42" s="1358" t="s">
        <v>202</v>
      </c>
      <c r="E42" s="1358" t="s">
        <v>202</v>
      </c>
      <c r="F42" s="1358" t="s">
        <v>202</v>
      </c>
      <c r="G42" s="1358" t="s">
        <v>202</v>
      </c>
      <c r="H42" s="1358" t="s">
        <v>202</v>
      </c>
      <c r="I42" s="1358" t="s">
        <v>202</v>
      </c>
      <c r="J42" s="1357" t="s">
        <v>202</v>
      </c>
    </row>
    <row r="43" spans="2:10">
      <c r="B43" s="1338" t="s">
        <v>1481</v>
      </c>
      <c r="C43" s="1328" t="s">
        <v>1480</v>
      </c>
      <c r="D43" s="1358" t="s">
        <v>202</v>
      </c>
      <c r="E43" s="1358" t="s">
        <v>202</v>
      </c>
      <c r="F43" s="1358" t="s">
        <v>202</v>
      </c>
      <c r="G43" s="1358" t="s">
        <v>202</v>
      </c>
      <c r="H43" s="1358" t="s">
        <v>202</v>
      </c>
      <c r="I43" s="1358" t="s">
        <v>202</v>
      </c>
      <c r="J43" s="1357" t="s">
        <v>202</v>
      </c>
    </row>
    <row r="44" spans="2:10">
      <c r="B44" s="1338" t="s">
        <v>1479</v>
      </c>
      <c r="C44" s="1328" t="s">
        <v>1478</v>
      </c>
      <c r="D44" s="1358">
        <v>4236080</v>
      </c>
      <c r="E44" s="1358">
        <v>4087261</v>
      </c>
      <c r="F44" s="1358">
        <v>3946708</v>
      </c>
      <c r="G44" s="1358">
        <v>4048756</v>
      </c>
      <c r="H44" s="1358" t="s">
        <v>202</v>
      </c>
      <c r="I44" s="1358" t="s">
        <v>202</v>
      </c>
      <c r="J44" s="1357">
        <v>40567725</v>
      </c>
    </row>
    <row r="45" spans="2:10">
      <c r="B45" s="1338" t="s">
        <v>1477</v>
      </c>
      <c r="C45" s="1328" t="s">
        <v>1476</v>
      </c>
      <c r="D45" s="1358" t="s">
        <v>202</v>
      </c>
      <c r="E45" s="1358" t="s">
        <v>202</v>
      </c>
      <c r="F45" s="1358" t="s">
        <v>202</v>
      </c>
      <c r="G45" s="1358" t="s">
        <v>202</v>
      </c>
      <c r="H45" s="1358" t="s">
        <v>202</v>
      </c>
      <c r="I45" s="1358" t="s">
        <v>202</v>
      </c>
      <c r="J45" s="1357" t="s">
        <v>202</v>
      </c>
    </row>
    <row r="46" spans="2:10">
      <c r="B46" s="1338" t="s">
        <v>1475</v>
      </c>
      <c r="C46" s="1328" t="s">
        <v>1474</v>
      </c>
      <c r="D46" s="1358" t="s">
        <v>202</v>
      </c>
      <c r="E46" s="1358" t="s">
        <v>202</v>
      </c>
      <c r="F46" s="1358" t="s">
        <v>202</v>
      </c>
      <c r="G46" s="1358" t="s">
        <v>202</v>
      </c>
      <c r="H46" s="1358" t="s">
        <v>202</v>
      </c>
      <c r="I46" s="1358" t="s">
        <v>202</v>
      </c>
      <c r="J46" s="1357" t="s">
        <v>202</v>
      </c>
    </row>
    <row r="47" spans="2:10">
      <c r="B47" s="1338" t="s">
        <v>1473</v>
      </c>
      <c r="C47" s="1328" t="s">
        <v>1472</v>
      </c>
      <c r="D47" s="1358" t="s">
        <v>202</v>
      </c>
      <c r="E47" s="1358" t="s">
        <v>202</v>
      </c>
      <c r="F47" s="1358" t="s">
        <v>202</v>
      </c>
      <c r="G47" s="1358" t="s">
        <v>202</v>
      </c>
      <c r="H47" s="1358" t="s">
        <v>202</v>
      </c>
      <c r="I47" s="1358" t="s">
        <v>202</v>
      </c>
      <c r="J47" s="1357" t="s">
        <v>202</v>
      </c>
    </row>
    <row r="48" spans="2:10">
      <c r="B48" s="1338" t="s">
        <v>1471</v>
      </c>
      <c r="C48" s="1328" t="s">
        <v>1470</v>
      </c>
      <c r="D48" s="1358" t="s">
        <v>202</v>
      </c>
      <c r="E48" s="1358" t="s">
        <v>202</v>
      </c>
      <c r="F48" s="1358" t="s">
        <v>202</v>
      </c>
      <c r="G48" s="1358" t="s">
        <v>202</v>
      </c>
      <c r="H48" s="1358" t="s">
        <v>202</v>
      </c>
      <c r="I48" s="1358" t="s">
        <v>202</v>
      </c>
      <c r="J48" s="1357" t="s">
        <v>202</v>
      </c>
    </row>
    <row r="49" spans="2:10">
      <c r="B49" s="1338" t="s">
        <v>1469</v>
      </c>
      <c r="C49" s="1328" t="s">
        <v>1468</v>
      </c>
      <c r="D49" s="1358">
        <v>2404394</v>
      </c>
      <c r="E49" s="1358">
        <v>2380286</v>
      </c>
      <c r="F49" s="1358">
        <v>2321976</v>
      </c>
      <c r="G49" s="1358">
        <v>2404664</v>
      </c>
      <c r="H49" s="1358" t="s">
        <v>202</v>
      </c>
      <c r="I49" s="1358" t="s">
        <v>202</v>
      </c>
      <c r="J49" s="1357">
        <v>23494473</v>
      </c>
    </row>
    <row r="50" spans="2:10">
      <c r="B50" s="1338" t="s">
        <v>1467</v>
      </c>
      <c r="C50" s="1328" t="s">
        <v>1466</v>
      </c>
      <c r="D50" s="1358" t="s">
        <v>202</v>
      </c>
      <c r="E50" s="1358" t="s">
        <v>202</v>
      </c>
      <c r="F50" s="1358" t="s">
        <v>202</v>
      </c>
      <c r="G50" s="1358" t="s">
        <v>202</v>
      </c>
      <c r="H50" s="1358" t="s">
        <v>202</v>
      </c>
      <c r="I50" s="1358" t="s">
        <v>202</v>
      </c>
      <c r="J50" s="1357" t="s">
        <v>202</v>
      </c>
    </row>
    <row r="51" spans="2:10">
      <c r="B51" s="1338" t="s">
        <v>1465</v>
      </c>
      <c r="C51" s="1328" t="s">
        <v>1464</v>
      </c>
      <c r="D51" s="1358" t="s">
        <v>202</v>
      </c>
      <c r="E51" s="1358" t="s">
        <v>202</v>
      </c>
      <c r="F51" s="1358" t="s">
        <v>202</v>
      </c>
      <c r="G51" s="1358" t="s">
        <v>202</v>
      </c>
      <c r="H51" s="1358" t="s">
        <v>202</v>
      </c>
      <c r="I51" s="1358" t="s">
        <v>202</v>
      </c>
      <c r="J51" s="1357" t="s">
        <v>202</v>
      </c>
    </row>
    <row r="52" spans="2:10">
      <c r="B52" s="1338" t="s">
        <v>1463</v>
      </c>
      <c r="C52" s="1328" t="s">
        <v>1462</v>
      </c>
      <c r="D52" s="1358" t="s">
        <v>202</v>
      </c>
      <c r="E52" s="1358" t="s">
        <v>202</v>
      </c>
      <c r="F52" s="1358" t="s">
        <v>202</v>
      </c>
      <c r="G52" s="1358" t="s">
        <v>202</v>
      </c>
      <c r="H52" s="1358" t="s">
        <v>202</v>
      </c>
      <c r="I52" s="1358" t="s">
        <v>202</v>
      </c>
      <c r="J52" s="1357">
        <v>2438669</v>
      </c>
    </row>
    <row r="53" spans="2:10">
      <c r="B53" s="1338" t="s">
        <v>1461</v>
      </c>
      <c r="C53" s="1328" t="s">
        <v>1460</v>
      </c>
      <c r="D53" s="1358">
        <v>2106936</v>
      </c>
      <c r="E53" s="1358">
        <v>2028179</v>
      </c>
      <c r="F53" s="1358">
        <v>1965651</v>
      </c>
      <c r="G53" s="1358">
        <v>2054226</v>
      </c>
      <c r="H53" s="1358" t="s">
        <v>202</v>
      </c>
      <c r="I53" s="1358" t="s">
        <v>202</v>
      </c>
      <c r="J53" s="1357">
        <v>20256813</v>
      </c>
    </row>
    <row r="54" spans="2:10">
      <c r="B54" s="1338" t="s">
        <v>1459</v>
      </c>
      <c r="C54" s="1328" t="s">
        <v>1458</v>
      </c>
      <c r="D54" s="1358">
        <v>6460366</v>
      </c>
      <c r="E54" s="1358">
        <v>6357982</v>
      </c>
      <c r="F54" s="1358">
        <v>6212454</v>
      </c>
      <c r="G54" s="1358">
        <v>6461598</v>
      </c>
      <c r="H54" s="1358" t="s">
        <v>202</v>
      </c>
      <c r="I54" s="1358" t="s">
        <v>202</v>
      </c>
      <c r="J54" s="1357">
        <v>62856149</v>
      </c>
    </row>
    <row r="55" spans="2:10">
      <c r="B55" s="1338" t="s">
        <v>1457</v>
      </c>
      <c r="C55" s="1328" t="s">
        <v>1456</v>
      </c>
      <c r="D55" s="1358">
        <v>4513727</v>
      </c>
      <c r="E55" s="1358">
        <v>4332199</v>
      </c>
      <c r="F55" s="1358">
        <v>4222223</v>
      </c>
      <c r="G55" s="1358">
        <v>4412635</v>
      </c>
      <c r="H55" s="1358" t="s">
        <v>202</v>
      </c>
      <c r="I55" s="1358" t="s">
        <v>202</v>
      </c>
      <c r="J55" s="1357">
        <v>42741817</v>
      </c>
    </row>
    <row r="56" spans="2:10">
      <c r="B56" s="1338" t="s">
        <v>1455</v>
      </c>
      <c r="C56" s="1328" t="s">
        <v>1454</v>
      </c>
      <c r="D56" s="1358">
        <v>4814028</v>
      </c>
      <c r="E56" s="1358">
        <v>4700815</v>
      </c>
      <c r="F56" s="1358">
        <v>4523995</v>
      </c>
      <c r="G56" s="1358">
        <v>4624939</v>
      </c>
      <c r="H56" s="1358" t="s">
        <v>202</v>
      </c>
      <c r="I56" s="1358" t="s">
        <v>202</v>
      </c>
      <c r="J56" s="1357">
        <v>47129806</v>
      </c>
    </row>
    <row r="57" spans="2:10">
      <c r="B57" s="1338" t="s">
        <v>1453</v>
      </c>
      <c r="C57" s="1328" t="s">
        <v>1452</v>
      </c>
      <c r="D57" s="1358" t="s">
        <v>202</v>
      </c>
      <c r="E57" s="1358" t="s">
        <v>202</v>
      </c>
      <c r="F57" s="1358" t="s">
        <v>202</v>
      </c>
      <c r="G57" s="1358" t="s">
        <v>202</v>
      </c>
      <c r="H57" s="1358" t="s">
        <v>202</v>
      </c>
      <c r="I57" s="1358" t="s">
        <v>202</v>
      </c>
      <c r="J57" s="1357" t="s">
        <v>202</v>
      </c>
    </row>
    <row r="58" spans="2:10">
      <c r="B58" s="1338" t="s">
        <v>1451</v>
      </c>
      <c r="C58" s="1328" t="s">
        <v>1450</v>
      </c>
      <c r="D58" s="1358" t="s">
        <v>202</v>
      </c>
      <c r="E58" s="1358" t="s">
        <v>202</v>
      </c>
      <c r="F58" s="1358" t="s">
        <v>202</v>
      </c>
      <c r="G58" s="1358" t="s">
        <v>202</v>
      </c>
      <c r="H58" s="1358" t="s">
        <v>202</v>
      </c>
      <c r="I58" s="1358" t="s">
        <v>202</v>
      </c>
      <c r="J58" s="1357" t="s">
        <v>202</v>
      </c>
    </row>
    <row r="59" spans="2:10">
      <c r="B59" s="1338" t="s">
        <v>1449</v>
      </c>
      <c r="C59" s="1328" t="s">
        <v>1448</v>
      </c>
      <c r="D59" s="1358">
        <v>5025846</v>
      </c>
      <c r="E59" s="1358">
        <v>5085575</v>
      </c>
      <c r="F59" s="1358">
        <v>4813503</v>
      </c>
      <c r="G59" s="1358">
        <v>4935923</v>
      </c>
      <c r="H59" s="1358" t="s">
        <v>202</v>
      </c>
      <c r="I59" s="1358" t="s">
        <v>202</v>
      </c>
      <c r="J59" s="1357">
        <v>49116992</v>
      </c>
    </row>
    <row r="60" spans="2:10">
      <c r="B60" s="1338" t="s">
        <v>1447</v>
      </c>
      <c r="C60" s="1328" t="s">
        <v>1446</v>
      </c>
      <c r="D60" s="1358">
        <v>999271</v>
      </c>
      <c r="E60" s="1358">
        <v>986877</v>
      </c>
      <c r="F60" s="1358">
        <v>941570</v>
      </c>
      <c r="G60" s="1358">
        <v>1007089</v>
      </c>
      <c r="H60" s="1358" t="s">
        <v>202</v>
      </c>
      <c r="I60" s="1358" t="s">
        <v>202</v>
      </c>
      <c r="J60" s="1357">
        <v>10011103</v>
      </c>
    </row>
    <row r="61" spans="2:10">
      <c r="B61" s="1338" t="s">
        <v>1445</v>
      </c>
      <c r="C61" s="1328" t="s">
        <v>1444</v>
      </c>
      <c r="D61" s="1358">
        <v>3049526</v>
      </c>
      <c r="E61" s="1358">
        <v>3041239</v>
      </c>
      <c r="F61" s="1358">
        <v>2938423</v>
      </c>
      <c r="G61" s="1358">
        <v>3044985</v>
      </c>
      <c r="H61" s="1358" t="s">
        <v>202</v>
      </c>
      <c r="I61" s="1358" t="s">
        <v>202</v>
      </c>
      <c r="J61" s="1357">
        <v>29265756</v>
      </c>
    </row>
    <row r="62" spans="2:10">
      <c r="B62" s="1338" t="s">
        <v>1443</v>
      </c>
      <c r="C62" s="1328" t="s">
        <v>1442</v>
      </c>
      <c r="D62" s="1358" t="s">
        <v>202</v>
      </c>
      <c r="E62" s="1358" t="s">
        <v>202</v>
      </c>
      <c r="F62" s="1358" t="s">
        <v>202</v>
      </c>
      <c r="G62" s="1358" t="s">
        <v>202</v>
      </c>
      <c r="H62" s="1358" t="s">
        <v>202</v>
      </c>
      <c r="I62" s="1358" t="s">
        <v>202</v>
      </c>
      <c r="J62" s="1357" t="s">
        <v>202</v>
      </c>
    </row>
    <row r="63" spans="2:10">
      <c r="B63" s="1338" t="s">
        <v>1441</v>
      </c>
      <c r="C63" s="1328" t="s">
        <v>1440</v>
      </c>
      <c r="D63" s="1358" t="s">
        <v>202</v>
      </c>
      <c r="E63" s="1358" t="s">
        <v>202</v>
      </c>
      <c r="F63" s="1358" t="s">
        <v>202</v>
      </c>
      <c r="G63" s="1358" t="s">
        <v>202</v>
      </c>
      <c r="H63" s="1358" t="s">
        <v>202</v>
      </c>
      <c r="I63" s="1358" t="s">
        <v>202</v>
      </c>
      <c r="J63" s="1357" t="s">
        <v>202</v>
      </c>
    </row>
    <row r="64" spans="2:10">
      <c r="B64" s="1338" t="s">
        <v>1439</v>
      </c>
      <c r="C64" s="1328" t="s">
        <v>1438</v>
      </c>
      <c r="D64" s="1358">
        <v>20960469</v>
      </c>
      <c r="E64" s="1358">
        <v>20402303</v>
      </c>
      <c r="F64" s="1358">
        <v>19711823</v>
      </c>
      <c r="G64" s="1358">
        <v>20246079</v>
      </c>
      <c r="H64" s="1358" t="s">
        <v>202</v>
      </c>
      <c r="I64" s="1358" t="s">
        <v>202</v>
      </c>
      <c r="J64" s="1357">
        <v>201889037</v>
      </c>
    </row>
    <row r="65" spans="2:10">
      <c r="B65" s="1338" t="s">
        <v>1437</v>
      </c>
      <c r="C65" s="1328" t="s">
        <v>1436</v>
      </c>
      <c r="D65" s="1358">
        <v>4913025</v>
      </c>
      <c r="E65" s="1358">
        <v>4804434</v>
      </c>
      <c r="F65" s="1358">
        <v>4637371</v>
      </c>
      <c r="G65" s="1358">
        <v>4818588</v>
      </c>
      <c r="H65" s="1358" t="s">
        <v>202</v>
      </c>
      <c r="I65" s="1358" t="s">
        <v>202</v>
      </c>
      <c r="J65" s="1357">
        <v>48205417</v>
      </c>
    </row>
    <row r="66" spans="2:10">
      <c r="B66" s="1338" t="s">
        <v>1435</v>
      </c>
      <c r="C66" s="1328" t="s">
        <v>1434</v>
      </c>
      <c r="D66" s="1358">
        <v>41207433</v>
      </c>
      <c r="E66" s="1358">
        <v>40952447</v>
      </c>
      <c r="F66" s="1358">
        <v>39235785</v>
      </c>
      <c r="G66" s="1358">
        <v>40122456</v>
      </c>
      <c r="H66" s="1358" t="s">
        <v>202</v>
      </c>
      <c r="I66" s="1358" t="s">
        <v>202</v>
      </c>
      <c r="J66" s="1357">
        <v>400252334</v>
      </c>
    </row>
    <row r="67" spans="2:10">
      <c r="B67" s="1338" t="s">
        <v>1433</v>
      </c>
      <c r="C67" s="1328" t="s">
        <v>1432</v>
      </c>
      <c r="D67" s="1358">
        <v>8939869</v>
      </c>
      <c r="E67" s="1358">
        <v>8830673</v>
      </c>
      <c r="F67" s="1358">
        <v>8470233</v>
      </c>
      <c r="G67" s="1358">
        <v>8644450</v>
      </c>
      <c r="H67" s="1358" t="s">
        <v>202</v>
      </c>
      <c r="I67" s="1358" t="s">
        <v>202</v>
      </c>
      <c r="J67" s="1357">
        <v>86847505</v>
      </c>
    </row>
    <row r="68" spans="2:10">
      <c r="B68" s="1338" t="s">
        <v>1431</v>
      </c>
      <c r="C68" s="1328" t="s">
        <v>1430</v>
      </c>
      <c r="D68" s="1358" t="s">
        <v>202</v>
      </c>
      <c r="E68" s="1358" t="s">
        <v>202</v>
      </c>
      <c r="F68" s="1358" t="s">
        <v>202</v>
      </c>
      <c r="G68" s="1358" t="s">
        <v>202</v>
      </c>
      <c r="H68" s="1358" t="s">
        <v>202</v>
      </c>
      <c r="I68" s="1358" t="s">
        <v>202</v>
      </c>
      <c r="J68" s="1357" t="s">
        <v>202</v>
      </c>
    </row>
    <row r="69" spans="2:10">
      <c r="B69" s="1338" t="s">
        <v>1429</v>
      </c>
      <c r="C69" s="1328" t="s">
        <v>1428</v>
      </c>
      <c r="D69" s="1358" t="s">
        <v>202</v>
      </c>
      <c r="E69" s="1358" t="s">
        <v>202</v>
      </c>
      <c r="F69" s="1358" t="s">
        <v>202</v>
      </c>
      <c r="G69" s="1358" t="s">
        <v>202</v>
      </c>
      <c r="H69" s="1358" t="s">
        <v>202</v>
      </c>
      <c r="I69" s="1358" t="s">
        <v>202</v>
      </c>
      <c r="J69" s="1357" t="s">
        <v>202</v>
      </c>
    </row>
    <row r="70" spans="2:10">
      <c r="B70" s="1338" t="s">
        <v>1427</v>
      </c>
      <c r="C70" s="1328" t="s">
        <v>1426</v>
      </c>
      <c r="D70" s="1358" t="s">
        <v>202</v>
      </c>
      <c r="E70" s="1358" t="s">
        <v>202</v>
      </c>
      <c r="F70" s="1358" t="s">
        <v>202</v>
      </c>
      <c r="G70" s="1358" t="s">
        <v>202</v>
      </c>
      <c r="H70" s="1358" t="s">
        <v>202</v>
      </c>
      <c r="I70" s="1358" t="s">
        <v>202</v>
      </c>
      <c r="J70" s="1357" t="s">
        <v>202</v>
      </c>
    </row>
    <row r="71" spans="2:10">
      <c r="B71" s="1338" t="s">
        <v>1425</v>
      </c>
      <c r="C71" s="1328" t="s">
        <v>1424</v>
      </c>
      <c r="D71" s="1358" t="s">
        <v>202</v>
      </c>
      <c r="E71" s="1358" t="s">
        <v>202</v>
      </c>
      <c r="F71" s="1358" t="s">
        <v>202</v>
      </c>
      <c r="G71" s="1358" t="s">
        <v>202</v>
      </c>
      <c r="H71" s="1358" t="s">
        <v>202</v>
      </c>
      <c r="I71" s="1358" t="s">
        <v>202</v>
      </c>
      <c r="J71" s="1357" t="s">
        <v>202</v>
      </c>
    </row>
    <row r="72" spans="2:10">
      <c r="B72" s="1338" t="s">
        <v>1423</v>
      </c>
      <c r="C72" s="1328" t="s">
        <v>1422</v>
      </c>
      <c r="D72" s="1358">
        <v>10664040</v>
      </c>
      <c r="E72" s="1358">
        <v>10404857</v>
      </c>
      <c r="F72" s="1358">
        <v>9899827</v>
      </c>
      <c r="G72" s="1358">
        <v>10066203</v>
      </c>
      <c r="H72" s="1358" t="s">
        <v>202</v>
      </c>
      <c r="I72" s="1358" t="s">
        <v>202</v>
      </c>
      <c r="J72" s="1357">
        <v>103298716</v>
      </c>
    </row>
    <row r="73" spans="2:10">
      <c r="B73" s="1338" t="s">
        <v>1421</v>
      </c>
      <c r="C73" s="1328" t="s">
        <v>1420</v>
      </c>
      <c r="D73" s="1358">
        <v>5244010</v>
      </c>
      <c r="E73" s="1358">
        <v>5257570</v>
      </c>
      <c r="F73" s="1358">
        <v>4997695</v>
      </c>
      <c r="G73" s="1358">
        <v>5087283</v>
      </c>
      <c r="H73" s="1358" t="s">
        <v>202</v>
      </c>
      <c r="I73" s="1358" t="s">
        <v>202</v>
      </c>
      <c r="J73" s="1357">
        <v>51494289</v>
      </c>
    </row>
    <row r="74" spans="2:10">
      <c r="B74" s="1338" t="s">
        <v>1419</v>
      </c>
      <c r="C74" s="1328" t="s">
        <v>1418</v>
      </c>
      <c r="D74" s="1358">
        <v>9840371</v>
      </c>
      <c r="E74" s="1358">
        <v>9730330</v>
      </c>
      <c r="F74" s="1358">
        <v>9347386</v>
      </c>
      <c r="G74" s="1358">
        <v>9564273</v>
      </c>
      <c r="H74" s="1358" t="s">
        <v>202</v>
      </c>
      <c r="I74" s="1358" t="s">
        <v>202</v>
      </c>
      <c r="J74" s="1357">
        <v>95104733</v>
      </c>
    </row>
    <row r="75" spans="2:10">
      <c r="B75" s="1338" t="s">
        <v>1417</v>
      </c>
      <c r="C75" s="1328" t="s">
        <v>1416</v>
      </c>
      <c r="D75" s="1358">
        <v>4248126</v>
      </c>
      <c r="E75" s="1358">
        <v>4294567</v>
      </c>
      <c r="F75" s="1358">
        <v>4088399</v>
      </c>
      <c r="G75" s="1358">
        <v>4179786</v>
      </c>
      <c r="H75" s="1358" t="s">
        <v>202</v>
      </c>
      <c r="I75" s="1358" t="s">
        <v>202</v>
      </c>
      <c r="J75" s="1357">
        <v>41952317</v>
      </c>
    </row>
    <row r="76" spans="2:10">
      <c r="B76" s="1338" t="s">
        <v>1415</v>
      </c>
      <c r="C76" s="1328" t="s">
        <v>1414</v>
      </c>
      <c r="D76" s="1358">
        <v>15477804</v>
      </c>
      <c r="E76" s="1358">
        <v>15344158</v>
      </c>
      <c r="F76" s="1358">
        <v>14540459</v>
      </c>
      <c r="G76" s="1358">
        <v>14791015</v>
      </c>
      <c r="H76" s="1358" t="s">
        <v>202</v>
      </c>
      <c r="I76" s="1358" t="s">
        <v>202</v>
      </c>
      <c r="J76" s="1357">
        <v>150485425</v>
      </c>
    </row>
    <row r="77" spans="2:10">
      <c r="B77" s="1338" t="s">
        <v>1413</v>
      </c>
      <c r="C77" s="1328" t="s">
        <v>1412</v>
      </c>
      <c r="D77" s="1358" t="s">
        <v>202</v>
      </c>
      <c r="E77" s="1358" t="s">
        <v>202</v>
      </c>
      <c r="F77" s="1358" t="s">
        <v>202</v>
      </c>
      <c r="G77" s="1358" t="s">
        <v>202</v>
      </c>
      <c r="H77" s="1358" t="s">
        <v>202</v>
      </c>
      <c r="I77" s="1358" t="s">
        <v>202</v>
      </c>
      <c r="J77" s="1357" t="s">
        <v>202</v>
      </c>
    </row>
    <row r="78" spans="2:10">
      <c r="B78" s="1338" t="s">
        <v>1411</v>
      </c>
      <c r="C78" s="1328" t="s">
        <v>1410</v>
      </c>
      <c r="D78" s="1358">
        <v>2086245</v>
      </c>
      <c r="E78" s="1358">
        <v>2059627</v>
      </c>
      <c r="F78" s="1358">
        <v>1988221</v>
      </c>
      <c r="G78" s="1358">
        <v>2051470</v>
      </c>
      <c r="H78" s="1358" t="s">
        <v>202</v>
      </c>
      <c r="I78" s="1358" t="s">
        <v>202</v>
      </c>
      <c r="J78" s="1357">
        <v>20416832</v>
      </c>
    </row>
    <row r="79" spans="2:10">
      <c r="B79" s="1338" t="s">
        <v>1409</v>
      </c>
      <c r="C79" s="1328" t="s">
        <v>1408</v>
      </c>
      <c r="D79" s="1358">
        <v>3577763</v>
      </c>
      <c r="E79" s="1358">
        <v>3454843</v>
      </c>
      <c r="F79" s="1358">
        <v>3313385</v>
      </c>
      <c r="G79" s="1358">
        <v>3381075</v>
      </c>
      <c r="H79" s="1358" t="s">
        <v>202</v>
      </c>
      <c r="I79" s="1358" t="s">
        <v>202</v>
      </c>
      <c r="J79" s="1357">
        <v>34815717</v>
      </c>
    </row>
    <row r="80" spans="2:10">
      <c r="B80" s="1338" t="s">
        <v>1407</v>
      </c>
      <c r="C80" s="1328" t="s">
        <v>1406</v>
      </c>
      <c r="D80" s="1358">
        <v>9401124</v>
      </c>
      <c r="E80" s="1358">
        <v>9330062</v>
      </c>
      <c r="F80" s="1358">
        <v>9002690</v>
      </c>
      <c r="G80" s="1358">
        <v>9262505</v>
      </c>
      <c r="H80" s="1358" t="s">
        <v>202</v>
      </c>
      <c r="I80" s="1358" t="s">
        <v>202</v>
      </c>
      <c r="J80" s="1357">
        <v>92338062</v>
      </c>
    </row>
    <row r="81" spans="2:10">
      <c r="B81" s="1338" t="s">
        <v>1405</v>
      </c>
      <c r="C81" s="1328" t="s">
        <v>1404</v>
      </c>
      <c r="D81" s="1358">
        <v>9598951</v>
      </c>
      <c r="E81" s="1358">
        <v>9531170</v>
      </c>
      <c r="F81" s="1358">
        <v>9166510</v>
      </c>
      <c r="G81" s="1358">
        <v>9211034</v>
      </c>
      <c r="H81" s="1358" t="s">
        <v>202</v>
      </c>
      <c r="I81" s="1358" t="s">
        <v>202</v>
      </c>
      <c r="J81" s="1357">
        <v>92827931</v>
      </c>
    </row>
    <row r="82" spans="2:10">
      <c r="B82" s="1338" t="s">
        <v>1403</v>
      </c>
      <c r="C82" s="1328" t="s">
        <v>1402</v>
      </c>
      <c r="D82" s="1358">
        <v>18275848</v>
      </c>
      <c r="E82" s="1358">
        <v>18055414</v>
      </c>
      <c r="F82" s="1358">
        <v>17131272</v>
      </c>
      <c r="G82" s="1358">
        <v>17401801</v>
      </c>
      <c r="H82" s="1358" t="s">
        <v>202</v>
      </c>
      <c r="I82" s="1358" t="s">
        <v>202</v>
      </c>
      <c r="J82" s="1357">
        <v>176974404</v>
      </c>
    </row>
    <row r="83" spans="2:10">
      <c r="B83" s="1338" t="s">
        <v>1401</v>
      </c>
      <c r="C83" s="1328" t="s">
        <v>1400</v>
      </c>
      <c r="D83" s="1358">
        <v>1457908</v>
      </c>
      <c r="E83" s="1358">
        <v>1458641</v>
      </c>
      <c r="F83" s="1358">
        <v>1427608</v>
      </c>
      <c r="G83" s="1358">
        <v>1484899</v>
      </c>
      <c r="H83" s="1358" t="s">
        <v>202</v>
      </c>
      <c r="I83" s="1358" t="s">
        <v>202</v>
      </c>
      <c r="J83" s="1357">
        <v>14241867</v>
      </c>
    </row>
    <row r="84" spans="2:10">
      <c r="B84" s="1338" t="s">
        <v>1399</v>
      </c>
      <c r="C84" s="1328" t="s">
        <v>1398</v>
      </c>
      <c r="D84" s="1358">
        <v>4781233</v>
      </c>
      <c r="E84" s="1358">
        <v>4651454</v>
      </c>
      <c r="F84" s="1358">
        <v>4507746</v>
      </c>
      <c r="G84" s="1358">
        <v>4688406</v>
      </c>
      <c r="H84" s="1358" t="s">
        <v>202</v>
      </c>
      <c r="I84" s="1358" t="s">
        <v>202</v>
      </c>
      <c r="J84" s="1357">
        <v>46785404</v>
      </c>
    </row>
    <row r="85" spans="2:10">
      <c r="B85" s="1338" t="s">
        <v>1397</v>
      </c>
      <c r="C85" s="1328" t="s">
        <v>1396</v>
      </c>
      <c r="D85" s="1358">
        <v>3267829</v>
      </c>
      <c r="E85" s="1358">
        <v>3198151</v>
      </c>
      <c r="F85" s="1358">
        <v>3042711</v>
      </c>
      <c r="G85" s="1358">
        <v>3139044</v>
      </c>
      <c r="H85" s="1358" t="s">
        <v>202</v>
      </c>
      <c r="I85" s="1358" t="s">
        <v>202</v>
      </c>
      <c r="J85" s="1357">
        <v>31892972</v>
      </c>
    </row>
    <row r="86" spans="2:10">
      <c r="B86" s="1338" t="s">
        <v>1395</v>
      </c>
      <c r="C86" s="1328" t="s">
        <v>1394</v>
      </c>
      <c r="D86" s="1358">
        <v>40283799</v>
      </c>
      <c r="E86" s="1358">
        <v>39613800</v>
      </c>
      <c r="F86" s="1358">
        <v>38088372</v>
      </c>
      <c r="G86" s="1358">
        <v>38536282</v>
      </c>
      <c r="H86" s="1358" t="s">
        <v>202</v>
      </c>
      <c r="I86" s="1358" t="s">
        <v>202</v>
      </c>
      <c r="J86" s="1357">
        <v>390234174</v>
      </c>
    </row>
    <row r="87" spans="2:10">
      <c r="B87" s="1338" t="s">
        <v>1393</v>
      </c>
      <c r="C87" s="1328" t="s">
        <v>1392</v>
      </c>
      <c r="D87" s="1358">
        <v>2416719</v>
      </c>
      <c r="E87" s="1358">
        <v>2410670</v>
      </c>
      <c r="F87" s="1358">
        <v>2269954</v>
      </c>
      <c r="G87" s="1358">
        <v>2278457</v>
      </c>
      <c r="H87" s="1358" t="s">
        <v>202</v>
      </c>
      <c r="I87" s="1358" t="s">
        <v>202</v>
      </c>
      <c r="J87" s="1357">
        <v>23270437</v>
      </c>
    </row>
    <row r="88" spans="2:10">
      <c r="B88" s="1338" t="s">
        <v>1391</v>
      </c>
      <c r="C88" s="1328" t="s">
        <v>1390</v>
      </c>
      <c r="D88" s="1358">
        <v>27070629</v>
      </c>
      <c r="E88" s="1358">
        <v>26639166</v>
      </c>
      <c r="F88" s="1358">
        <v>25275667</v>
      </c>
      <c r="G88" s="1358">
        <v>25613781</v>
      </c>
      <c r="H88" s="1358" t="s">
        <v>202</v>
      </c>
      <c r="I88" s="1358" t="s">
        <v>202</v>
      </c>
      <c r="J88" s="1357">
        <v>263253595</v>
      </c>
    </row>
    <row r="89" spans="2:10">
      <c r="B89" s="1338" t="s">
        <v>1389</v>
      </c>
      <c r="C89" s="1328" t="s">
        <v>1388</v>
      </c>
      <c r="D89" s="1358">
        <v>19621760</v>
      </c>
      <c r="E89" s="1358">
        <v>19349931</v>
      </c>
      <c r="F89" s="1358">
        <v>18542787</v>
      </c>
      <c r="G89" s="1358">
        <v>18779219</v>
      </c>
      <c r="H89" s="1358" t="s">
        <v>202</v>
      </c>
      <c r="I89" s="1358" t="s">
        <v>202</v>
      </c>
      <c r="J89" s="1357">
        <v>190332174</v>
      </c>
    </row>
    <row r="90" spans="2:10">
      <c r="B90" s="1338" t="s">
        <v>1387</v>
      </c>
      <c r="C90" s="1328" t="s">
        <v>1386</v>
      </c>
      <c r="D90" s="1358" t="s">
        <v>202</v>
      </c>
      <c r="E90" s="1358" t="s">
        <v>202</v>
      </c>
      <c r="F90" s="1358" t="s">
        <v>202</v>
      </c>
      <c r="G90" s="1358" t="s">
        <v>202</v>
      </c>
      <c r="H90" s="1358" t="s">
        <v>202</v>
      </c>
      <c r="I90" s="1358" t="s">
        <v>202</v>
      </c>
      <c r="J90" s="1357" t="s">
        <v>202</v>
      </c>
    </row>
    <row r="91" spans="2:10" ht="10.5" customHeight="1">
      <c r="B91" s="1338" t="s">
        <v>1385</v>
      </c>
      <c r="C91" s="1328" t="s">
        <v>1384</v>
      </c>
      <c r="D91" s="1358" t="s">
        <v>202</v>
      </c>
      <c r="E91" s="1358" t="s">
        <v>202</v>
      </c>
      <c r="F91" s="1358" t="s">
        <v>202</v>
      </c>
      <c r="G91" s="1358" t="s">
        <v>202</v>
      </c>
      <c r="H91" s="1358" t="s">
        <v>202</v>
      </c>
      <c r="I91" s="1358" t="s">
        <v>202</v>
      </c>
      <c r="J91" s="1357" t="s">
        <v>202</v>
      </c>
    </row>
    <row r="92" spans="2:10" ht="3" customHeight="1">
      <c r="B92" s="1369"/>
      <c r="C92" s="1328"/>
      <c r="D92" s="1359"/>
      <c r="E92" s="1359"/>
      <c r="F92" s="1359"/>
      <c r="G92" s="1359"/>
      <c r="H92" s="1359"/>
      <c r="I92" s="1359"/>
      <c r="J92" s="1368"/>
    </row>
    <row r="93" spans="2:10">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25590-F42B-468C-9758-9B4059DC456B}">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9" width="9.375" style="1327" customWidth="1"/>
    <col min="10" max="16384" width="10.125" style="1327"/>
  </cols>
  <sheetData>
    <row r="1" spans="2:10" ht="12" customHeight="1">
      <c r="B1" s="1352" t="s">
        <v>1219</v>
      </c>
      <c r="C1" s="1352"/>
      <c r="D1" s="1352"/>
      <c r="E1" s="1352"/>
      <c r="F1" s="1352"/>
      <c r="G1" s="1352"/>
      <c r="H1" s="1352"/>
      <c r="I1" s="1352"/>
    </row>
    <row r="2" spans="2:10" ht="12" customHeight="1">
      <c r="B2" s="1352" t="s">
        <v>1218</v>
      </c>
      <c r="C2" s="1352"/>
      <c r="D2" s="1352"/>
      <c r="E2" s="1352"/>
      <c r="F2" s="1352"/>
      <c r="G2" s="1352"/>
      <c r="H2" s="1352"/>
      <c r="I2" s="1352"/>
    </row>
    <row r="3" spans="2:10" ht="3" customHeight="1"/>
    <row r="4" spans="2:10" ht="9">
      <c r="B4" s="1348" t="s">
        <v>1217</v>
      </c>
      <c r="C4" s="1349">
        <v>46002</v>
      </c>
      <c r="I4" s="1348" t="s">
        <v>1216</v>
      </c>
      <c r="J4" s="1347"/>
    </row>
    <row r="5" spans="2:10" ht="3" customHeight="1"/>
    <row r="6" spans="2:10" ht="12.95" customHeight="1">
      <c r="B6" s="1346" t="s">
        <v>1215</v>
      </c>
      <c r="C6" s="1345"/>
      <c r="D6" s="1762" t="s">
        <v>1214</v>
      </c>
      <c r="E6" s="1762" t="s">
        <v>452</v>
      </c>
      <c r="F6" s="1762" t="s">
        <v>360</v>
      </c>
      <c r="G6" s="1762" t="s">
        <v>361</v>
      </c>
      <c r="H6" s="1762" t="s">
        <v>362</v>
      </c>
      <c r="I6" s="1764" t="s">
        <v>363</v>
      </c>
    </row>
    <row r="7" spans="2:10" ht="8.1" customHeight="1">
      <c r="B7" s="1766" t="s">
        <v>1213</v>
      </c>
      <c r="C7" s="1769" t="s">
        <v>1212</v>
      </c>
      <c r="D7" s="1763"/>
      <c r="E7" s="1763"/>
      <c r="F7" s="1763"/>
      <c r="G7" s="1763"/>
      <c r="H7" s="1763"/>
      <c r="I7" s="1765"/>
    </row>
    <row r="8" spans="2:10" ht="13.15" customHeight="1">
      <c r="B8" s="1767"/>
      <c r="C8" s="1770"/>
      <c r="D8" s="1344" t="s">
        <v>1211</v>
      </c>
      <c r="E8" s="1343"/>
      <c r="F8" s="1343"/>
      <c r="G8" s="1343"/>
      <c r="H8" s="1343"/>
      <c r="I8" s="1342"/>
    </row>
    <row r="9" spans="2:10" ht="8.1" customHeight="1">
      <c r="B9" s="1768"/>
      <c r="C9" s="1763"/>
      <c r="D9" s="1344" t="s">
        <v>1210</v>
      </c>
      <c r="E9" s="1343"/>
      <c r="F9" s="1343"/>
      <c r="G9" s="1343"/>
      <c r="H9" s="1343"/>
      <c r="I9" s="1342"/>
    </row>
    <row r="10" spans="2:10" ht="3" customHeight="1">
      <c r="B10" s="1341"/>
      <c r="D10" s="1340"/>
      <c r="I10" s="1339"/>
    </row>
    <row r="11" spans="2:10">
      <c r="B11" s="1338" t="s">
        <v>1706</v>
      </c>
      <c r="C11" s="1328" t="s">
        <v>1705</v>
      </c>
      <c r="D11" s="1337" t="s">
        <v>202</v>
      </c>
      <c r="E11" s="1337" t="s">
        <v>202</v>
      </c>
      <c r="F11" s="1337" t="s">
        <v>202</v>
      </c>
      <c r="G11" s="1337" t="s">
        <v>202</v>
      </c>
      <c r="H11" s="1337" t="s">
        <v>202</v>
      </c>
      <c r="I11" s="1365" t="s">
        <v>202</v>
      </c>
    </row>
    <row r="12" spans="2:10">
      <c r="B12" s="1338" t="s">
        <v>1704</v>
      </c>
      <c r="C12" s="1328" t="s">
        <v>1703</v>
      </c>
      <c r="D12" s="1337" t="s">
        <v>202</v>
      </c>
      <c r="E12" s="1337" t="s">
        <v>202</v>
      </c>
      <c r="F12" s="1337" t="s">
        <v>202</v>
      </c>
      <c r="G12" s="1337" t="s">
        <v>202</v>
      </c>
      <c r="H12" s="1337" t="s">
        <v>202</v>
      </c>
      <c r="I12" s="1365" t="s">
        <v>202</v>
      </c>
    </row>
    <row r="13" spans="2:10">
      <c r="B13" s="1338" t="s">
        <v>1702</v>
      </c>
      <c r="C13" s="1328" t="s">
        <v>1701</v>
      </c>
      <c r="D13" s="1337" t="s">
        <v>202</v>
      </c>
      <c r="E13" s="1337" t="s">
        <v>202</v>
      </c>
      <c r="F13" s="1337" t="s">
        <v>202</v>
      </c>
      <c r="G13" s="1337" t="s">
        <v>202</v>
      </c>
      <c r="H13" s="1337" t="s">
        <v>202</v>
      </c>
      <c r="I13" s="1365" t="s">
        <v>202</v>
      </c>
    </row>
    <row r="14" spans="2:10">
      <c r="B14" s="1338" t="s">
        <v>1700</v>
      </c>
      <c r="C14" s="1328" t="s">
        <v>1699</v>
      </c>
      <c r="D14" s="1337">
        <v>2533823</v>
      </c>
      <c r="E14" s="1337">
        <v>2359863</v>
      </c>
      <c r="F14" s="1337">
        <v>2683440</v>
      </c>
      <c r="G14" s="1337">
        <v>2658466</v>
      </c>
      <c r="H14" s="1337">
        <v>2712483</v>
      </c>
      <c r="I14" s="1365">
        <v>2549315</v>
      </c>
    </row>
    <row r="15" spans="2:10">
      <c r="B15" s="1338" t="s">
        <v>1698</v>
      </c>
      <c r="C15" s="1328" t="s">
        <v>1697</v>
      </c>
      <c r="D15" s="1337" t="s">
        <v>202</v>
      </c>
      <c r="E15" s="1337" t="s">
        <v>202</v>
      </c>
      <c r="F15" s="1337" t="s">
        <v>202</v>
      </c>
      <c r="G15" s="1337" t="s">
        <v>202</v>
      </c>
      <c r="H15" s="1337" t="s">
        <v>202</v>
      </c>
      <c r="I15" s="1365" t="s">
        <v>202</v>
      </c>
    </row>
    <row r="16" spans="2:10">
      <c r="B16" s="1338" t="s">
        <v>1696</v>
      </c>
      <c r="C16" s="1328" t="s">
        <v>1695</v>
      </c>
      <c r="D16" s="1337">
        <v>17713794</v>
      </c>
      <c r="E16" s="1337">
        <v>16510096</v>
      </c>
      <c r="F16" s="1337">
        <v>18795889</v>
      </c>
      <c r="G16" s="1337">
        <v>18473810</v>
      </c>
      <c r="H16" s="1337">
        <v>19231825</v>
      </c>
      <c r="I16" s="1365">
        <v>18299046</v>
      </c>
    </row>
    <row r="17" spans="2:9">
      <c r="B17" s="1338" t="s">
        <v>1694</v>
      </c>
      <c r="C17" s="1328" t="s">
        <v>1693</v>
      </c>
      <c r="D17" s="1337" t="s">
        <v>202</v>
      </c>
      <c r="E17" s="1337" t="s">
        <v>202</v>
      </c>
      <c r="F17" s="1337" t="s">
        <v>202</v>
      </c>
      <c r="G17" s="1337" t="s">
        <v>202</v>
      </c>
      <c r="H17" s="1337" t="s">
        <v>202</v>
      </c>
      <c r="I17" s="1365" t="s">
        <v>202</v>
      </c>
    </row>
    <row r="18" spans="2:9">
      <c r="B18" s="1338" t="s">
        <v>1692</v>
      </c>
      <c r="C18" s="1328" t="s">
        <v>1691</v>
      </c>
      <c r="D18" s="1337">
        <v>16459297</v>
      </c>
      <c r="E18" s="1337">
        <v>15285329</v>
      </c>
      <c r="F18" s="1337">
        <v>17262238</v>
      </c>
      <c r="G18" s="1337">
        <v>17039369</v>
      </c>
      <c r="H18" s="1337">
        <v>17642317</v>
      </c>
      <c r="I18" s="1365">
        <v>16803420</v>
      </c>
    </row>
    <row r="19" spans="2:9">
      <c r="B19" s="1338" t="s">
        <v>1690</v>
      </c>
      <c r="C19" s="1328" t="s">
        <v>1689</v>
      </c>
      <c r="D19" s="1337" t="s">
        <v>202</v>
      </c>
      <c r="E19" s="1337" t="s">
        <v>202</v>
      </c>
      <c r="F19" s="1337" t="s">
        <v>202</v>
      </c>
      <c r="G19" s="1337" t="s">
        <v>202</v>
      </c>
      <c r="H19" s="1337" t="s">
        <v>202</v>
      </c>
      <c r="I19" s="1365" t="s">
        <v>202</v>
      </c>
    </row>
    <row r="20" spans="2:9">
      <c r="B20" s="1338" t="s">
        <v>1688</v>
      </c>
      <c r="C20" s="1328" t="s">
        <v>1687</v>
      </c>
      <c r="D20" s="1337">
        <v>1477981</v>
      </c>
      <c r="E20" s="1337">
        <v>1347841</v>
      </c>
      <c r="F20" s="1337">
        <v>1542818</v>
      </c>
      <c r="G20" s="1337">
        <v>1539058</v>
      </c>
      <c r="H20" s="1337">
        <v>1596102</v>
      </c>
      <c r="I20" s="1365">
        <v>1503588</v>
      </c>
    </row>
    <row r="21" spans="2:9">
      <c r="B21" s="1338" t="s">
        <v>1686</v>
      </c>
      <c r="C21" s="1328" t="s">
        <v>1685</v>
      </c>
      <c r="D21" s="1337" t="s">
        <v>202</v>
      </c>
      <c r="E21" s="1337" t="s">
        <v>202</v>
      </c>
      <c r="F21" s="1337" t="s">
        <v>202</v>
      </c>
      <c r="G21" s="1337" t="s">
        <v>202</v>
      </c>
      <c r="H21" s="1337" t="s">
        <v>202</v>
      </c>
      <c r="I21" s="1365" t="s">
        <v>202</v>
      </c>
    </row>
    <row r="22" spans="2:9">
      <c r="B22" s="1338" t="s">
        <v>1684</v>
      </c>
      <c r="C22" s="1328" t="s">
        <v>1683</v>
      </c>
      <c r="D22" s="1337" t="s">
        <v>202</v>
      </c>
      <c r="E22" s="1337" t="s">
        <v>202</v>
      </c>
      <c r="F22" s="1337" t="s">
        <v>202</v>
      </c>
      <c r="G22" s="1337" t="s">
        <v>202</v>
      </c>
      <c r="H22" s="1337" t="s">
        <v>202</v>
      </c>
      <c r="I22" s="1365" t="s">
        <v>202</v>
      </c>
    </row>
    <row r="23" spans="2:9">
      <c r="B23" s="1338" t="s">
        <v>1682</v>
      </c>
      <c r="C23" s="1328" t="s">
        <v>1681</v>
      </c>
      <c r="D23" s="1337">
        <v>11465449</v>
      </c>
      <c r="E23" s="1337">
        <v>10615218</v>
      </c>
      <c r="F23" s="1337">
        <v>12114591</v>
      </c>
      <c r="G23" s="1337">
        <v>11882553</v>
      </c>
      <c r="H23" s="1337">
        <v>12269418</v>
      </c>
      <c r="I23" s="1365">
        <v>11709021</v>
      </c>
    </row>
    <row r="24" spans="2:9">
      <c r="B24" s="1338" t="s">
        <v>1680</v>
      </c>
      <c r="C24" s="1328" t="s">
        <v>1679</v>
      </c>
      <c r="D24" s="1337">
        <v>22243041</v>
      </c>
      <c r="E24" s="1337">
        <v>20573213</v>
      </c>
      <c r="F24" s="1337">
        <v>23162516</v>
      </c>
      <c r="G24" s="1337">
        <v>22816965</v>
      </c>
      <c r="H24" s="1337">
        <v>23735113</v>
      </c>
      <c r="I24" s="1365">
        <v>22534626</v>
      </c>
    </row>
    <row r="25" spans="2:9">
      <c r="B25" s="1338" t="s">
        <v>1678</v>
      </c>
      <c r="C25" s="1328" t="s">
        <v>1677</v>
      </c>
      <c r="D25" s="1337" t="s">
        <v>202</v>
      </c>
      <c r="E25" s="1337" t="s">
        <v>202</v>
      </c>
      <c r="F25" s="1337">
        <v>12279502</v>
      </c>
      <c r="G25" s="1337" t="s">
        <v>202</v>
      </c>
      <c r="H25" s="1337" t="s">
        <v>202</v>
      </c>
      <c r="I25" s="1365">
        <v>11788768</v>
      </c>
    </row>
    <row r="26" spans="2:9">
      <c r="B26" s="1338" t="s">
        <v>1676</v>
      </c>
      <c r="C26" s="1328" t="s">
        <v>1675</v>
      </c>
      <c r="D26" s="1337">
        <v>14032078</v>
      </c>
      <c r="E26" s="1337">
        <v>12994111</v>
      </c>
      <c r="F26" s="1337">
        <v>14678956</v>
      </c>
      <c r="G26" s="1337">
        <v>14458335</v>
      </c>
      <c r="H26" s="1337">
        <v>15061706</v>
      </c>
      <c r="I26" s="1365">
        <v>14344191</v>
      </c>
    </row>
    <row r="27" spans="2:9">
      <c r="B27" s="1338" t="s">
        <v>1674</v>
      </c>
      <c r="C27" s="1328" t="s">
        <v>1673</v>
      </c>
      <c r="D27" s="1337" t="s">
        <v>202</v>
      </c>
      <c r="E27" s="1337" t="s">
        <v>202</v>
      </c>
      <c r="F27" s="1337" t="s">
        <v>202</v>
      </c>
      <c r="G27" s="1337" t="s">
        <v>202</v>
      </c>
      <c r="H27" s="1337" t="s">
        <v>202</v>
      </c>
      <c r="I27" s="1365" t="s">
        <v>202</v>
      </c>
    </row>
    <row r="28" spans="2:9">
      <c r="B28" s="1338" t="s">
        <v>1672</v>
      </c>
      <c r="C28" s="1328" t="s">
        <v>1671</v>
      </c>
      <c r="D28" s="1337" t="s">
        <v>202</v>
      </c>
      <c r="E28" s="1337" t="s">
        <v>202</v>
      </c>
      <c r="F28" s="1337" t="s">
        <v>202</v>
      </c>
      <c r="G28" s="1337" t="s">
        <v>202</v>
      </c>
      <c r="H28" s="1337" t="s">
        <v>202</v>
      </c>
      <c r="I28" s="1365" t="s">
        <v>202</v>
      </c>
    </row>
    <row r="29" spans="2:9">
      <c r="B29" s="1338" t="s">
        <v>1670</v>
      </c>
      <c r="C29" s="1328" t="s">
        <v>1669</v>
      </c>
      <c r="D29" s="1337">
        <v>13236718</v>
      </c>
      <c r="E29" s="1337">
        <v>12266988</v>
      </c>
      <c r="F29" s="1337">
        <v>13967971</v>
      </c>
      <c r="G29" s="1337">
        <v>13802586</v>
      </c>
      <c r="H29" s="1337">
        <v>14306907</v>
      </c>
      <c r="I29" s="1365">
        <v>13669452</v>
      </c>
    </row>
    <row r="30" spans="2:9">
      <c r="B30" s="1338" t="s">
        <v>1668</v>
      </c>
      <c r="C30" s="1328" t="s">
        <v>1667</v>
      </c>
      <c r="D30" s="1337" t="s">
        <v>202</v>
      </c>
      <c r="E30" s="1337" t="s">
        <v>202</v>
      </c>
      <c r="F30" s="1337" t="s">
        <v>202</v>
      </c>
      <c r="G30" s="1337" t="s">
        <v>202</v>
      </c>
      <c r="H30" s="1337" t="s">
        <v>202</v>
      </c>
      <c r="I30" s="1365" t="s">
        <v>202</v>
      </c>
    </row>
    <row r="31" spans="2:9">
      <c r="B31" s="1338" t="s">
        <v>1666</v>
      </c>
      <c r="C31" s="1328" t="s">
        <v>1665</v>
      </c>
      <c r="D31" s="1337" t="s">
        <v>202</v>
      </c>
      <c r="E31" s="1337" t="s">
        <v>202</v>
      </c>
      <c r="F31" s="1337" t="s">
        <v>202</v>
      </c>
      <c r="G31" s="1337" t="s">
        <v>202</v>
      </c>
      <c r="H31" s="1337" t="s">
        <v>202</v>
      </c>
      <c r="I31" s="1365" t="s">
        <v>202</v>
      </c>
    </row>
    <row r="32" spans="2:9">
      <c r="B32" s="1338" t="s">
        <v>1664</v>
      </c>
      <c r="C32" s="1328" t="s">
        <v>1663</v>
      </c>
      <c r="D32" s="1337">
        <v>4770935</v>
      </c>
      <c r="E32" s="1337">
        <v>4396082</v>
      </c>
      <c r="F32" s="1337">
        <v>4922218</v>
      </c>
      <c r="G32" s="1337">
        <v>4916913</v>
      </c>
      <c r="H32" s="1337">
        <v>5151195</v>
      </c>
      <c r="I32" s="1365">
        <v>4842149</v>
      </c>
    </row>
    <row r="33" spans="2:9">
      <c r="B33" s="1338" t="s">
        <v>1662</v>
      </c>
      <c r="C33" s="1328" t="s">
        <v>1661</v>
      </c>
      <c r="D33" s="1337">
        <v>13330400</v>
      </c>
      <c r="E33" s="1337">
        <v>12212229</v>
      </c>
      <c r="F33" s="1337">
        <v>13804305</v>
      </c>
      <c r="G33" s="1337">
        <v>13726597</v>
      </c>
      <c r="H33" s="1337">
        <v>14233540</v>
      </c>
      <c r="I33" s="1365">
        <v>13369087</v>
      </c>
    </row>
    <row r="34" spans="2:9">
      <c r="B34" s="1338" t="s">
        <v>1660</v>
      </c>
      <c r="C34" s="1328" t="s">
        <v>1659</v>
      </c>
      <c r="D34" s="1337" t="s">
        <v>202</v>
      </c>
      <c r="E34" s="1337" t="s">
        <v>202</v>
      </c>
      <c r="F34" s="1337" t="s">
        <v>202</v>
      </c>
      <c r="G34" s="1337" t="s">
        <v>202</v>
      </c>
      <c r="H34" s="1337" t="s">
        <v>202</v>
      </c>
      <c r="I34" s="1365" t="s">
        <v>202</v>
      </c>
    </row>
    <row r="35" spans="2:9">
      <c r="B35" s="1338" t="s">
        <v>1658</v>
      </c>
      <c r="C35" s="1328" t="s">
        <v>1657</v>
      </c>
      <c r="D35" s="1337" t="s">
        <v>202</v>
      </c>
      <c r="E35" s="1337" t="s">
        <v>202</v>
      </c>
      <c r="F35" s="1337" t="s">
        <v>202</v>
      </c>
      <c r="G35" s="1337" t="s">
        <v>202</v>
      </c>
      <c r="H35" s="1337" t="s">
        <v>202</v>
      </c>
      <c r="I35" s="1365" t="s">
        <v>202</v>
      </c>
    </row>
    <row r="36" spans="2:9">
      <c r="B36" s="1338" t="s">
        <v>1656</v>
      </c>
      <c r="C36" s="1328" t="s">
        <v>1655</v>
      </c>
      <c r="D36" s="1337">
        <v>9944847</v>
      </c>
      <c r="E36" s="1337">
        <v>9169368</v>
      </c>
      <c r="F36" s="1337">
        <v>10384455</v>
      </c>
      <c r="G36" s="1337">
        <v>10267773</v>
      </c>
      <c r="H36" s="1337">
        <v>10713394</v>
      </c>
      <c r="I36" s="1365">
        <v>10155267</v>
      </c>
    </row>
    <row r="37" spans="2:9">
      <c r="B37" s="1338" t="s">
        <v>1654</v>
      </c>
      <c r="C37" s="1328" t="s">
        <v>1653</v>
      </c>
      <c r="D37" s="1337" t="s">
        <v>202</v>
      </c>
      <c r="E37" s="1337" t="s">
        <v>202</v>
      </c>
      <c r="F37" s="1337" t="s">
        <v>202</v>
      </c>
      <c r="G37" s="1337" t="s">
        <v>202</v>
      </c>
      <c r="H37" s="1337" t="s">
        <v>202</v>
      </c>
      <c r="I37" s="1365" t="s">
        <v>202</v>
      </c>
    </row>
    <row r="38" spans="2:9">
      <c r="B38" s="1338" t="s">
        <v>1652</v>
      </c>
      <c r="C38" s="1328" t="s">
        <v>1651</v>
      </c>
      <c r="D38" s="1337">
        <v>4696520</v>
      </c>
      <c r="E38" s="1337">
        <v>4335990</v>
      </c>
      <c r="F38" s="1337">
        <v>4927748</v>
      </c>
      <c r="G38" s="1337">
        <v>4890834</v>
      </c>
      <c r="H38" s="1337">
        <v>5044214</v>
      </c>
      <c r="I38" s="1365">
        <v>4720122</v>
      </c>
    </row>
    <row r="39" spans="2:9">
      <c r="B39" s="1338" t="s">
        <v>1650</v>
      </c>
      <c r="C39" s="1328" t="s">
        <v>1649</v>
      </c>
      <c r="D39" s="1337" t="s">
        <v>202</v>
      </c>
      <c r="E39" s="1337" t="s">
        <v>202</v>
      </c>
      <c r="F39" s="1337" t="s">
        <v>202</v>
      </c>
      <c r="G39" s="1337" t="s">
        <v>202</v>
      </c>
      <c r="H39" s="1337" t="s">
        <v>202</v>
      </c>
      <c r="I39" s="1365" t="s">
        <v>202</v>
      </c>
    </row>
    <row r="40" spans="2:9">
      <c r="B40" s="1338" t="s">
        <v>1648</v>
      </c>
      <c r="C40" s="1328" t="s">
        <v>1647</v>
      </c>
      <c r="D40" s="1337">
        <v>3831123</v>
      </c>
      <c r="E40" s="1337">
        <v>3501481</v>
      </c>
      <c r="F40" s="1337">
        <v>3916314</v>
      </c>
      <c r="G40" s="1337">
        <v>3912259</v>
      </c>
      <c r="H40" s="1337">
        <v>4122977</v>
      </c>
      <c r="I40" s="1365">
        <v>3899333</v>
      </c>
    </row>
    <row r="41" spans="2:9">
      <c r="B41" s="1338" t="s">
        <v>1646</v>
      </c>
      <c r="C41" s="1328" t="s">
        <v>1645</v>
      </c>
      <c r="D41" s="1337">
        <v>316223</v>
      </c>
      <c r="E41" s="1337">
        <v>288619</v>
      </c>
      <c r="F41" s="1337">
        <v>321146</v>
      </c>
      <c r="G41" s="1337">
        <v>327882</v>
      </c>
      <c r="H41" s="1337">
        <v>342454</v>
      </c>
      <c r="I41" s="1365">
        <v>329270</v>
      </c>
    </row>
    <row r="42" spans="2:9">
      <c r="B42" s="1338" t="s">
        <v>1644</v>
      </c>
      <c r="C42" s="1328" t="s">
        <v>1643</v>
      </c>
      <c r="D42" s="1337" t="s">
        <v>202</v>
      </c>
      <c r="E42" s="1337" t="s">
        <v>202</v>
      </c>
      <c r="F42" s="1337" t="s">
        <v>202</v>
      </c>
      <c r="G42" s="1337" t="s">
        <v>202</v>
      </c>
      <c r="H42" s="1337" t="s">
        <v>202</v>
      </c>
      <c r="I42" s="1365" t="s">
        <v>202</v>
      </c>
    </row>
    <row r="43" spans="2:9">
      <c r="B43" s="1338" t="s">
        <v>1642</v>
      </c>
      <c r="C43" s="1328" t="s">
        <v>1641</v>
      </c>
      <c r="D43" s="1337" t="s">
        <v>202</v>
      </c>
      <c r="E43" s="1337" t="s">
        <v>202</v>
      </c>
      <c r="F43" s="1337" t="s">
        <v>202</v>
      </c>
      <c r="G43" s="1337" t="s">
        <v>202</v>
      </c>
      <c r="H43" s="1337" t="s">
        <v>202</v>
      </c>
      <c r="I43" s="1365" t="s">
        <v>202</v>
      </c>
    </row>
    <row r="44" spans="2:9">
      <c r="B44" s="1338" t="s">
        <v>1640</v>
      </c>
      <c r="C44" s="1328" t="s">
        <v>1639</v>
      </c>
      <c r="D44" s="1337">
        <v>113666</v>
      </c>
      <c r="E44" s="1337">
        <v>105572</v>
      </c>
      <c r="F44" s="1337">
        <v>122828</v>
      </c>
      <c r="G44" s="1337">
        <v>119286</v>
      </c>
      <c r="H44" s="1337">
        <v>126158</v>
      </c>
      <c r="I44" s="1365">
        <v>127488</v>
      </c>
    </row>
    <row r="45" spans="2:9">
      <c r="B45" s="1338" t="s">
        <v>1638</v>
      </c>
      <c r="C45" s="1328" t="s">
        <v>1637</v>
      </c>
      <c r="D45" s="1337" t="s">
        <v>202</v>
      </c>
      <c r="E45" s="1337" t="s">
        <v>202</v>
      </c>
      <c r="F45" s="1337" t="s">
        <v>202</v>
      </c>
      <c r="G45" s="1337" t="s">
        <v>202</v>
      </c>
      <c r="H45" s="1337" t="s">
        <v>202</v>
      </c>
      <c r="I45" s="1365" t="s">
        <v>202</v>
      </c>
    </row>
    <row r="46" spans="2:9">
      <c r="B46" s="1338" t="s">
        <v>1636</v>
      </c>
      <c r="C46" s="1328" t="s">
        <v>1635</v>
      </c>
      <c r="D46" s="1337">
        <v>22937091</v>
      </c>
      <c r="E46" s="1337">
        <v>21230282</v>
      </c>
      <c r="F46" s="1337">
        <v>23962002</v>
      </c>
      <c r="G46" s="1337">
        <v>23650052</v>
      </c>
      <c r="H46" s="1337">
        <v>24571451</v>
      </c>
      <c r="I46" s="1365">
        <v>23558891</v>
      </c>
    </row>
    <row r="47" spans="2:9">
      <c r="B47" s="1338" t="s">
        <v>1634</v>
      </c>
      <c r="C47" s="1328" t="s">
        <v>1633</v>
      </c>
      <c r="D47" s="1337">
        <v>2018195</v>
      </c>
      <c r="E47" s="1337">
        <v>1852641</v>
      </c>
      <c r="F47" s="1337">
        <v>2050488</v>
      </c>
      <c r="G47" s="1337">
        <v>2069753</v>
      </c>
      <c r="H47" s="1337">
        <v>2164063</v>
      </c>
      <c r="I47" s="1365">
        <v>2026490</v>
      </c>
    </row>
    <row r="48" spans="2:9">
      <c r="B48" s="1338" t="s">
        <v>1632</v>
      </c>
      <c r="C48" s="1328" t="s">
        <v>1631</v>
      </c>
      <c r="D48" s="1337">
        <v>3105580</v>
      </c>
      <c r="E48" s="1337">
        <v>2911398</v>
      </c>
      <c r="F48" s="1337">
        <v>3364635</v>
      </c>
      <c r="G48" s="1337">
        <v>3290084</v>
      </c>
      <c r="H48" s="1337">
        <v>3354580</v>
      </c>
      <c r="I48" s="1365">
        <v>3199664</v>
      </c>
    </row>
    <row r="49" spans="2:9">
      <c r="B49" s="1338" t="s">
        <v>1630</v>
      </c>
      <c r="C49" s="1328" t="s">
        <v>1629</v>
      </c>
      <c r="D49" s="1337" t="s">
        <v>202</v>
      </c>
      <c r="E49" s="1337" t="s">
        <v>202</v>
      </c>
      <c r="F49" s="1337" t="s">
        <v>202</v>
      </c>
      <c r="G49" s="1337" t="s">
        <v>202</v>
      </c>
      <c r="H49" s="1337" t="s">
        <v>202</v>
      </c>
      <c r="I49" s="1365" t="s">
        <v>202</v>
      </c>
    </row>
    <row r="50" spans="2:9">
      <c r="B50" s="1338" t="s">
        <v>1628</v>
      </c>
      <c r="C50" s="1328" t="s">
        <v>1627</v>
      </c>
      <c r="D50" s="1337">
        <v>10821326</v>
      </c>
      <c r="E50" s="1337">
        <v>9938796</v>
      </c>
      <c r="F50" s="1337">
        <v>11146809</v>
      </c>
      <c r="G50" s="1337">
        <v>11023353</v>
      </c>
      <c r="H50" s="1337">
        <v>11432222</v>
      </c>
      <c r="I50" s="1365">
        <v>10808009</v>
      </c>
    </row>
    <row r="51" spans="2:9">
      <c r="B51" s="1338" t="s">
        <v>1626</v>
      </c>
      <c r="C51" s="1328" t="s">
        <v>1625</v>
      </c>
      <c r="D51" s="1337">
        <v>7272795</v>
      </c>
      <c r="E51" s="1337">
        <v>6655503</v>
      </c>
      <c r="F51" s="1337">
        <v>7449209</v>
      </c>
      <c r="G51" s="1337">
        <v>7328743</v>
      </c>
      <c r="H51" s="1337">
        <v>7641658</v>
      </c>
      <c r="I51" s="1365">
        <v>7226671</v>
      </c>
    </row>
    <row r="52" spans="2:9">
      <c r="B52" s="1338" t="s">
        <v>1624</v>
      </c>
      <c r="C52" s="1328" t="s">
        <v>1623</v>
      </c>
      <c r="D52" s="1337">
        <v>8550702</v>
      </c>
      <c r="E52" s="1337">
        <v>7992044</v>
      </c>
      <c r="F52" s="1337">
        <v>8976549</v>
      </c>
      <c r="G52" s="1337">
        <v>8880264</v>
      </c>
      <c r="H52" s="1337">
        <v>9210100</v>
      </c>
      <c r="I52" s="1365">
        <v>8691113</v>
      </c>
    </row>
    <row r="53" spans="2:9">
      <c r="B53" s="1338" t="s">
        <v>1622</v>
      </c>
      <c r="C53" s="1328" t="s">
        <v>1621</v>
      </c>
      <c r="D53" s="1337" t="s">
        <v>202</v>
      </c>
      <c r="E53" s="1337" t="s">
        <v>202</v>
      </c>
      <c r="F53" s="1337" t="s">
        <v>202</v>
      </c>
      <c r="G53" s="1337" t="s">
        <v>202</v>
      </c>
      <c r="H53" s="1337" t="s">
        <v>202</v>
      </c>
      <c r="I53" s="1365" t="s">
        <v>202</v>
      </c>
    </row>
    <row r="54" spans="2:9">
      <c r="B54" s="1338" t="s">
        <v>1620</v>
      </c>
      <c r="C54" s="1328" t="s">
        <v>1619</v>
      </c>
      <c r="D54" s="1337" t="s">
        <v>202</v>
      </c>
      <c r="E54" s="1337" t="s">
        <v>202</v>
      </c>
      <c r="F54" s="1337" t="s">
        <v>202</v>
      </c>
      <c r="G54" s="1337" t="s">
        <v>202</v>
      </c>
      <c r="H54" s="1337" t="s">
        <v>202</v>
      </c>
      <c r="I54" s="1365" t="s">
        <v>202</v>
      </c>
    </row>
    <row r="55" spans="2:9">
      <c r="B55" s="1338" t="s">
        <v>1618</v>
      </c>
      <c r="C55" s="1328" t="s">
        <v>1617</v>
      </c>
      <c r="D55" s="1337" t="s">
        <v>202</v>
      </c>
      <c r="E55" s="1337" t="s">
        <v>202</v>
      </c>
      <c r="F55" s="1337" t="s">
        <v>202</v>
      </c>
      <c r="G55" s="1337" t="s">
        <v>202</v>
      </c>
      <c r="H55" s="1337" t="s">
        <v>202</v>
      </c>
      <c r="I55" s="1365" t="s">
        <v>202</v>
      </c>
    </row>
    <row r="56" spans="2:9">
      <c r="B56" s="1338" t="s">
        <v>1616</v>
      </c>
      <c r="C56" s="1328" t="s">
        <v>1615</v>
      </c>
      <c r="D56" s="1337" t="s">
        <v>202</v>
      </c>
      <c r="E56" s="1337" t="s">
        <v>202</v>
      </c>
      <c r="F56" s="1337" t="s">
        <v>202</v>
      </c>
      <c r="G56" s="1337" t="s">
        <v>202</v>
      </c>
      <c r="H56" s="1337" t="s">
        <v>202</v>
      </c>
      <c r="I56" s="1365" t="s">
        <v>202</v>
      </c>
    </row>
    <row r="57" spans="2:9">
      <c r="B57" s="1338" t="s">
        <v>1614</v>
      </c>
      <c r="C57" s="1328" t="s">
        <v>1613</v>
      </c>
      <c r="D57" s="1337">
        <v>2988151</v>
      </c>
      <c r="E57" s="1337">
        <v>2819256</v>
      </c>
      <c r="F57" s="1337">
        <v>3194568</v>
      </c>
      <c r="G57" s="1337">
        <v>3196492</v>
      </c>
      <c r="H57" s="1337">
        <v>3378010</v>
      </c>
      <c r="I57" s="1365">
        <v>3198352</v>
      </c>
    </row>
    <row r="58" spans="2:9">
      <c r="B58" s="1338" t="s">
        <v>1612</v>
      </c>
      <c r="C58" s="1328" t="s">
        <v>1611</v>
      </c>
      <c r="D58" s="1337" t="s">
        <v>202</v>
      </c>
      <c r="E58" s="1337" t="s">
        <v>202</v>
      </c>
      <c r="F58" s="1337" t="s">
        <v>202</v>
      </c>
      <c r="G58" s="1337" t="s">
        <v>202</v>
      </c>
      <c r="H58" s="1337" t="s">
        <v>202</v>
      </c>
      <c r="I58" s="1365" t="s">
        <v>202</v>
      </c>
    </row>
    <row r="59" spans="2:9">
      <c r="B59" s="1338" t="s">
        <v>1610</v>
      </c>
      <c r="C59" s="1328" t="s">
        <v>1609</v>
      </c>
      <c r="D59" s="1337" t="s">
        <v>202</v>
      </c>
      <c r="E59" s="1337" t="s">
        <v>202</v>
      </c>
      <c r="F59" s="1337" t="s">
        <v>202</v>
      </c>
      <c r="G59" s="1337" t="s">
        <v>202</v>
      </c>
      <c r="H59" s="1337" t="s">
        <v>202</v>
      </c>
      <c r="I59" s="1365" t="s">
        <v>202</v>
      </c>
    </row>
    <row r="60" spans="2:9">
      <c r="B60" s="1338" t="s">
        <v>1608</v>
      </c>
      <c r="C60" s="1328" t="s">
        <v>1607</v>
      </c>
      <c r="D60" s="1337" t="s">
        <v>202</v>
      </c>
      <c r="E60" s="1337" t="s">
        <v>202</v>
      </c>
      <c r="F60" s="1337" t="s">
        <v>202</v>
      </c>
      <c r="G60" s="1337" t="s">
        <v>202</v>
      </c>
      <c r="H60" s="1337" t="s">
        <v>202</v>
      </c>
      <c r="I60" s="1365" t="s">
        <v>202</v>
      </c>
    </row>
    <row r="61" spans="2:9">
      <c r="B61" s="1338" t="s">
        <v>1606</v>
      </c>
      <c r="C61" s="1328" t="s">
        <v>1605</v>
      </c>
      <c r="D61" s="1337" t="s">
        <v>202</v>
      </c>
      <c r="E61" s="1337" t="s">
        <v>202</v>
      </c>
      <c r="F61" s="1337" t="s">
        <v>202</v>
      </c>
      <c r="G61" s="1337" t="s">
        <v>202</v>
      </c>
      <c r="H61" s="1337" t="s">
        <v>202</v>
      </c>
      <c r="I61" s="1365" t="s">
        <v>202</v>
      </c>
    </row>
    <row r="62" spans="2:9">
      <c r="B62" s="1338" t="s">
        <v>1604</v>
      </c>
      <c r="C62" s="1328" t="s">
        <v>1603</v>
      </c>
      <c r="D62" s="1337" t="s">
        <v>202</v>
      </c>
      <c r="E62" s="1337" t="s">
        <v>202</v>
      </c>
      <c r="F62" s="1337" t="s">
        <v>202</v>
      </c>
      <c r="G62" s="1337" t="s">
        <v>202</v>
      </c>
      <c r="H62" s="1337" t="s">
        <v>202</v>
      </c>
      <c r="I62" s="1365" t="s">
        <v>202</v>
      </c>
    </row>
    <row r="63" spans="2:9">
      <c r="B63" s="1338" t="s">
        <v>1602</v>
      </c>
      <c r="C63" s="1328" t="s">
        <v>1601</v>
      </c>
      <c r="D63" s="1337">
        <v>1897085</v>
      </c>
      <c r="E63" s="1337">
        <v>1778147</v>
      </c>
      <c r="F63" s="1337">
        <v>2004952</v>
      </c>
      <c r="G63" s="1337">
        <v>1969604</v>
      </c>
      <c r="H63" s="1337">
        <v>2051695</v>
      </c>
      <c r="I63" s="1365">
        <v>1919433</v>
      </c>
    </row>
    <row r="64" spans="2:9">
      <c r="B64" s="1338" t="s">
        <v>1600</v>
      </c>
      <c r="C64" s="1328" t="s">
        <v>1599</v>
      </c>
      <c r="D64" s="1337">
        <v>1604411</v>
      </c>
      <c r="E64" s="1337">
        <v>1492584</v>
      </c>
      <c r="F64" s="1337">
        <v>1703439</v>
      </c>
      <c r="G64" s="1337">
        <v>1615765</v>
      </c>
      <c r="H64" s="1337">
        <v>1658183</v>
      </c>
      <c r="I64" s="1365">
        <v>1586228</v>
      </c>
    </row>
    <row r="65" spans="2:9">
      <c r="B65" s="1338" t="s">
        <v>1598</v>
      </c>
      <c r="C65" s="1328" t="s">
        <v>1597</v>
      </c>
      <c r="D65" s="1337" t="s">
        <v>202</v>
      </c>
      <c r="E65" s="1337" t="s">
        <v>202</v>
      </c>
      <c r="F65" s="1337" t="s">
        <v>202</v>
      </c>
      <c r="G65" s="1337" t="s">
        <v>202</v>
      </c>
      <c r="H65" s="1337" t="s">
        <v>202</v>
      </c>
      <c r="I65" s="1365" t="s">
        <v>202</v>
      </c>
    </row>
    <row r="66" spans="2:9">
      <c r="B66" s="1338" t="s">
        <v>1596</v>
      </c>
      <c r="C66" s="1328" t="s">
        <v>1595</v>
      </c>
      <c r="D66" s="1337">
        <v>176880</v>
      </c>
      <c r="E66" s="1337">
        <v>162774</v>
      </c>
      <c r="F66" s="1337">
        <v>183982</v>
      </c>
      <c r="G66" s="1337">
        <v>176234</v>
      </c>
      <c r="H66" s="1337">
        <v>182959</v>
      </c>
      <c r="I66" s="1365">
        <v>184578</v>
      </c>
    </row>
    <row r="67" spans="2:9">
      <c r="B67" s="1338" t="s">
        <v>1594</v>
      </c>
      <c r="C67" s="1328" t="s">
        <v>1593</v>
      </c>
      <c r="D67" s="1337">
        <v>1118168</v>
      </c>
      <c r="E67" s="1337">
        <v>1073795</v>
      </c>
      <c r="F67" s="1337">
        <v>1215834</v>
      </c>
      <c r="G67" s="1337">
        <v>1176319</v>
      </c>
      <c r="H67" s="1337">
        <v>1213765</v>
      </c>
      <c r="I67" s="1365">
        <v>1129738</v>
      </c>
    </row>
    <row r="68" spans="2:9">
      <c r="B68" s="1338" t="s">
        <v>1592</v>
      </c>
      <c r="C68" s="1328" t="s">
        <v>1591</v>
      </c>
      <c r="D68" s="1337" t="s">
        <v>202</v>
      </c>
      <c r="E68" s="1337" t="s">
        <v>202</v>
      </c>
      <c r="F68" s="1337" t="s">
        <v>202</v>
      </c>
      <c r="G68" s="1337" t="s">
        <v>202</v>
      </c>
      <c r="H68" s="1337" t="s">
        <v>202</v>
      </c>
      <c r="I68" s="1365" t="s">
        <v>202</v>
      </c>
    </row>
    <row r="69" spans="2:9">
      <c r="B69" s="1338" t="s">
        <v>1590</v>
      </c>
      <c r="C69" s="1328" t="s">
        <v>1589</v>
      </c>
      <c r="D69" s="1337" t="s">
        <v>202</v>
      </c>
      <c r="E69" s="1337" t="s">
        <v>202</v>
      </c>
      <c r="F69" s="1337" t="s">
        <v>202</v>
      </c>
      <c r="G69" s="1337" t="s">
        <v>202</v>
      </c>
      <c r="H69" s="1337" t="s">
        <v>202</v>
      </c>
      <c r="I69" s="1365" t="s">
        <v>202</v>
      </c>
    </row>
    <row r="70" spans="2:9">
      <c r="B70" s="1338" t="s">
        <v>1588</v>
      </c>
      <c r="C70" s="1328" t="s">
        <v>1587</v>
      </c>
      <c r="D70" s="1337">
        <v>11393658</v>
      </c>
      <c r="E70" s="1337">
        <v>10575691</v>
      </c>
      <c r="F70" s="1337">
        <v>12005920</v>
      </c>
      <c r="G70" s="1337">
        <v>11827271</v>
      </c>
      <c r="H70" s="1337">
        <v>12203867</v>
      </c>
      <c r="I70" s="1365">
        <v>11491457</v>
      </c>
    </row>
    <row r="71" spans="2:9">
      <c r="B71" s="1338" t="s">
        <v>1586</v>
      </c>
      <c r="C71" s="1328" t="s">
        <v>1585</v>
      </c>
      <c r="D71" s="1337">
        <v>7131317</v>
      </c>
      <c r="E71" s="1337">
        <v>6700367</v>
      </c>
      <c r="F71" s="1337">
        <v>7599342</v>
      </c>
      <c r="G71" s="1337">
        <v>7452572</v>
      </c>
      <c r="H71" s="1337">
        <v>7697928</v>
      </c>
      <c r="I71" s="1365">
        <v>7276351</v>
      </c>
    </row>
    <row r="72" spans="2:9">
      <c r="B72" s="1338" t="s">
        <v>1584</v>
      </c>
      <c r="C72" s="1328" t="s">
        <v>1583</v>
      </c>
      <c r="D72" s="1337">
        <v>8503080</v>
      </c>
      <c r="E72" s="1337">
        <v>7872628</v>
      </c>
      <c r="F72" s="1337">
        <v>8822944</v>
      </c>
      <c r="G72" s="1337">
        <v>8747741</v>
      </c>
      <c r="H72" s="1337">
        <v>9215675</v>
      </c>
      <c r="I72" s="1365">
        <v>8771833</v>
      </c>
    </row>
    <row r="73" spans="2:9">
      <c r="B73" s="1338" t="s">
        <v>1582</v>
      </c>
      <c r="C73" s="1328" t="s">
        <v>1581</v>
      </c>
      <c r="D73" s="1337">
        <v>4605285</v>
      </c>
      <c r="E73" s="1337">
        <v>4330060</v>
      </c>
      <c r="F73" s="1337">
        <v>4913156</v>
      </c>
      <c r="G73" s="1337">
        <v>4828797</v>
      </c>
      <c r="H73" s="1337">
        <v>5046849</v>
      </c>
      <c r="I73" s="1365">
        <v>4882069</v>
      </c>
    </row>
    <row r="74" spans="2:9">
      <c r="B74" s="1338" t="s">
        <v>1580</v>
      </c>
      <c r="C74" s="1328" t="s">
        <v>1579</v>
      </c>
      <c r="D74" s="1337">
        <v>7336340</v>
      </c>
      <c r="E74" s="1337">
        <v>6973797</v>
      </c>
      <c r="F74" s="1337">
        <v>7909496</v>
      </c>
      <c r="G74" s="1337">
        <v>7873800</v>
      </c>
      <c r="H74" s="1337">
        <v>8205511</v>
      </c>
      <c r="I74" s="1365">
        <v>7766637</v>
      </c>
    </row>
    <row r="75" spans="2:9">
      <c r="B75" s="1338" t="s">
        <v>1578</v>
      </c>
      <c r="C75" s="1328" t="s">
        <v>1577</v>
      </c>
      <c r="D75" s="1337">
        <v>38609546</v>
      </c>
      <c r="E75" s="1337">
        <v>35955130</v>
      </c>
      <c r="F75" s="1337">
        <v>40585447</v>
      </c>
      <c r="G75" s="1337">
        <v>40138313</v>
      </c>
      <c r="H75" s="1337">
        <v>41922545</v>
      </c>
      <c r="I75" s="1365">
        <v>39780326</v>
      </c>
    </row>
    <row r="76" spans="2:9">
      <c r="B76" s="1338" t="s">
        <v>1576</v>
      </c>
      <c r="C76" s="1328" t="s">
        <v>1575</v>
      </c>
      <c r="D76" s="1337">
        <v>37393659</v>
      </c>
      <c r="E76" s="1337">
        <v>34790373</v>
      </c>
      <c r="F76" s="1337">
        <v>39271679</v>
      </c>
      <c r="G76" s="1337">
        <v>38916650</v>
      </c>
      <c r="H76" s="1337">
        <v>40467468</v>
      </c>
      <c r="I76" s="1365">
        <v>38512194</v>
      </c>
    </row>
    <row r="77" spans="2:9">
      <c r="B77" s="1338" t="s">
        <v>1574</v>
      </c>
      <c r="C77" s="1328" t="s">
        <v>1573</v>
      </c>
      <c r="D77" s="1337">
        <v>8352124</v>
      </c>
      <c r="E77" s="1337">
        <v>7824964</v>
      </c>
      <c r="F77" s="1337">
        <v>8949491</v>
      </c>
      <c r="G77" s="1337">
        <v>8830125</v>
      </c>
      <c r="H77" s="1337">
        <v>9171165</v>
      </c>
      <c r="I77" s="1365">
        <v>8765023</v>
      </c>
    </row>
    <row r="78" spans="2:9">
      <c r="B78" s="1338" t="s">
        <v>1572</v>
      </c>
      <c r="C78" s="1328" t="s">
        <v>1571</v>
      </c>
      <c r="D78" s="1337">
        <v>21176427</v>
      </c>
      <c r="E78" s="1337">
        <v>19797465</v>
      </c>
      <c r="F78" s="1337">
        <v>22473504</v>
      </c>
      <c r="G78" s="1337">
        <v>22551609</v>
      </c>
      <c r="H78" s="1337">
        <v>23589669</v>
      </c>
      <c r="I78" s="1365">
        <v>22076705</v>
      </c>
    </row>
    <row r="79" spans="2:9">
      <c r="B79" s="1338" t="s">
        <v>1570</v>
      </c>
      <c r="C79" s="1328" t="s">
        <v>1569</v>
      </c>
      <c r="D79" s="1337" t="s">
        <v>202</v>
      </c>
      <c r="E79" s="1337" t="s">
        <v>202</v>
      </c>
      <c r="F79" s="1337" t="s">
        <v>202</v>
      </c>
      <c r="G79" s="1337" t="s">
        <v>202</v>
      </c>
      <c r="H79" s="1337" t="s">
        <v>202</v>
      </c>
      <c r="I79" s="1365" t="s">
        <v>202</v>
      </c>
    </row>
    <row r="80" spans="2:9">
      <c r="B80" s="1338" t="s">
        <v>1568</v>
      </c>
      <c r="C80" s="1328" t="s">
        <v>1567</v>
      </c>
      <c r="D80" s="1337">
        <v>2290038</v>
      </c>
      <c r="E80" s="1337">
        <v>2113621</v>
      </c>
      <c r="F80" s="1337">
        <v>2438284</v>
      </c>
      <c r="G80" s="1337" t="s">
        <v>202</v>
      </c>
      <c r="H80" s="1337" t="s">
        <v>202</v>
      </c>
      <c r="I80" s="1365" t="s">
        <v>202</v>
      </c>
    </row>
    <row r="81" spans="2:10">
      <c r="B81" s="1338" t="s">
        <v>1566</v>
      </c>
      <c r="C81" s="1328" t="s">
        <v>1565</v>
      </c>
      <c r="D81" s="1337" t="s">
        <v>202</v>
      </c>
      <c r="E81" s="1337" t="s">
        <v>202</v>
      </c>
      <c r="F81" s="1337" t="s">
        <v>202</v>
      </c>
      <c r="G81" s="1337" t="s">
        <v>202</v>
      </c>
      <c r="H81" s="1337" t="s">
        <v>202</v>
      </c>
      <c r="I81" s="1365" t="s">
        <v>202</v>
      </c>
    </row>
    <row r="82" spans="2:10">
      <c r="B82" s="1338" t="s">
        <v>1564</v>
      </c>
      <c r="C82" s="1328" t="s">
        <v>1563</v>
      </c>
      <c r="D82" s="1337" t="s">
        <v>202</v>
      </c>
      <c r="E82" s="1337" t="s">
        <v>202</v>
      </c>
      <c r="F82" s="1337" t="s">
        <v>202</v>
      </c>
      <c r="G82" s="1337" t="s">
        <v>202</v>
      </c>
      <c r="H82" s="1337" t="s">
        <v>202</v>
      </c>
      <c r="I82" s="1365" t="s">
        <v>202</v>
      </c>
    </row>
    <row r="83" spans="2:10">
      <c r="B83" s="1338" t="s">
        <v>1562</v>
      </c>
      <c r="C83" s="1328" t="s">
        <v>1561</v>
      </c>
      <c r="D83" s="1337" t="s">
        <v>202</v>
      </c>
      <c r="E83" s="1337" t="s">
        <v>202</v>
      </c>
      <c r="F83" s="1337" t="s">
        <v>202</v>
      </c>
      <c r="G83" s="1337" t="s">
        <v>202</v>
      </c>
      <c r="H83" s="1337" t="s">
        <v>202</v>
      </c>
      <c r="I83" s="1365" t="s">
        <v>202</v>
      </c>
    </row>
    <row r="84" spans="2:10">
      <c r="B84" s="1338" t="s">
        <v>1560</v>
      </c>
      <c r="C84" s="1328" t="s">
        <v>1559</v>
      </c>
      <c r="D84" s="1337" t="s">
        <v>202</v>
      </c>
      <c r="E84" s="1337" t="s">
        <v>202</v>
      </c>
      <c r="F84" s="1337" t="s">
        <v>202</v>
      </c>
      <c r="G84" s="1337" t="s">
        <v>202</v>
      </c>
      <c r="H84" s="1337" t="s">
        <v>202</v>
      </c>
      <c r="I84" s="1365" t="s">
        <v>202</v>
      </c>
    </row>
    <row r="85" spans="2:10">
      <c r="B85" s="1338" t="s">
        <v>1558</v>
      </c>
      <c r="C85" s="1328" t="s">
        <v>238</v>
      </c>
      <c r="D85" s="1337" t="s">
        <v>202</v>
      </c>
      <c r="E85" s="1337" t="s">
        <v>202</v>
      </c>
      <c r="F85" s="1337" t="s">
        <v>202</v>
      </c>
      <c r="G85" s="1337" t="s">
        <v>202</v>
      </c>
      <c r="H85" s="1337" t="s">
        <v>202</v>
      </c>
      <c r="I85" s="1365" t="s">
        <v>202</v>
      </c>
    </row>
    <row r="86" spans="2:10">
      <c r="B86" s="1338" t="s">
        <v>1557</v>
      </c>
      <c r="C86" s="1328" t="s">
        <v>1556</v>
      </c>
      <c r="D86" s="1337" t="s">
        <v>202</v>
      </c>
      <c r="E86" s="1337" t="s">
        <v>202</v>
      </c>
      <c r="F86" s="1337" t="s">
        <v>202</v>
      </c>
      <c r="G86" s="1337" t="s">
        <v>202</v>
      </c>
      <c r="H86" s="1337" t="s">
        <v>202</v>
      </c>
      <c r="I86" s="1365" t="s">
        <v>202</v>
      </c>
    </row>
    <row r="87" spans="2:10">
      <c r="B87" s="1338" t="s">
        <v>1555</v>
      </c>
      <c r="C87" s="1328" t="s">
        <v>1554</v>
      </c>
      <c r="D87" s="1337" t="s">
        <v>202</v>
      </c>
      <c r="E87" s="1337" t="s">
        <v>202</v>
      </c>
      <c r="F87" s="1337" t="s">
        <v>202</v>
      </c>
      <c r="G87" s="1337" t="s">
        <v>202</v>
      </c>
      <c r="H87" s="1337" t="s">
        <v>202</v>
      </c>
      <c r="I87" s="1365" t="s">
        <v>202</v>
      </c>
    </row>
    <row r="88" spans="2:10">
      <c r="B88" s="1338" t="s">
        <v>1553</v>
      </c>
      <c r="C88" s="1328" t="s">
        <v>1552</v>
      </c>
      <c r="D88" s="1337" t="s">
        <v>202</v>
      </c>
      <c r="E88" s="1337" t="s">
        <v>202</v>
      </c>
      <c r="F88" s="1337">
        <v>1666303</v>
      </c>
      <c r="G88" s="1337">
        <v>1551258</v>
      </c>
      <c r="H88" s="1337">
        <v>1655107</v>
      </c>
      <c r="I88" s="1365">
        <v>1510805</v>
      </c>
    </row>
    <row r="89" spans="2:10">
      <c r="B89" s="1338" t="s">
        <v>1551</v>
      </c>
      <c r="C89" s="1328" t="s">
        <v>1550</v>
      </c>
      <c r="D89" s="1337" t="s">
        <v>202</v>
      </c>
      <c r="E89" s="1337" t="s">
        <v>202</v>
      </c>
      <c r="F89" s="1337" t="s">
        <v>202</v>
      </c>
      <c r="G89" s="1337" t="s">
        <v>202</v>
      </c>
      <c r="H89" s="1337" t="s">
        <v>202</v>
      </c>
      <c r="I89" s="1365" t="s">
        <v>202</v>
      </c>
    </row>
    <row r="90" spans="2:10">
      <c r="B90" s="1338" t="s">
        <v>1549</v>
      </c>
      <c r="C90" s="1328" t="s">
        <v>1548</v>
      </c>
      <c r="D90" s="1337" t="s">
        <v>202</v>
      </c>
      <c r="E90" s="1337" t="s">
        <v>202</v>
      </c>
      <c r="F90" s="1337" t="s">
        <v>202</v>
      </c>
      <c r="G90" s="1337" t="s">
        <v>202</v>
      </c>
      <c r="H90" s="1337" t="s">
        <v>202</v>
      </c>
      <c r="I90" s="1365" t="s">
        <v>202</v>
      </c>
    </row>
    <row r="91" spans="2:10">
      <c r="B91" s="1338" t="s">
        <v>1547</v>
      </c>
      <c r="C91" s="1328" t="s">
        <v>1546</v>
      </c>
      <c r="D91" s="1337">
        <v>6209732</v>
      </c>
      <c r="E91" s="1337">
        <v>5634686</v>
      </c>
      <c r="F91" s="1337">
        <v>6384676</v>
      </c>
      <c r="G91" s="1337">
        <v>6153362</v>
      </c>
      <c r="H91" s="1337">
        <v>6353382</v>
      </c>
      <c r="I91" s="1365">
        <v>5990152</v>
      </c>
    </row>
    <row r="92" spans="2:10" ht="3" customHeight="1">
      <c r="B92" s="1335"/>
      <c r="C92" s="1334"/>
      <c r="D92" s="1371"/>
      <c r="E92" s="1371"/>
      <c r="F92" s="1371"/>
      <c r="G92" s="1371"/>
      <c r="H92" s="1371"/>
      <c r="I92" s="1354"/>
    </row>
    <row r="93" spans="2:10" ht="9" customHeight="1">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48A1-4295-4D7E-A463-FF85911C79C4}">
  <sheetPr>
    <tabColor rgb="FFF9E03A"/>
  </sheetPr>
  <dimension ref="B1:J97"/>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10" width="9.375" style="1327" customWidth="1"/>
    <col min="11" max="16384" width="10.125" style="1327"/>
  </cols>
  <sheetData>
    <row r="1" spans="2:10" ht="12" customHeight="1">
      <c r="B1" s="1352" t="s">
        <v>1221</v>
      </c>
      <c r="C1" s="1363"/>
      <c r="D1" s="1363"/>
      <c r="E1" s="1363"/>
      <c r="F1" s="1363"/>
      <c r="G1" s="1363"/>
      <c r="H1" s="1363"/>
      <c r="I1" s="1363"/>
      <c r="J1" s="1352"/>
    </row>
    <row r="2" spans="2:10" ht="12" customHeight="1">
      <c r="B2" s="1352" t="s">
        <v>1218</v>
      </c>
      <c r="C2" s="1363"/>
      <c r="D2" s="1363"/>
      <c r="E2" s="1363"/>
      <c r="F2" s="1363"/>
      <c r="G2" s="1363"/>
      <c r="H2" s="1363"/>
      <c r="I2" s="1363"/>
      <c r="J2" s="1352"/>
    </row>
    <row r="3" spans="2:10" ht="3" customHeight="1"/>
    <row r="4" spans="2:10" ht="9">
      <c r="B4" s="1348" t="s">
        <v>1217</v>
      </c>
      <c r="C4" s="1349">
        <v>46002</v>
      </c>
      <c r="I4" s="1347"/>
      <c r="J4" s="1348" t="s">
        <v>1216</v>
      </c>
    </row>
    <row r="5" spans="2:10" ht="3" customHeight="1"/>
    <row r="6" spans="2:10" ht="12.95" customHeight="1">
      <c r="B6" s="1346" t="s">
        <v>1215</v>
      </c>
      <c r="C6" s="1345"/>
      <c r="D6" s="1762" t="s">
        <v>364</v>
      </c>
      <c r="E6" s="1762" t="s">
        <v>446</v>
      </c>
      <c r="F6" s="1762" t="s">
        <v>447</v>
      </c>
      <c r="G6" s="1762" t="s">
        <v>448</v>
      </c>
      <c r="H6" s="1762" t="s">
        <v>449</v>
      </c>
      <c r="I6" s="1773" t="s">
        <v>489</v>
      </c>
      <c r="J6" s="1771" t="s">
        <v>1220</v>
      </c>
    </row>
    <row r="7" spans="2:10" ht="8.1" customHeight="1">
      <c r="B7" s="1766" t="s">
        <v>1213</v>
      </c>
      <c r="C7" s="1769" t="s">
        <v>1212</v>
      </c>
      <c r="D7" s="1763"/>
      <c r="E7" s="1763"/>
      <c r="F7" s="1763"/>
      <c r="G7" s="1763"/>
      <c r="H7" s="1763"/>
      <c r="I7" s="1774"/>
      <c r="J7" s="1772"/>
    </row>
    <row r="8" spans="2:10" ht="13.15" customHeight="1">
      <c r="B8" s="1767"/>
      <c r="C8" s="1770"/>
      <c r="D8" s="1344" t="s">
        <v>1211</v>
      </c>
      <c r="E8" s="1343"/>
      <c r="F8" s="1343"/>
      <c r="G8" s="1343"/>
      <c r="H8" s="1343"/>
      <c r="I8" s="1343"/>
      <c r="J8" s="1342"/>
    </row>
    <row r="9" spans="2:10" ht="8.1" customHeight="1">
      <c r="B9" s="1768"/>
      <c r="C9" s="1763"/>
      <c r="D9" s="1344" t="s">
        <v>1210</v>
      </c>
      <c r="E9" s="1343"/>
      <c r="F9" s="1343"/>
      <c r="G9" s="1343"/>
      <c r="H9" s="1343"/>
      <c r="I9" s="1343"/>
      <c r="J9" s="1370"/>
    </row>
    <row r="10" spans="2:10" ht="3" customHeight="1">
      <c r="B10" s="1341"/>
      <c r="D10" s="1340"/>
      <c r="J10" s="1361"/>
    </row>
    <row r="11" spans="2:10">
      <c r="B11" s="1338" t="s">
        <v>1706</v>
      </c>
      <c r="C11" s="1328" t="s">
        <v>1705</v>
      </c>
      <c r="D11" s="1358" t="s">
        <v>202</v>
      </c>
      <c r="E11" s="1358" t="s">
        <v>202</v>
      </c>
      <c r="F11" s="1358" t="s">
        <v>202</v>
      </c>
      <c r="G11" s="1358" t="s">
        <v>202</v>
      </c>
      <c r="H11" s="1358" t="s">
        <v>202</v>
      </c>
      <c r="I11" s="1358" t="s">
        <v>202</v>
      </c>
      <c r="J11" s="1357" t="s">
        <v>202</v>
      </c>
    </row>
    <row r="12" spans="2:10">
      <c r="B12" s="1338" t="s">
        <v>1704</v>
      </c>
      <c r="C12" s="1328" t="s">
        <v>1703</v>
      </c>
      <c r="D12" s="1358" t="s">
        <v>202</v>
      </c>
      <c r="E12" s="1358" t="s">
        <v>202</v>
      </c>
      <c r="F12" s="1358" t="s">
        <v>202</v>
      </c>
      <c r="G12" s="1358" t="s">
        <v>202</v>
      </c>
      <c r="H12" s="1358" t="s">
        <v>202</v>
      </c>
      <c r="I12" s="1358" t="s">
        <v>202</v>
      </c>
      <c r="J12" s="1357" t="s">
        <v>202</v>
      </c>
    </row>
    <row r="13" spans="2:10">
      <c r="B13" s="1338" t="s">
        <v>1702</v>
      </c>
      <c r="C13" s="1328" t="s">
        <v>1701</v>
      </c>
      <c r="D13" s="1358" t="s">
        <v>202</v>
      </c>
      <c r="E13" s="1358" t="s">
        <v>202</v>
      </c>
      <c r="F13" s="1358" t="s">
        <v>202</v>
      </c>
      <c r="G13" s="1358" t="s">
        <v>202</v>
      </c>
      <c r="H13" s="1358" t="s">
        <v>202</v>
      </c>
      <c r="I13" s="1358" t="s">
        <v>202</v>
      </c>
      <c r="J13" s="1357" t="s">
        <v>202</v>
      </c>
    </row>
    <row r="14" spans="2:10">
      <c r="B14" s="1338" t="s">
        <v>1700</v>
      </c>
      <c r="C14" s="1328" t="s">
        <v>1699</v>
      </c>
      <c r="D14" s="1358">
        <v>2581844</v>
      </c>
      <c r="E14" s="1358">
        <v>2527525</v>
      </c>
      <c r="F14" s="1358">
        <v>2407184</v>
      </c>
      <c r="G14" s="1358">
        <v>2462603</v>
      </c>
      <c r="H14" s="1358" t="s">
        <v>202</v>
      </c>
      <c r="I14" s="1358" t="s">
        <v>202</v>
      </c>
      <c r="J14" s="1357">
        <v>25476546</v>
      </c>
    </row>
    <row r="15" spans="2:10">
      <c r="B15" s="1338" t="s">
        <v>1698</v>
      </c>
      <c r="C15" s="1328" t="s">
        <v>1697</v>
      </c>
      <c r="D15" s="1358" t="s">
        <v>202</v>
      </c>
      <c r="E15" s="1358" t="s">
        <v>202</v>
      </c>
      <c r="F15" s="1358" t="s">
        <v>202</v>
      </c>
      <c r="G15" s="1358" t="s">
        <v>202</v>
      </c>
      <c r="H15" s="1358" t="s">
        <v>202</v>
      </c>
      <c r="I15" s="1358" t="s">
        <v>202</v>
      </c>
      <c r="J15" s="1357" t="s">
        <v>202</v>
      </c>
    </row>
    <row r="16" spans="2:10">
      <c r="B16" s="1338" t="s">
        <v>1696</v>
      </c>
      <c r="C16" s="1328" t="s">
        <v>1695</v>
      </c>
      <c r="D16" s="1358">
        <v>18603593</v>
      </c>
      <c r="E16" s="1358">
        <v>18410483</v>
      </c>
      <c r="F16" s="1358">
        <v>17551821</v>
      </c>
      <c r="G16" s="1358">
        <v>17918615</v>
      </c>
      <c r="H16" s="1358" t="s">
        <v>202</v>
      </c>
      <c r="I16" s="1358" t="s">
        <v>202</v>
      </c>
      <c r="J16" s="1357">
        <v>181508972</v>
      </c>
    </row>
    <row r="17" spans="2:10">
      <c r="B17" s="1338" t="s">
        <v>1694</v>
      </c>
      <c r="C17" s="1328" t="s">
        <v>1693</v>
      </c>
      <c r="D17" s="1358" t="s">
        <v>202</v>
      </c>
      <c r="E17" s="1358" t="s">
        <v>202</v>
      </c>
      <c r="F17" s="1358" t="s">
        <v>202</v>
      </c>
      <c r="G17" s="1358" t="s">
        <v>202</v>
      </c>
      <c r="H17" s="1358" t="s">
        <v>202</v>
      </c>
      <c r="I17" s="1358" t="s">
        <v>202</v>
      </c>
      <c r="J17" s="1357" t="s">
        <v>202</v>
      </c>
    </row>
    <row r="18" spans="2:10">
      <c r="B18" s="1338" t="s">
        <v>1692</v>
      </c>
      <c r="C18" s="1328" t="s">
        <v>1691</v>
      </c>
      <c r="D18" s="1358">
        <v>17219633</v>
      </c>
      <c r="E18" s="1358">
        <v>16970599</v>
      </c>
      <c r="F18" s="1358">
        <v>16105153</v>
      </c>
      <c r="G18" s="1358">
        <v>16367622</v>
      </c>
      <c r="H18" s="1358" t="s">
        <v>202</v>
      </c>
      <c r="I18" s="1358" t="s">
        <v>202</v>
      </c>
      <c r="J18" s="1357">
        <v>167154977</v>
      </c>
    </row>
    <row r="19" spans="2:10">
      <c r="B19" s="1338" t="s">
        <v>1690</v>
      </c>
      <c r="C19" s="1328" t="s">
        <v>1689</v>
      </c>
      <c r="D19" s="1358" t="s">
        <v>202</v>
      </c>
      <c r="E19" s="1358" t="s">
        <v>202</v>
      </c>
      <c r="F19" s="1358" t="s">
        <v>202</v>
      </c>
      <c r="G19" s="1358" t="s">
        <v>202</v>
      </c>
      <c r="H19" s="1358" t="s">
        <v>202</v>
      </c>
      <c r="I19" s="1358" t="s">
        <v>202</v>
      </c>
      <c r="J19" s="1357" t="s">
        <v>202</v>
      </c>
    </row>
    <row r="20" spans="2:10">
      <c r="B20" s="1338" t="s">
        <v>1688</v>
      </c>
      <c r="C20" s="1328" t="s">
        <v>1687</v>
      </c>
      <c r="D20" s="1358">
        <v>1506461</v>
      </c>
      <c r="E20" s="1358">
        <v>1509184</v>
      </c>
      <c r="F20" s="1358">
        <v>1420852</v>
      </c>
      <c r="G20" s="1358">
        <v>1454105</v>
      </c>
      <c r="H20" s="1358" t="s">
        <v>202</v>
      </c>
      <c r="I20" s="1358" t="s">
        <v>202</v>
      </c>
      <c r="J20" s="1357">
        <v>14897990</v>
      </c>
    </row>
    <row r="21" spans="2:10">
      <c r="B21" s="1338" t="s">
        <v>1686</v>
      </c>
      <c r="C21" s="1328" t="s">
        <v>1685</v>
      </c>
      <c r="D21" s="1358" t="s">
        <v>202</v>
      </c>
      <c r="E21" s="1358" t="s">
        <v>202</v>
      </c>
      <c r="F21" s="1358" t="s">
        <v>202</v>
      </c>
      <c r="G21" s="1358" t="s">
        <v>202</v>
      </c>
      <c r="H21" s="1358" t="s">
        <v>202</v>
      </c>
      <c r="I21" s="1358" t="s">
        <v>202</v>
      </c>
      <c r="J21" s="1357" t="s">
        <v>202</v>
      </c>
    </row>
    <row r="22" spans="2:10">
      <c r="B22" s="1338" t="s">
        <v>1684</v>
      </c>
      <c r="C22" s="1328" t="s">
        <v>1683</v>
      </c>
      <c r="D22" s="1358" t="s">
        <v>202</v>
      </c>
      <c r="E22" s="1358" t="s">
        <v>202</v>
      </c>
      <c r="F22" s="1358" t="s">
        <v>202</v>
      </c>
      <c r="G22" s="1358" t="s">
        <v>202</v>
      </c>
      <c r="H22" s="1358" t="s">
        <v>202</v>
      </c>
      <c r="I22" s="1358" t="s">
        <v>202</v>
      </c>
      <c r="J22" s="1357" t="s">
        <v>202</v>
      </c>
    </row>
    <row r="23" spans="2:10">
      <c r="B23" s="1338" t="s">
        <v>1682</v>
      </c>
      <c r="C23" s="1328" t="s">
        <v>1681</v>
      </c>
      <c r="D23" s="1358">
        <v>12049299</v>
      </c>
      <c r="E23" s="1358">
        <v>11823285</v>
      </c>
      <c r="F23" s="1358">
        <v>11399501</v>
      </c>
      <c r="G23" s="1358">
        <v>11762474</v>
      </c>
      <c r="H23" s="1358" t="s">
        <v>202</v>
      </c>
      <c r="I23" s="1358" t="s">
        <v>202</v>
      </c>
      <c r="J23" s="1357">
        <v>117090809</v>
      </c>
    </row>
    <row r="24" spans="2:10">
      <c r="B24" s="1338" t="s">
        <v>1680</v>
      </c>
      <c r="C24" s="1328" t="s">
        <v>1679</v>
      </c>
      <c r="D24" s="1358">
        <v>22938494</v>
      </c>
      <c r="E24" s="1358">
        <v>22948966</v>
      </c>
      <c r="F24" s="1358">
        <v>21864002</v>
      </c>
      <c r="G24" s="1358">
        <v>22326547</v>
      </c>
      <c r="H24" s="1358" t="s">
        <v>202</v>
      </c>
      <c r="I24" s="1358" t="s">
        <v>202</v>
      </c>
      <c r="J24" s="1357">
        <v>225143483</v>
      </c>
    </row>
    <row r="25" spans="2:10">
      <c r="B25" s="1338" t="s">
        <v>1678</v>
      </c>
      <c r="C25" s="1328" t="s">
        <v>1677</v>
      </c>
      <c r="D25" s="1358">
        <v>12096043</v>
      </c>
      <c r="E25" s="1358">
        <v>11811321</v>
      </c>
      <c r="F25" s="1358">
        <v>11392351</v>
      </c>
      <c r="G25" s="1358">
        <v>11713422</v>
      </c>
      <c r="H25" s="1358" t="s">
        <v>202</v>
      </c>
      <c r="I25" s="1358" t="s">
        <v>202</v>
      </c>
      <c r="J25" s="1357">
        <v>71081407</v>
      </c>
    </row>
    <row r="26" spans="2:10">
      <c r="B26" s="1338" t="s">
        <v>1676</v>
      </c>
      <c r="C26" s="1328" t="s">
        <v>1675</v>
      </c>
      <c r="D26" s="1358">
        <v>14600958</v>
      </c>
      <c r="E26" s="1358">
        <v>14384303</v>
      </c>
      <c r="F26" s="1358">
        <v>13788180</v>
      </c>
      <c r="G26" s="1358">
        <v>14030717</v>
      </c>
      <c r="H26" s="1358" t="s">
        <v>202</v>
      </c>
      <c r="I26" s="1358" t="s">
        <v>202</v>
      </c>
      <c r="J26" s="1357">
        <v>142373535</v>
      </c>
    </row>
    <row r="27" spans="2:10">
      <c r="B27" s="1338" t="s">
        <v>1674</v>
      </c>
      <c r="C27" s="1328" t="s">
        <v>1673</v>
      </c>
      <c r="D27" s="1358" t="s">
        <v>202</v>
      </c>
      <c r="E27" s="1358" t="s">
        <v>202</v>
      </c>
      <c r="F27" s="1358" t="s">
        <v>202</v>
      </c>
      <c r="G27" s="1358" t="s">
        <v>202</v>
      </c>
      <c r="H27" s="1358" t="s">
        <v>202</v>
      </c>
      <c r="I27" s="1358" t="s">
        <v>202</v>
      </c>
      <c r="J27" s="1357" t="s">
        <v>202</v>
      </c>
    </row>
    <row r="28" spans="2:10">
      <c r="B28" s="1338" t="s">
        <v>1672</v>
      </c>
      <c r="C28" s="1328" t="s">
        <v>1671</v>
      </c>
      <c r="D28" s="1358" t="s">
        <v>202</v>
      </c>
      <c r="E28" s="1358" t="s">
        <v>202</v>
      </c>
      <c r="F28" s="1358" t="s">
        <v>202</v>
      </c>
      <c r="G28" s="1358" t="s">
        <v>202</v>
      </c>
      <c r="H28" s="1358" t="s">
        <v>202</v>
      </c>
      <c r="I28" s="1358" t="s">
        <v>202</v>
      </c>
      <c r="J28" s="1357" t="s">
        <v>202</v>
      </c>
    </row>
    <row r="29" spans="2:10">
      <c r="B29" s="1338" t="s">
        <v>1670</v>
      </c>
      <c r="C29" s="1328" t="s">
        <v>1669</v>
      </c>
      <c r="D29" s="1358">
        <v>14051642</v>
      </c>
      <c r="E29" s="1358">
        <v>13678983</v>
      </c>
      <c r="F29" s="1358">
        <v>13095618</v>
      </c>
      <c r="G29" s="1358">
        <v>13462501</v>
      </c>
      <c r="H29" s="1358" t="s">
        <v>202</v>
      </c>
      <c r="I29" s="1358" t="s">
        <v>202</v>
      </c>
      <c r="J29" s="1357">
        <v>135539366</v>
      </c>
    </row>
    <row r="30" spans="2:10">
      <c r="B30" s="1338" t="s">
        <v>1668</v>
      </c>
      <c r="C30" s="1328" t="s">
        <v>1667</v>
      </c>
      <c r="D30" s="1358" t="s">
        <v>202</v>
      </c>
      <c r="E30" s="1358" t="s">
        <v>202</v>
      </c>
      <c r="F30" s="1358" t="s">
        <v>202</v>
      </c>
      <c r="G30" s="1358" t="s">
        <v>202</v>
      </c>
      <c r="H30" s="1358" t="s">
        <v>202</v>
      </c>
      <c r="I30" s="1358" t="s">
        <v>202</v>
      </c>
      <c r="J30" s="1357" t="s">
        <v>202</v>
      </c>
    </row>
    <row r="31" spans="2:10">
      <c r="B31" s="1338" t="s">
        <v>1666</v>
      </c>
      <c r="C31" s="1328" t="s">
        <v>1665</v>
      </c>
      <c r="D31" s="1358" t="s">
        <v>202</v>
      </c>
      <c r="E31" s="1358" t="s">
        <v>202</v>
      </c>
      <c r="F31" s="1358" t="s">
        <v>202</v>
      </c>
      <c r="G31" s="1358" t="s">
        <v>202</v>
      </c>
      <c r="H31" s="1358" t="s">
        <v>202</v>
      </c>
      <c r="I31" s="1358" t="s">
        <v>202</v>
      </c>
      <c r="J31" s="1357" t="s">
        <v>202</v>
      </c>
    </row>
    <row r="32" spans="2:10">
      <c r="B32" s="1338" t="s">
        <v>1664</v>
      </c>
      <c r="C32" s="1328" t="s">
        <v>1663</v>
      </c>
      <c r="D32" s="1358">
        <v>4905395</v>
      </c>
      <c r="E32" s="1358">
        <v>4941632</v>
      </c>
      <c r="F32" s="1358">
        <v>4691270</v>
      </c>
      <c r="G32" s="1358">
        <v>4824811</v>
      </c>
      <c r="H32" s="1358" t="s">
        <v>202</v>
      </c>
      <c r="I32" s="1358" t="s">
        <v>202</v>
      </c>
      <c r="J32" s="1357">
        <v>48362600</v>
      </c>
    </row>
    <row r="33" spans="2:10">
      <c r="B33" s="1338" t="s">
        <v>1662</v>
      </c>
      <c r="C33" s="1328" t="s">
        <v>1661</v>
      </c>
      <c r="D33" s="1358">
        <v>13571726</v>
      </c>
      <c r="E33" s="1358">
        <v>13446718</v>
      </c>
      <c r="F33" s="1358">
        <v>12967855</v>
      </c>
      <c r="G33" s="1358">
        <v>13343526</v>
      </c>
      <c r="H33" s="1358" t="s">
        <v>202</v>
      </c>
      <c r="I33" s="1358" t="s">
        <v>202</v>
      </c>
      <c r="J33" s="1357">
        <v>134005983</v>
      </c>
    </row>
    <row r="34" spans="2:10">
      <c r="B34" s="1338" t="s">
        <v>1660</v>
      </c>
      <c r="C34" s="1328" t="s">
        <v>1659</v>
      </c>
      <c r="D34" s="1358" t="s">
        <v>202</v>
      </c>
      <c r="E34" s="1358" t="s">
        <v>202</v>
      </c>
      <c r="F34" s="1358" t="s">
        <v>202</v>
      </c>
      <c r="G34" s="1358" t="s">
        <v>202</v>
      </c>
      <c r="H34" s="1358" t="s">
        <v>202</v>
      </c>
      <c r="I34" s="1358" t="s">
        <v>202</v>
      </c>
      <c r="J34" s="1357" t="s">
        <v>202</v>
      </c>
    </row>
    <row r="35" spans="2:10">
      <c r="B35" s="1338" t="s">
        <v>1658</v>
      </c>
      <c r="C35" s="1328" t="s">
        <v>1657</v>
      </c>
      <c r="D35" s="1358" t="s">
        <v>202</v>
      </c>
      <c r="E35" s="1358" t="s">
        <v>202</v>
      </c>
      <c r="F35" s="1358" t="s">
        <v>202</v>
      </c>
      <c r="G35" s="1358" t="s">
        <v>202</v>
      </c>
      <c r="H35" s="1358" t="s">
        <v>202</v>
      </c>
      <c r="I35" s="1358" t="s">
        <v>202</v>
      </c>
      <c r="J35" s="1357" t="s">
        <v>202</v>
      </c>
    </row>
    <row r="36" spans="2:10">
      <c r="B36" s="1338" t="s">
        <v>1656</v>
      </c>
      <c r="C36" s="1328" t="s">
        <v>1655</v>
      </c>
      <c r="D36" s="1358">
        <v>10410869</v>
      </c>
      <c r="E36" s="1358">
        <v>10286345</v>
      </c>
      <c r="F36" s="1358">
        <v>9863894</v>
      </c>
      <c r="G36" s="1358">
        <v>9926797</v>
      </c>
      <c r="H36" s="1358" t="s">
        <v>202</v>
      </c>
      <c r="I36" s="1358" t="s">
        <v>202</v>
      </c>
      <c r="J36" s="1357">
        <v>101123009</v>
      </c>
    </row>
    <row r="37" spans="2:10">
      <c r="B37" s="1338" t="s">
        <v>1654</v>
      </c>
      <c r="C37" s="1328" t="s">
        <v>1653</v>
      </c>
      <c r="D37" s="1358" t="s">
        <v>202</v>
      </c>
      <c r="E37" s="1358" t="s">
        <v>202</v>
      </c>
      <c r="F37" s="1358" t="s">
        <v>202</v>
      </c>
      <c r="G37" s="1358" t="s">
        <v>202</v>
      </c>
      <c r="H37" s="1358" t="s">
        <v>202</v>
      </c>
      <c r="I37" s="1358" t="s">
        <v>202</v>
      </c>
      <c r="J37" s="1357" t="s">
        <v>202</v>
      </c>
    </row>
    <row r="38" spans="2:10">
      <c r="B38" s="1338" t="s">
        <v>1652</v>
      </c>
      <c r="C38" s="1328" t="s">
        <v>1651</v>
      </c>
      <c r="D38" s="1358">
        <v>4790957</v>
      </c>
      <c r="E38" s="1358">
        <v>4707898</v>
      </c>
      <c r="F38" s="1358">
        <v>4508659</v>
      </c>
      <c r="G38" s="1358">
        <v>4582332</v>
      </c>
      <c r="H38" s="1358" t="s">
        <v>202</v>
      </c>
      <c r="I38" s="1358" t="s">
        <v>202</v>
      </c>
      <c r="J38" s="1357">
        <v>47205274</v>
      </c>
    </row>
    <row r="39" spans="2:10">
      <c r="B39" s="1338" t="s">
        <v>1650</v>
      </c>
      <c r="C39" s="1328" t="s">
        <v>1649</v>
      </c>
      <c r="D39" s="1358" t="s">
        <v>202</v>
      </c>
      <c r="E39" s="1358" t="s">
        <v>202</v>
      </c>
      <c r="F39" s="1358" t="s">
        <v>202</v>
      </c>
      <c r="G39" s="1358" t="s">
        <v>202</v>
      </c>
      <c r="H39" s="1358" t="s">
        <v>202</v>
      </c>
      <c r="I39" s="1358" t="s">
        <v>202</v>
      </c>
      <c r="J39" s="1357" t="s">
        <v>202</v>
      </c>
    </row>
    <row r="40" spans="2:10">
      <c r="B40" s="1338" t="s">
        <v>1648</v>
      </c>
      <c r="C40" s="1328" t="s">
        <v>1647</v>
      </c>
      <c r="D40" s="1358">
        <v>3974755</v>
      </c>
      <c r="E40" s="1358">
        <v>4006030</v>
      </c>
      <c r="F40" s="1358">
        <v>3772337</v>
      </c>
      <c r="G40" s="1358">
        <v>3777668</v>
      </c>
      <c r="H40" s="1358" t="s">
        <v>202</v>
      </c>
      <c r="I40" s="1358" t="s">
        <v>202</v>
      </c>
      <c r="J40" s="1357">
        <v>38714277</v>
      </c>
    </row>
    <row r="41" spans="2:10">
      <c r="B41" s="1338" t="s">
        <v>1646</v>
      </c>
      <c r="C41" s="1328" t="s">
        <v>1645</v>
      </c>
      <c r="D41" s="1358">
        <v>327213</v>
      </c>
      <c r="E41" s="1358">
        <v>323126</v>
      </c>
      <c r="F41" s="1358">
        <v>310014</v>
      </c>
      <c r="G41" s="1358">
        <v>317732</v>
      </c>
      <c r="H41" s="1358" t="s">
        <v>202</v>
      </c>
      <c r="I41" s="1358" t="s">
        <v>202</v>
      </c>
      <c r="J41" s="1357">
        <v>3203679</v>
      </c>
    </row>
    <row r="42" spans="2:10">
      <c r="B42" s="1338" t="s">
        <v>1644</v>
      </c>
      <c r="C42" s="1328" t="s">
        <v>1643</v>
      </c>
      <c r="D42" s="1358" t="s">
        <v>202</v>
      </c>
      <c r="E42" s="1358" t="s">
        <v>202</v>
      </c>
      <c r="F42" s="1358" t="s">
        <v>202</v>
      </c>
      <c r="G42" s="1358" t="s">
        <v>202</v>
      </c>
      <c r="H42" s="1358" t="s">
        <v>202</v>
      </c>
      <c r="I42" s="1358" t="s">
        <v>202</v>
      </c>
      <c r="J42" s="1357" t="s">
        <v>202</v>
      </c>
    </row>
    <row r="43" spans="2:10">
      <c r="B43" s="1338" t="s">
        <v>1642</v>
      </c>
      <c r="C43" s="1328" t="s">
        <v>1641</v>
      </c>
      <c r="D43" s="1358" t="s">
        <v>202</v>
      </c>
      <c r="E43" s="1358" t="s">
        <v>202</v>
      </c>
      <c r="F43" s="1358" t="s">
        <v>202</v>
      </c>
      <c r="G43" s="1358" t="s">
        <v>202</v>
      </c>
      <c r="H43" s="1358" t="s">
        <v>202</v>
      </c>
      <c r="I43" s="1358" t="s">
        <v>202</v>
      </c>
      <c r="J43" s="1357" t="s">
        <v>202</v>
      </c>
    </row>
    <row r="44" spans="2:10">
      <c r="B44" s="1338" t="s">
        <v>1640</v>
      </c>
      <c r="C44" s="1328" t="s">
        <v>1639</v>
      </c>
      <c r="D44" s="1358">
        <v>133852</v>
      </c>
      <c r="E44" s="1358">
        <v>126217</v>
      </c>
      <c r="F44" s="1358">
        <v>116926</v>
      </c>
      <c r="G44" s="1358">
        <v>123247</v>
      </c>
      <c r="H44" s="1358" t="s">
        <v>202</v>
      </c>
      <c r="I44" s="1358" t="s">
        <v>202</v>
      </c>
      <c r="J44" s="1357">
        <v>1215240</v>
      </c>
    </row>
    <row r="45" spans="2:10">
      <c r="B45" s="1338" t="s">
        <v>1638</v>
      </c>
      <c r="C45" s="1328" t="s">
        <v>1637</v>
      </c>
      <c r="D45" s="1358" t="s">
        <v>202</v>
      </c>
      <c r="E45" s="1358" t="s">
        <v>202</v>
      </c>
      <c r="F45" s="1358" t="s">
        <v>202</v>
      </c>
      <c r="G45" s="1358" t="s">
        <v>202</v>
      </c>
      <c r="H45" s="1358" t="s">
        <v>202</v>
      </c>
      <c r="I45" s="1358" t="s">
        <v>202</v>
      </c>
      <c r="J45" s="1357" t="s">
        <v>202</v>
      </c>
    </row>
    <row r="46" spans="2:10">
      <c r="B46" s="1338" t="s">
        <v>1636</v>
      </c>
      <c r="C46" s="1328" t="s">
        <v>1635</v>
      </c>
      <c r="D46" s="1358">
        <v>23949142</v>
      </c>
      <c r="E46" s="1358">
        <v>23504499</v>
      </c>
      <c r="F46" s="1358">
        <v>22572205</v>
      </c>
      <c r="G46" s="1358">
        <v>23329272</v>
      </c>
      <c r="H46" s="1358" t="s">
        <v>202</v>
      </c>
      <c r="I46" s="1358" t="s">
        <v>202</v>
      </c>
      <c r="J46" s="1357">
        <v>233264887</v>
      </c>
    </row>
    <row r="47" spans="2:10">
      <c r="B47" s="1338" t="s">
        <v>1634</v>
      </c>
      <c r="C47" s="1328" t="s">
        <v>1633</v>
      </c>
      <c r="D47" s="1358">
        <v>2009898</v>
      </c>
      <c r="E47" s="1358">
        <v>1976840</v>
      </c>
      <c r="F47" s="1358">
        <v>1881439</v>
      </c>
      <c r="G47" s="1358">
        <v>1939197</v>
      </c>
      <c r="H47" s="1358" t="s">
        <v>202</v>
      </c>
      <c r="I47" s="1358" t="s">
        <v>202</v>
      </c>
      <c r="J47" s="1357">
        <v>19989004</v>
      </c>
    </row>
    <row r="48" spans="2:10">
      <c r="B48" s="1338" t="s">
        <v>1632</v>
      </c>
      <c r="C48" s="1328" t="s">
        <v>1631</v>
      </c>
      <c r="D48" s="1358">
        <v>3272174</v>
      </c>
      <c r="E48" s="1358">
        <v>3132843</v>
      </c>
      <c r="F48" s="1358">
        <v>3062032</v>
      </c>
      <c r="G48" s="1358">
        <v>3205371</v>
      </c>
      <c r="H48" s="1358" t="s">
        <v>202</v>
      </c>
      <c r="I48" s="1358" t="s">
        <v>202</v>
      </c>
      <c r="J48" s="1357">
        <v>31898361</v>
      </c>
    </row>
    <row r="49" spans="2:10">
      <c r="B49" s="1338" t="s">
        <v>1630</v>
      </c>
      <c r="C49" s="1328" t="s">
        <v>1629</v>
      </c>
      <c r="D49" s="1358" t="s">
        <v>202</v>
      </c>
      <c r="E49" s="1358" t="s">
        <v>202</v>
      </c>
      <c r="F49" s="1358" t="s">
        <v>202</v>
      </c>
      <c r="G49" s="1358" t="s">
        <v>202</v>
      </c>
      <c r="H49" s="1358" t="s">
        <v>202</v>
      </c>
      <c r="I49" s="1358" t="s">
        <v>202</v>
      </c>
      <c r="J49" s="1357" t="s">
        <v>202</v>
      </c>
    </row>
    <row r="50" spans="2:10">
      <c r="B50" s="1338" t="s">
        <v>1628</v>
      </c>
      <c r="C50" s="1328" t="s">
        <v>1627</v>
      </c>
      <c r="D50" s="1358">
        <v>10883704</v>
      </c>
      <c r="E50" s="1358">
        <v>10737984</v>
      </c>
      <c r="F50" s="1358">
        <v>10250547</v>
      </c>
      <c r="G50" s="1358">
        <v>10557456</v>
      </c>
      <c r="H50" s="1358" t="s">
        <v>202</v>
      </c>
      <c r="I50" s="1358" t="s">
        <v>202</v>
      </c>
      <c r="J50" s="1357">
        <v>107600206</v>
      </c>
    </row>
    <row r="51" spans="2:10">
      <c r="B51" s="1338" t="s">
        <v>1626</v>
      </c>
      <c r="C51" s="1328" t="s">
        <v>1625</v>
      </c>
      <c r="D51" s="1358">
        <v>7421629</v>
      </c>
      <c r="E51" s="1358">
        <v>7445513</v>
      </c>
      <c r="F51" s="1358">
        <v>7151763</v>
      </c>
      <c r="G51" s="1358">
        <v>7355590</v>
      </c>
      <c r="H51" s="1358" t="s">
        <v>202</v>
      </c>
      <c r="I51" s="1358" t="s">
        <v>202</v>
      </c>
      <c r="J51" s="1357">
        <v>72949074</v>
      </c>
    </row>
    <row r="52" spans="2:10">
      <c r="B52" s="1338" t="s">
        <v>1624</v>
      </c>
      <c r="C52" s="1328" t="s">
        <v>1623</v>
      </c>
      <c r="D52" s="1358">
        <v>8834827</v>
      </c>
      <c r="E52" s="1358">
        <v>8757826</v>
      </c>
      <c r="F52" s="1358">
        <v>8339740</v>
      </c>
      <c r="G52" s="1358">
        <v>8561289</v>
      </c>
      <c r="H52" s="1358" t="s">
        <v>202</v>
      </c>
      <c r="I52" s="1358" t="s">
        <v>202</v>
      </c>
      <c r="J52" s="1357">
        <v>86794454</v>
      </c>
    </row>
    <row r="53" spans="2:10">
      <c r="B53" s="1338" t="s">
        <v>1622</v>
      </c>
      <c r="C53" s="1328" t="s">
        <v>1621</v>
      </c>
      <c r="D53" s="1358" t="s">
        <v>202</v>
      </c>
      <c r="E53" s="1358" t="s">
        <v>202</v>
      </c>
      <c r="F53" s="1358" t="s">
        <v>202</v>
      </c>
      <c r="G53" s="1358" t="s">
        <v>202</v>
      </c>
      <c r="H53" s="1358" t="s">
        <v>202</v>
      </c>
      <c r="I53" s="1358" t="s">
        <v>202</v>
      </c>
      <c r="J53" s="1357" t="s">
        <v>202</v>
      </c>
    </row>
    <row r="54" spans="2:10">
      <c r="B54" s="1338" t="s">
        <v>1620</v>
      </c>
      <c r="C54" s="1328" t="s">
        <v>1619</v>
      </c>
      <c r="D54" s="1358" t="s">
        <v>202</v>
      </c>
      <c r="E54" s="1358" t="s">
        <v>202</v>
      </c>
      <c r="F54" s="1358" t="s">
        <v>202</v>
      </c>
      <c r="G54" s="1358" t="s">
        <v>202</v>
      </c>
      <c r="H54" s="1358" t="s">
        <v>202</v>
      </c>
      <c r="I54" s="1358" t="s">
        <v>202</v>
      </c>
      <c r="J54" s="1357" t="s">
        <v>202</v>
      </c>
    </row>
    <row r="55" spans="2:10">
      <c r="B55" s="1338" t="s">
        <v>1618</v>
      </c>
      <c r="C55" s="1328" t="s">
        <v>1617</v>
      </c>
      <c r="D55" s="1358" t="s">
        <v>202</v>
      </c>
      <c r="E55" s="1358" t="s">
        <v>202</v>
      </c>
      <c r="F55" s="1358" t="s">
        <v>202</v>
      </c>
      <c r="G55" s="1358" t="s">
        <v>202</v>
      </c>
      <c r="H55" s="1358" t="s">
        <v>202</v>
      </c>
      <c r="I55" s="1358" t="s">
        <v>202</v>
      </c>
      <c r="J55" s="1357" t="s">
        <v>202</v>
      </c>
    </row>
    <row r="56" spans="2:10">
      <c r="B56" s="1338" t="s">
        <v>1616</v>
      </c>
      <c r="C56" s="1328" t="s">
        <v>1615</v>
      </c>
      <c r="D56" s="1358" t="s">
        <v>202</v>
      </c>
      <c r="E56" s="1358" t="s">
        <v>202</v>
      </c>
      <c r="F56" s="1358" t="s">
        <v>202</v>
      </c>
      <c r="G56" s="1358" t="s">
        <v>202</v>
      </c>
      <c r="H56" s="1358" t="s">
        <v>202</v>
      </c>
      <c r="I56" s="1358" t="s">
        <v>202</v>
      </c>
      <c r="J56" s="1357" t="s">
        <v>202</v>
      </c>
    </row>
    <row r="57" spans="2:10">
      <c r="B57" s="1338" t="s">
        <v>1614</v>
      </c>
      <c r="C57" s="1328" t="s">
        <v>1613</v>
      </c>
      <c r="D57" s="1358">
        <v>3184811</v>
      </c>
      <c r="E57" s="1358">
        <v>3250872</v>
      </c>
      <c r="F57" s="1358">
        <v>3123322</v>
      </c>
      <c r="G57" s="1358">
        <v>3142523</v>
      </c>
      <c r="H57" s="1358" t="s">
        <v>202</v>
      </c>
      <c r="I57" s="1358" t="s">
        <v>202</v>
      </c>
      <c r="J57" s="1357">
        <v>31476357</v>
      </c>
    </row>
    <row r="58" spans="2:10">
      <c r="B58" s="1338" t="s">
        <v>1612</v>
      </c>
      <c r="C58" s="1328" t="s">
        <v>1611</v>
      </c>
      <c r="D58" s="1358" t="s">
        <v>202</v>
      </c>
      <c r="E58" s="1358" t="s">
        <v>202</v>
      </c>
      <c r="F58" s="1358" t="s">
        <v>202</v>
      </c>
      <c r="G58" s="1358" t="s">
        <v>202</v>
      </c>
      <c r="H58" s="1358" t="s">
        <v>202</v>
      </c>
      <c r="I58" s="1358" t="s">
        <v>202</v>
      </c>
      <c r="J58" s="1357" t="s">
        <v>202</v>
      </c>
    </row>
    <row r="59" spans="2:10">
      <c r="B59" s="1338" t="s">
        <v>1610</v>
      </c>
      <c r="C59" s="1328" t="s">
        <v>1609</v>
      </c>
      <c r="D59" s="1358" t="s">
        <v>202</v>
      </c>
      <c r="E59" s="1358" t="s">
        <v>202</v>
      </c>
      <c r="F59" s="1358" t="s">
        <v>202</v>
      </c>
      <c r="G59" s="1358" t="s">
        <v>202</v>
      </c>
      <c r="H59" s="1358" t="s">
        <v>202</v>
      </c>
      <c r="I59" s="1358" t="s">
        <v>202</v>
      </c>
      <c r="J59" s="1357" t="s">
        <v>202</v>
      </c>
    </row>
    <row r="60" spans="2:10">
      <c r="B60" s="1338" t="s">
        <v>1608</v>
      </c>
      <c r="C60" s="1328" t="s">
        <v>1607</v>
      </c>
      <c r="D60" s="1358" t="s">
        <v>202</v>
      </c>
      <c r="E60" s="1358" t="s">
        <v>202</v>
      </c>
      <c r="F60" s="1358" t="s">
        <v>202</v>
      </c>
      <c r="G60" s="1358" t="s">
        <v>202</v>
      </c>
      <c r="H60" s="1358" t="s">
        <v>202</v>
      </c>
      <c r="I60" s="1358" t="s">
        <v>202</v>
      </c>
      <c r="J60" s="1357" t="s">
        <v>202</v>
      </c>
    </row>
    <row r="61" spans="2:10">
      <c r="B61" s="1338" t="s">
        <v>1606</v>
      </c>
      <c r="C61" s="1328" t="s">
        <v>1605</v>
      </c>
      <c r="D61" s="1358" t="s">
        <v>202</v>
      </c>
      <c r="E61" s="1358" t="s">
        <v>202</v>
      </c>
      <c r="F61" s="1358" t="s">
        <v>202</v>
      </c>
      <c r="G61" s="1358" t="s">
        <v>202</v>
      </c>
      <c r="H61" s="1358" t="s">
        <v>202</v>
      </c>
      <c r="I61" s="1358" t="s">
        <v>202</v>
      </c>
      <c r="J61" s="1357" t="s">
        <v>202</v>
      </c>
    </row>
    <row r="62" spans="2:10">
      <c r="B62" s="1338" t="s">
        <v>1604</v>
      </c>
      <c r="C62" s="1328" t="s">
        <v>1603</v>
      </c>
      <c r="D62" s="1358" t="s">
        <v>202</v>
      </c>
      <c r="E62" s="1358" t="s">
        <v>202</v>
      </c>
      <c r="F62" s="1358" t="s">
        <v>202</v>
      </c>
      <c r="G62" s="1358" t="s">
        <v>202</v>
      </c>
      <c r="H62" s="1358" t="s">
        <v>202</v>
      </c>
      <c r="I62" s="1358" t="s">
        <v>202</v>
      </c>
      <c r="J62" s="1357" t="s">
        <v>202</v>
      </c>
    </row>
    <row r="63" spans="2:10">
      <c r="B63" s="1338" t="s">
        <v>1602</v>
      </c>
      <c r="C63" s="1328" t="s">
        <v>1601</v>
      </c>
      <c r="D63" s="1358">
        <v>1967834</v>
      </c>
      <c r="E63" s="1358">
        <v>1970347</v>
      </c>
      <c r="F63" s="1358">
        <v>1924950</v>
      </c>
      <c r="G63" s="1358">
        <v>1984231</v>
      </c>
      <c r="H63" s="1358" t="s">
        <v>202</v>
      </c>
      <c r="I63" s="1358" t="s">
        <v>202</v>
      </c>
      <c r="J63" s="1357">
        <v>19468278</v>
      </c>
    </row>
    <row r="64" spans="2:10">
      <c r="B64" s="1338" t="s">
        <v>1600</v>
      </c>
      <c r="C64" s="1328" t="s">
        <v>1599</v>
      </c>
      <c r="D64" s="1358">
        <v>1628120</v>
      </c>
      <c r="E64" s="1358">
        <v>1585896</v>
      </c>
      <c r="F64" s="1358">
        <v>1561625</v>
      </c>
      <c r="G64" s="1358">
        <v>1620045</v>
      </c>
      <c r="H64" s="1358" t="s">
        <v>202</v>
      </c>
      <c r="I64" s="1358" t="s">
        <v>202</v>
      </c>
      <c r="J64" s="1357">
        <v>16056296</v>
      </c>
    </row>
    <row r="65" spans="2:10">
      <c r="B65" s="1338" t="s">
        <v>1598</v>
      </c>
      <c r="C65" s="1328" t="s">
        <v>1597</v>
      </c>
      <c r="D65" s="1358" t="s">
        <v>202</v>
      </c>
      <c r="E65" s="1358" t="s">
        <v>202</v>
      </c>
      <c r="F65" s="1358" t="s">
        <v>202</v>
      </c>
      <c r="G65" s="1358" t="s">
        <v>202</v>
      </c>
      <c r="H65" s="1358" t="s">
        <v>202</v>
      </c>
      <c r="I65" s="1358" t="s">
        <v>202</v>
      </c>
      <c r="J65" s="1357" t="s">
        <v>202</v>
      </c>
    </row>
    <row r="66" spans="2:10">
      <c r="B66" s="1338" t="s">
        <v>1596</v>
      </c>
      <c r="C66" s="1328" t="s">
        <v>1595</v>
      </c>
      <c r="D66" s="1358">
        <v>197256</v>
      </c>
      <c r="E66" s="1358">
        <v>183268</v>
      </c>
      <c r="F66" s="1358">
        <v>183545</v>
      </c>
      <c r="G66" s="1358">
        <v>192415</v>
      </c>
      <c r="H66" s="1358" t="s">
        <v>202</v>
      </c>
      <c r="I66" s="1358" t="s">
        <v>202</v>
      </c>
      <c r="J66" s="1357">
        <v>1823891</v>
      </c>
    </row>
    <row r="67" spans="2:10">
      <c r="B67" s="1338" t="s">
        <v>1594</v>
      </c>
      <c r="C67" s="1328" t="s">
        <v>1593</v>
      </c>
      <c r="D67" s="1358">
        <v>1134492</v>
      </c>
      <c r="E67" s="1358">
        <v>1094028</v>
      </c>
      <c r="F67" s="1358">
        <v>1077405</v>
      </c>
      <c r="G67" s="1358">
        <v>1098270</v>
      </c>
      <c r="H67" s="1358" t="s">
        <v>202</v>
      </c>
      <c r="I67" s="1358" t="s">
        <v>202</v>
      </c>
      <c r="J67" s="1357">
        <v>11331814</v>
      </c>
    </row>
    <row r="68" spans="2:10">
      <c r="B68" s="1338" t="s">
        <v>1592</v>
      </c>
      <c r="C68" s="1328" t="s">
        <v>1591</v>
      </c>
      <c r="D68" s="1358" t="s">
        <v>202</v>
      </c>
      <c r="E68" s="1358" t="s">
        <v>202</v>
      </c>
      <c r="F68" s="1358" t="s">
        <v>202</v>
      </c>
      <c r="G68" s="1358" t="s">
        <v>202</v>
      </c>
      <c r="H68" s="1358" t="s">
        <v>202</v>
      </c>
      <c r="I68" s="1358" t="s">
        <v>202</v>
      </c>
      <c r="J68" s="1357" t="s">
        <v>202</v>
      </c>
    </row>
    <row r="69" spans="2:10">
      <c r="B69" s="1338" t="s">
        <v>1590</v>
      </c>
      <c r="C69" s="1328" t="s">
        <v>1589</v>
      </c>
      <c r="D69" s="1358" t="s">
        <v>202</v>
      </c>
      <c r="E69" s="1358" t="s">
        <v>202</v>
      </c>
      <c r="F69" s="1358" t="s">
        <v>202</v>
      </c>
      <c r="G69" s="1358" t="s">
        <v>202</v>
      </c>
      <c r="H69" s="1358" t="s">
        <v>202</v>
      </c>
      <c r="I69" s="1358" t="s">
        <v>202</v>
      </c>
      <c r="J69" s="1357" t="s">
        <v>202</v>
      </c>
    </row>
    <row r="70" spans="2:10">
      <c r="B70" s="1338" t="s">
        <v>1588</v>
      </c>
      <c r="C70" s="1328" t="s">
        <v>1587</v>
      </c>
      <c r="D70" s="1358">
        <v>11741971</v>
      </c>
      <c r="E70" s="1358">
        <v>11603667</v>
      </c>
      <c r="F70" s="1358">
        <v>11167312</v>
      </c>
      <c r="G70" s="1358">
        <v>11418636</v>
      </c>
      <c r="H70" s="1358" t="s">
        <v>202</v>
      </c>
      <c r="I70" s="1358" t="s">
        <v>202</v>
      </c>
      <c r="J70" s="1357">
        <v>115429450</v>
      </c>
    </row>
    <row r="71" spans="2:10">
      <c r="B71" s="1338" t="s">
        <v>1586</v>
      </c>
      <c r="C71" s="1328" t="s">
        <v>1585</v>
      </c>
      <c r="D71" s="1358">
        <v>7449185</v>
      </c>
      <c r="E71" s="1358">
        <v>7239130</v>
      </c>
      <c r="F71" s="1358">
        <v>7004646</v>
      </c>
      <c r="G71" s="1358">
        <v>7267595</v>
      </c>
      <c r="H71" s="1358" t="s">
        <v>202</v>
      </c>
      <c r="I71" s="1358" t="s">
        <v>202</v>
      </c>
      <c r="J71" s="1357">
        <v>72818433</v>
      </c>
    </row>
    <row r="72" spans="2:10">
      <c r="B72" s="1338" t="s">
        <v>1584</v>
      </c>
      <c r="C72" s="1328" t="s">
        <v>1583</v>
      </c>
      <c r="D72" s="1358">
        <v>8871693</v>
      </c>
      <c r="E72" s="1358">
        <v>8804975</v>
      </c>
      <c r="F72" s="1358">
        <v>8284752</v>
      </c>
      <c r="G72" s="1358">
        <v>8459918</v>
      </c>
      <c r="H72" s="1358" t="s">
        <v>202</v>
      </c>
      <c r="I72" s="1358" t="s">
        <v>202</v>
      </c>
      <c r="J72" s="1357">
        <v>86355239</v>
      </c>
    </row>
    <row r="73" spans="2:10">
      <c r="B73" s="1338" t="s">
        <v>1582</v>
      </c>
      <c r="C73" s="1328" t="s">
        <v>1581</v>
      </c>
      <c r="D73" s="1358">
        <v>5086944</v>
      </c>
      <c r="E73" s="1358">
        <v>4923387</v>
      </c>
      <c r="F73" s="1358">
        <v>4637536</v>
      </c>
      <c r="G73" s="1358">
        <v>4718260</v>
      </c>
      <c r="H73" s="1358" t="s">
        <v>202</v>
      </c>
      <c r="I73" s="1358" t="s">
        <v>202</v>
      </c>
      <c r="J73" s="1357">
        <v>47972343</v>
      </c>
    </row>
    <row r="74" spans="2:10">
      <c r="B74" s="1338" t="s">
        <v>1580</v>
      </c>
      <c r="C74" s="1328" t="s">
        <v>1579</v>
      </c>
      <c r="D74" s="1358">
        <v>7924911</v>
      </c>
      <c r="E74" s="1358">
        <v>7869576</v>
      </c>
      <c r="F74" s="1358">
        <v>7602899</v>
      </c>
      <c r="G74" s="1358">
        <v>7728372</v>
      </c>
      <c r="H74" s="1358" t="s">
        <v>202</v>
      </c>
      <c r="I74" s="1358" t="s">
        <v>202</v>
      </c>
      <c r="J74" s="1357">
        <v>77191339</v>
      </c>
    </row>
    <row r="75" spans="2:10">
      <c r="B75" s="1338" t="s">
        <v>1578</v>
      </c>
      <c r="C75" s="1328" t="s">
        <v>1577</v>
      </c>
      <c r="D75" s="1358">
        <v>40549124</v>
      </c>
      <c r="E75" s="1358">
        <v>39796420</v>
      </c>
      <c r="F75" s="1358">
        <v>38276685</v>
      </c>
      <c r="G75" s="1358">
        <v>39159095</v>
      </c>
      <c r="H75" s="1358" t="s">
        <v>202</v>
      </c>
      <c r="I75" s="1358" t="s">
        <v>202</v>
      </c>
      <c r="J75" s="1357">
        <v>394772631</v>
      </c>
    </row>
    <row r="76" spans="2:10">
      <c r="B76" s="1338" t="s">
        <v>1576</v>
      </c>
      <c r="C76" s="1328" t="s">
        <v>1575</v>
      </c>
      <c r="D76" s="1358">
        <v>39441326</v>
      </c>
      <c r="E76" s="1358">
        <v>38996688</v>
      </c>
      <c r="F76" s="1358">
        <v>37192366</v>
      </c>
      <c r="G76" s="1358">
        <v>37881757</v>
      </c>
      <c r="H76" s="1358" t="s">
        <v>202</v>
      </c>
      <c r="I76" s="1358" t="s">
        <v>202</v>
      </c>
      <c r="J76" s="1357">
        <v>382864160</v>
      </c>
    </row>
    <row r="77" spans="2:10">
      <c r="B77" s="1338" t="s">
        <v>1574</v>
      </c>
      <c r="C77" s="1328" t="s">
        <v>1573</v>
      </c>
      <c r="D77" s="1358">
        <v>8854635</v>
      </c>
      <c r="E77" s="1358">
        <v>8756476</v>
      </c>
      <c r="F77" s="1358">
        <v>8360404</v>
      </c>
      <c r="G77" s="1358">
        <v>8624969</v>
      </c>
      <c r="H77" s="1358" t="s">
        <v>202</v>
      </c>
      <c r="I77" s="1358" t="s">
        <v>202</v>
      </c>
      <c r="J77" s="1357">
        <v>86489376</v>
      </c>
    </row>
    <row r="78" spans="2:10">
      <c r="B78" s="1338" t="s">
        <v>1572</v>
      </c>
      <c r="C78" s="1328" t="s">
        <v>1571</v>
      </c>
      <c r="D78" s="1358">
        <v>22348877</v>
      </c>
      <c r="E78" s="1358">
        <v>21954697</v>
      </c>
      <c r="F78" s="1358">
        <v>21380265</v>
      </c>
      <c r="G78" s="1358">
        <v>21984449</v>
      </c>
      <c r="H78" s="1358" t="s">
        <v>202</v>
      </c>
      <c r="I78" s="1358" t="s">
        <v>202</v>
      </c>
      <c r="J78" s="1357">
        <v>219333667</v>
      </c>
    </row>
    <row r="79" spans="2:10">
      <c r="B79" s="1338" t="s">
        <v>1570</v>
      </c>
      <c r="C79" s="1328" t="s">
        <v>1569</v>
      </c>
      <c r="D79" s="1358" t="s">
        <v>202</v>
      </c>
      <c r="E79" s="1358" t="s">
        <v>202</v>
      </c>
      <c r="F79" s="1358" t="s">
        <v>202</v>
      </c>
      <c r="G79" s="1358" t="s">
        <v>202</v>
      </c>
      <c r="H79" s="1358" t="s">
        <v>202</v>
      </c>
      <c r="I79" s="1358" t="s">
        <v>202</v>
      </c>
      <c r="J79" s="1357" t="s">
        <v>202</v>
      </c>
    </row>
    <row r="80" spans="2:10">
      <c r="B80" s="1338" t="s">
        <v>1568</v>
      </c>
      <c r="C80" s="1328" t="s">
        <v>1567</v>
      </c>
      <c r="D80" s="1358" t="s">
        <v>202</v>
      </c>
      <c r="E80" s="1358" t="s">
        <v>202</v>
      </c>
      <c r="F80" s="1358" t="s">
        <v>202</v>
      </c>
      <c r="G80" s="1358" t="s">
        <v>202</v>
      </c>
      <c r="H80" s="1358" t="s">
        <v>202</v>
      </c>
      <c r="I80" s="1358" t="s">
        <v>202</v>
      </c>
      <c r="J80" s="1357">
        <v>6841943</v>
      </c>
    </row>
    <row r="81" spans="2:10">
      <c r="B81" s="1338" t="s">
        <v>1566</v>
      </c>
      <c r="C81" s="1328" t="s">
        <v>1565</v>
      </c>
      <c r="D81" s="1358" t="s">
        <v>202</v>
      </c>
      <c r="E81" s="1358" t="s">
        <v>202</v>
      </c>
      <c r="F81" s="1358" t="s">
        <v>202</v>
      </c>
      <c r="G81" s="1358" t="s">
        <v>202</v>
      </c>
      <c r="H81" s="1358" t="s">
        <v>202</v>
      </c>
      <c r="I81" s="1358" t="s">
        <v>202</v>
      </c>
      <c r="J81" s="1357" t="s">
        <v>202</v>
      </c>
    </row>
    <row r="82" spans="2:10">
      <c r="B82" s="1338" t="s">
        <v>1564</v>
      </c>
      <c r="C82" s="1328" t="s">
        <v>1563</v>
      </c>
      <c r="D82" s="1358" t="s">
        <v>202</v>
      </c>
      <c r="E82" s="1358" t="s">
        <v>202</v>
      </c>
      <c r="F82" s="1358" t="s">
        <v>202</v>
      </c>
      <c r="G82" s="1358" t="s">
        <v>202</v>
      </c>
      <c r="H82" s="1358" t="s">
        <v>202</v>
      </c>
      <c r="I82" s="1358" t="s">
        <v>202</v>
      </c>
      <c r="J82" s="1357" t="s">
        <v>202</v>
      </c>
    </row>
    <row r="83" spans="2:10">
      <c r="B83" s="1338" t="s">
        <v>1562</v>
      </c>
      <c r="C83" s="1328" t="s">
        <v>1561</v>
      </c>
      <c r="D83" s="1358" t="s">
        <v>202</v>
      </c>
      <c r="E83" s="1358" t="s">
        <v>202</v>
      </c>
      <c r="F83" s="1358" t="s">
        <v>202</v>
      </c>
      <c r="G83" s="1358" t="s">
        <v>202</v>
      </c>
      <c r="H83" s="1358" t="s">
        <v>202</v>
      </c>
      <c r="I83" s="1358" t="s">
        <v>202</v>
      </c>
      <c r="J83" s="1357" t="s">
        <v>202</v>
      </c>
    </row>
    <row r="84" spans="2:10">
      <c r="B84" s="1338" t="s">
        <v>1560</v>
      </c>
      <c r="C84" s="1328" t="s">
        <v>1559</v>
      </c>
      <c r="D84" s="1358" t="s">
        <v>202</v>
      </c>
      <c r="E84" s="1358" t="s">
        <v>202</v>
      </c>
      <c r="F84" s="1358" t="s">
        <v>202</v>
      </c>
      <c r="G84" s="1358" t="s">
        <v>202</v>
      </c>
      <c r="H84" s="1358" t="s">
        <v>202</v>
      </c>
      <c r="I84" s="1358" t="s">
        <v>202</v>
      </c>
      <c r="J84" s="1357" t="s">
        <v>202</v>
      </c>
    </row>
    <row r="85" spans="2:10">
      <c r="B85" s="1338" t="s">
        <v>1558</v>
      </c>
      <c r="C85" s="1328" t="s">
        <v>238</v>
      </c>
      <c r="D85" s="1358" t="s">
        <v>202</v>
      </c>
      <c r="E85" s="1358" t="s">
        <v>202</v>
      </c>
      <c r="F85" s="1358" t="s">
        <v>202</v>
      </c>
      <c r="G85" s="1358" t="s">
        <v>202</v>
      </c>
      <c r="H85" s="1358" t="s">
        <v>202</v>
      </c>
      <c r="I85" s="1358" t="s">
        <v>202</v>
      </c>
      <c r="J85" s="1357" t="s">
        <v>202</v>
      </c>
    </row>
    <row r="86" spans="2:10">
      <c r="B86" s="1338" t="s">
        <v>1557</v>
      </c>
      <c r="C86" s="1328" t="s">
        <v>1556</v>
      </c>
      <c r="D86" s="1358" t="s">
        <v>202</v>
      </c>
      <c r="E86" s="1358" t="s">
        <v>202</v>
      </c>
      <c r="F86" s="1358" t="s">
        <v>202</v>
      </c>
      <c r="G86" s="1358" t="s">
        <v>202</v>
      </c>
      <c r="H86" s="1358" t="s">
        <v>202</v>
      </c>
      <c r="I86" s="1358" t="s">
        <v>202</v>
      </c>
      <c r="J86" s="1357" t="s">
        <v>202</v>
      </c>
    </row>
    <row r="87" spans="2:10">
      <c r="B87" s="1338" t="s">
        <v>1555</v>
      </c>
      <c r="C87" s="1328" t="s">
        <v>1554</v>
      </c>
      <c r="D87" s="1358" t="s">
        <v>202</v>
      </c>
      <c r="E87" s="1358" t="s">
        <v>202</v>
      </c>
      <c r="F87" s="1358" t="s">
        <v>202</v>
      </c>
      <c r="G87" s="1358" t="s">
        <v>202</v>
      </c>
      <c r="H87" s="1358" t="s">
        <v>202</v>
      </c>
      <c r="I87" s="1358" t="s">
        <v>202</v>
      </c>
      <c r="J87" s="1357" t="s">
        <v>202</v>
      </c>
    </row>
    <row r="88" spans="2:10">
      <c r="B88" s="1338" t="s">
        <v>1553</v>
      </c>
      <c r="C88" s="1328" t="s">
        <v>1552</v>
      </c>
      <c r="D88" s="1358">
        <v>1551264</v>
      </c>
      <c r="E88" s="1358">
        <v>1500235</v>
      </c>
      <c r="F88" s="1358">
        <v>1506229</v>
      </c>
      <c r="G88" s="1358">
        <v>1489934</v>
      </c>
      <c r="H88" s="1358" t="s">
        <v>202</v>
      </c>
      <c r="I88" s="1358" t="s">
        <v>202</v>
      </c>
      <c r="J88" s="1357">
        <v>12431135</v>
      </c>
    </row>
    <row r="89" spans="2:10">
      <c r="B89" s="1338" t="s">
        <v>1551</v>
      </c>
      <c r="C89" s="1328" t="s">
        <v>1550</v>
      </c>
      <c r="D89" s="1358" t="s">
        <v>202</v>
      </c>
      <c r="E89" s="1358" t="s">
        <v>202</v>
      </c>
      <c r="F89" s="1358" t="s">
        <v>202</v>
      </c>
      <c r="G89" s="1358" t="s">
        <v>202</v>
      </c>
      <c r="H89" s="1358" t="s">
        <v>202</v>
      </c>
      <c r="I89" s="1358" t="s">
        <v>202</v>
      </c>
      <c r="J89" s="1357" t="s">
        <v>202</v>
      </c>
    </row>
    <row r="90" spans="2:10">
      <c r="B90" s="1338" t="s">
        <v>1549</v>
      </c>
      <c r="C90" s="1328" t="s">
        <v>1548</v>
      </c>
      <c r="D90" s="1358" t="s">
        <v>202</v>
      </c>
      <c r="E90" s="1358" t="s">
        <v>202</v>
      </c>
      <c r="F90" s="1358" t="s">
        <v>202</v>
      </c>
      <c r="G90" s="1358" t="s">
        <v>202</v>
      </c>
      <c r="H90" s="1358" t="s">
        <v>202</v>
      </c>
      <c r="I90" s="1358" t="s">
        <v>202</v>
      </c>
      <c r="J90" s="1357" t="s">
        <v>202</v>
      </c>
    </row>
    <row r="91" spans="2:10">
      <c r="B91" s="1338" t="s">
        <v>1547</v>
      </c>
      <c r="C91" s="1328" t="s">
        <v>1546</v>
      </c>
      <c r="D91" s="1358">
        <v>6161073</v>
      </c>
      <c r="E91" s="1358">
        <v>6266642</v>
      </c>
      <c r="F91" s="1358">
        <v>6036091</v>
      </c>
      <c r="G91" s="1358">
        <v>6219437</v>
      </c>
      <c r="H91" s="1358" t="s">
        <v>202</v>
      </c>
      <c r="I91" s="1358" t="s">
        <v>202</v>
      </c>
      <c r="J91" s="1357">
        <v>61409233</v>
      </c>
    </row>
    <row r="92" spans="2:10" ht="3" customHeight="1">
      <c r="B92" s="1335"/>
      <c r="C92" s="1334"/>
      <c r="D92" s="1371"/>
      <c r="E92" s="1371"/>
      <c r="F92" s="1371"/>
      <c r="G92" s="1355"/>
      <c r="H92" s="1371"/>
      <c r="I92" s="1371"/>
      <c r="J92" s="1354"/>
    </row>
    <row r="93" spans="2:10">
      <c r="B93" s="1331" t="s">
        <v>1049</v>
      </c>
      <c r="C93" s="1331"/>
      <c r="D93" s="1331"/>
      <c r="E93" s="1331"/>
      <c r="F93" s="1331"/>
      <c r="G93" s="1331"/>
      <c r="H93" s="1331"/>
      <c r="I93" s="1331"/>
      <c r="J93" s="1328"/>
    </row>
    <row r="94" spans="2:10">
      <c r="B94" s="1330" t="s">
        <v>1048</v>
      </c>
      <c r="C94" s="1330"/>
      <c r="D94" s="1330"/>
      <c r="E94" s="1330"/>
      <c r="F94" s="1330"/>
      <c r="G94" s="1330"/>
      <c r="H94" s="1330"/>
      <c r="I94" s="1330"/>
      <c r="J94" s="1330"/>
    </row>
    <row r="95" spans="2:10">
      <c r="B95" s="1330" t="s">
        <v>1047</v>
      </c>
      <c r="C95" s="1330"/>
      <c r="D95" s="1330"/>
      <c r="E95" s="1330"/>
      <c r="F95" s="1330"/>
      <c r="G95" s="1330"/>
      <c r="I95" s="1329"/>
      <c r="J95" s="1328"/>
    </row>
    <row r="96" spans="2:10">
      <c r="B96" s="1328" t="s">
        <v>1046</v>
      </c>
      <c r="C96" s="1328"/>
      <c r="D96" s="1328"/>
      <c r="E96" s="1328"/>
      <c r="F96" s="1328"/>
      <c r="G96" s="1328"/>
    </row>
    <row r="97" spans="2:2">
      <c r="B97" s="1328" t="s">
        <v>1045</v>
      </c>
    </row>
  </sheetData>
  <mergeCells count="9">
    <mergeCell ref="J6:J7"/>
    <mergeCell ref="B7:B9"/>
    <mergeCell ref="C7:C9"/>
    <mergeCell ref="D6:D7"/>
    <mergeCell ref="E6:E7"/>
    <mergeCell ref="F6:F7"/>
    <mergeCell ref="G6:G7"/>
    <mergeCell ref="H6:H7"/>
    <mergeCell ref="I6:I7"/>
  </mergeCell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0FCB-D2FC-46A5-8A7C-62D6641ACC10}">
  <sheetPr>
    <tabColor rgb="FFF9E03A"/>
  </sheetPr>
  <dimension ref="A1:J90"/>
  <sheetViews>
    <sheetView showGridLines="0" showZeros="0" zoomScale="140" zoomScaleNormal="140" zoomScaleSheetLayoutView="55" workbookViewId="0">
      <pane ySplit="9" topLeftCell="A10" activePane="bottomLeft" state="frozen"/>
      <selection pane="bottomLeft"/>
    </sheetView>
  </sheetViews>
  <sheetFormatPr baseColWidth="10" defaultColWidth="10.125" defaultRowHeight="8.25"/>
  <cols>
    <col min="1" max="1" width="1.5" style="1327" customWidth="1"/>
    <col min="2" max="2" width="7.625" style="1327" customWidth="1"/>
    <col min="3" max="3" width="12.875" style="1327" customWidth="1"/>
    <col min="4" max="9" width="9.375" style="1327" customWidth="1"/>
    <col min="10" max="16384" width="10.125" style="1327"/>
  </cols>
  <sheetData>
    <row r="1" spans="2:10" ht="12" customHeight="1">
      <c r="B1" s="1352" t="s">
        <v>1219</v>
      </c>
      <c r="C1" s="1352"/>
      <c r="D1" s="1352"/>
      <c r="E1" s="1352"/>
      <c r="F1" s="1352"/>
      <c r="G1" s="1352"/>
      <c r="H1" s="1352"/>
      <c r="I1" s="1352"/>
    </row>
    <row r="2" spans="2:10" ht="12" customHeight="1">
      <c r="B2" s="1352" t="s">
        <v>1218</v>
      </c>
      <c r="C2" s="1352"/>
      <c r="D2" s="1352"/>
      <c r="E2" s="1352"/>
      <c r="F2" s="1352"/>
      <c r="G2" s="1352"/>
      <c r="H2" s="1352"/>
      <c r="I2" s="1352"/>
    </row>
    <row r="3" spans="2:10" ht="3" customHeight="1">
      <c r="B3" s="1351"/>
      <c r="C3" s="1350"/>
      <c r="D3" s="1350"/>
      <c r="E3" s="1350"/>
      <c r="F3" s="1350"/>
      <c r="G3" s="1350"/>
      <c r="H3" s="1350"/>
      <c r="I3" s="1350"/>
    </row>
    <row r="4" spans="2:10" ht="9">
      <c r="B4" s="1348" t="s">
        <v>1217</v>
      </c>
      <c r="C4" s="1349">
        <v>46002</v>
      </c>
      <c r="I4" s="1348" t="s">
        <v>1216</v>
      </c>
      <c r="J4" s="1347"/>
    </row>
    <row r="5" spans="2:10" ht="3" customHeight="1"/>
    <row r="6" spans="2:10" ht="12.95" customHeight="1">
      <c r="B6" s="1346" t="s">
        <v>1215</v>
      </c>
      <c r="C6" s="1345"/>
      <c r="D6" s="1762" t="s">
        <v>1214</v>
      </c>
      <c r="E6" s="1762" t="s">
        <v>452</v>
      </c>
      <c r="F6" s="1762" t="s">
        <v>360</v>
      </c>
      <c r="G6" s="1762" t="s">
        <v>361</v>
      </c>
      <c r="H6" s="1762" t="s">
        <v>362</v>
      </c>
      <c r="I6" s="1764" t="s">
        <v>363</v>
      </c>
    </row>
    <row r="7" spans="2:10" ht="8.1" customHeight="1">
      <c r="B7" s="1766" t="s">
        <v>1213</v>
      </c>
      <c r="C7" s="1769" t="s">
        <v>1212</v>
      </c>
      <c r="D7" s="1763"/>
      <c r="E7" s="1763"/>
      <c r="F7" s="1763"/>
      <c r="G7" s="1763"/>
      <c r="H7" s="1763"/>
      <c r="I7" s="1765"/>
    </row>
    <row r="8" spans="2:10" ht="12.75" customHeight="1">
      <c r="B8" s="1767"/>
      <c r="C8" s="1770"/>
      <c r="D8" s="1344" t="s">
        <v>1211</v>
      </c>
      <c r="E8" s="1343"/>
      <c r="F8" s="1343"/>
      <c r="G8" s="1343"/>
      <c r="H8" s="1343"/>
      <c r="I8" s="1342"/>
    </row>
    <row r="9" spans="2:10" ht="8.1" customHeight="1">
      <c r="B9" s="1768"/>
      <c r="C9" s="1763"/>
      <c r="D9" s="1344" t="s">
        <v>1210</v>
      </c>
      <c r="E9" s="1343"/>
      <c r="F9" s="1343"/>
      <c r="G9" s="1343"/>
      <c r="H9" s="1343"/>
      <c r="I9" s="1342"/>
    </row>
    <row r="10" spans="2:10" ht="3" customHeight="1">
      <c r="B10" s="1341"/>
      <c r="D10" s="1340"/>
      <c r="I10" s="1339"/>
    </row>
    <row r="11" spans="2:10">
      <c r="B11" s="1338" t="s">
        <v>1846</v>
      </c>
      <c r="C11" s="1328" t="s">
        <v>1845</v>
      </c>
      <c r="D11" s="1337">
        <v>11937745</v>
      </c>
      <c r="E11" s="1337">
        <v>10891815</v>
      </c>
      <c r="F11" s="1337">
        <v>12193223</v>
      </c>
      <c r="G11" s="1337">
        <v>12162806</v>
      </c>
      <c r="H11" s="1337">
        <v>12455223</v>
      </c>
      <c r="I11" s="1365">
        <v>11803182</v>
      </c>
    </row>
    <row r="12" spans="2:10">
      <c r="B12" s="1338" t="s">
        <v>1844</v>
      </c>
      <c r="C12" s="1328" t="s">
        <v>1843</v>
      </c>
      <c r="D12" s="1337" t="s">
        <v>202</v>
      </c>
      <c r="E12" s="1337" t="s">
        <v>202</v>
      </c>
      <c r="F12" s="1337" t="s">
        <v>202</v>
      </c>
      <c r="G12" s="1337" t="s">
        <v>202</v>
      </c>
      <c r="H12" s="1337" t="s">
        <v>202</v>
      </c>
      <c r="I12" s="1365" t="s">
        <v>202</v>
      </c>
    </row>
    <row r="13" spans="2:10">
      <c r="B13" s="1338" t="s">
        <v>1842</v>
      </c>
      <c r="C13" s="1328" t="s">
        <v>1841</v>
      </c>
      <c r="D13" s="1337">
        <v>4923586</v>
      </c>
      <c r="E13" s="1337">
        <v>4654544</v>
      </c>
      <c r="F13" s="1337">
        <v>4446275</v>
      </c>
      <c r="G13" s="1337">
        <v>4346378</v>
      </c>
      <c r="H13" s="1337">
        <v>4698814</v>
      </c>
      <c r="I13" s="1365">
        <v>4487750</v>
      </c>
    </row>
    <row r="14" spans="2:10">
      <c r="B14" s="1338" t="s">
        <v>1840</v>
      </c>
      <c r="C14" s="1328" t="s">
        <v>1839</v>
      </c>
      <c r="D14" s="1337">
        <v>4509550</v>
      </c>
      <c r="E14" s="1337">
        <v>4193604</v>
      </c>
      <c r="F14" s="1337">
        <v>4860718</v>
      </c>
      <c r="G14" s="1337">
        <v>4746750</v>
      </c>
      <c r="H14" s="1337">
        <v>4967140</v>
      </c>
      <c r="I14" s="1365">
        <v>4739516</v>
      </c>
    </row>
    <row r="15" spans="2:10">
      <c r="B15" s="1338" t="s">
        <v>1838</v>
      </c>
      <c r="C15" s="1328" t="s">
        <v>1837</v>
      </c>
      <c r="D15" s="1337">
        <v>1394236</v>
      </c>
      <c r="E15" s="1337">
        <v>1135250</v>
      </c>
      <c r="F15" s="1337">
        <v>1184322</v>
      </c>
      <c r="G15" s="1337">
        <v>1041694</v>
      </c>
      <c r="H15" s="1337">
        <v>1069442</v>
      </c>
      <c r="I15" s="1365">
        <v>1013116</v>
      </c>
    </row>
    <row r="16" spans="2:10">
      <c r="B16" s="1338" t="s">
        <v>1836</v>
      </c>
      <c r="C16" s="1328" t="s">
        <v>1835</v>
      </c>
      <c r="D16" s="1337">
        <v>12103657</v>
      </c>
      <c r="E16" s="1337">
        <v>11145293</v>
      </c>
      <c r="F16" s="1337">
        <v>12493628</v>
      </c>
      <c r="G16" s="1337">
        <v>12231951</v>
      </c>
      <c r="H16" s="1337">
        <v>12443585</v>
      </c>
      <c r="I16" s="1365">
        <v>11839587</v>
      </c>
    </row>
    <row r="17" spans="2:9">
      <c r="B17" s="1338" t="s">
        <v>1834</v>
      </c>
      <c r="C17" s="1328" t="s">
        <v>1833</v>
      </c>
      <c r="D17" s="1337">
        <v>4701442</v>
      </c>
      <c r="E17" s="1337">
        <v>4327088</v>
      </c>
      <c r="F17" s="1337">
        <v>4811111</v>
      </c>
      <c r="G17" s="1337">
        <v>4846616</v>
      </c>
      <c r="H17" s="1337">
        <v>4909496</v>
      </c>
      <c r="I17" s="1365">
        <v>4691944</v>
      </c>
    </row>
    <row r="18" spans="2:9">
      <c r="B18" s="1338" t="s">
        <v>1832</v>
      </c>
      <c r="C18" s="1328" t="s">
        <v>1831</v>
      </c>
      <c r="D18" s="1337">
        <v>6129185</v>
      </c>
      <c r="E18" s="1337">
        <v>6057496</v>
      </c>
      <c r="F18" s="1337">
        <v>6504466</v>
      </c>
      <c r="G18" s="1337">
        <v>6756682</v>
      </c>
      <c r="H18" s="1337">
        <v>7277625</v>
      </c>
      <c r="I18" s="1365">
        <v>6928487</v>
      </c>
    </row>
    <row r="19" spans="2:9">
      <c r="B19" s="1338" t="s">
        <v>1830</v>
      </c>
      <c r="C19" s="1328" t="s">
        <v>1829</v>
      </c>
      <c r="D19" s="1337">
        <v>10339823</v>
      </c>
      <c r="E19" s="1337">
        <v>9544401</v>
      </c>
      <c r="F19" s="1337">
        <v>10863505</v>
      </c>
      <c r="G19" s="1337">
        <v>10811668</v>
      </c>
      <c r="H19" s="1337">
        <v>11358644</v>
      </c>
      <c r="I19" s="1365">
        <v>10810182</v>
      </c>
    </row>
    <row r="20" spans="2:9">
      <c r="B20" s="1338" t="s">
        <v>1828</v>
      </c>
      <c r="C20" s="1328" t="s">
        <v>1827</v>
      </c>
      <c r="D20" s="1337">
        <v>6109503</v>
      </c>
      <c r="E20" s="1337">
        <v>5537239</v>
      </c>
      <c r="F20" s="1337">
        <v>6359085</v>
      </c>
      <c r="G20" s="1337">
        <v>6225376</v>
      </c>
      <c r="H20" s="1337">
        <v>6446135</v>
      </c>
      <c r="I20" s="1365">
        <v>6230339</v>
      </c>
    </row>
    <row r="21" spans="2:9">
      <c r="B21" s="1338" t="s">
        <v>1826</v>
      </c>
      <c r="C21" s="1328" t="s">
        <v>1825</v>
      </c>
      <c r="D21" s="1337">
        <v>5843823</v>
      </c>
      <c r="E21" s="1337">
        <v>5507477</v>
      </c>
      <c r="F21" s="1337">
        <v>6225745</v>
      </c>
      <c r="G21" s="1337">
        <v>6109203</v>
      </c>
      <c r="H21" s="1337">
        <v>6329036</v>
      </c>
      <c r="I21" s="1365">
        <v>6145799</v>
      </c>
    </row>
    <row r="22" spans="2:9">
      <c r="B22" s="1338" t="s">
        <v>1824</v>
      </c>
      <c r="C22" s="1328" t="s">
        <v>1823</v>
      </c>
      <c r="D22" s="1337">
        <v>10068880</v>
      </c>
      <c r="E22" s="1337">
        <v>9357272</v>
      </c>
      <c r="F22" s="1337">
        <v>10813052</v>
      </c>
      <c r="G22" s="1337">
        <v>9809589</v>
      </c>
      <c r="H22" s="1337">
        <v>11137840</v>
      </c>
      <c r="I22" s="1365">
        <v>10512027</v>
      </c>
    </row>
    <row r="23" spans="2:9">
      <c r="B23" s="1338" t="s">
        <v>1822</v>
      </c>
      <c r="C23" s="1328" t="s">
        <v>1821</v>
      </c>
      <c r="D23" s="1337" t="s">
        <v>202</v>
      </c>
      <c r="E23" s="1337" t="s">
        <v>202</v>
      </c>
      <c r="F23" s="1337" t="s">
        <v>202</v>
      </c>
      <c r="G23" s="1337" t="s">
        <v>202</v>
      </c>
      <c r="H23" s="1337" t="s">
        <v>202</v>
      </c>
      <c r="I23" s="1365" t="s">
        <v>202</v>
      </c>
    </row>
    <row r="24" spans="2:9">
      <c r="B24" s="1338" t="s">
        <v>1820</v>
      </c>
      <c r="C24" s="1328" t="s">
        <v>1819</v>
      </c>
      <c r="D24" s="1337" t="s">
        <v>202</v>
      </c>
      <c r="E24" s="1337" t="s">
        <v>202</v>
      </c>
      <c r="F24" s="1337" t="s">
        <v>202</v>
      </c>
      <c r="G24" s="1337" t="s">
        <v>202</v>
      </c>
      <c r="H24" s="1337" t="s">
        <v>202</v>
      </c>
      <c r="I24" s="1365" t="s">
        <v>202</v>
      </c>
    </row>
    <row r="25" spans="2:9">
      <c r="B25" s="1338" t="s">
        <v>1818</v>
      </c>
      <c r="C25" s="1328" t="s">
        <v>1817</v>
      </c>
      <c r="D25" s="1337">
        <v>14994696</v>
      </c>
      <c r="E25" s="1337">
        <v>14250818</v>
      </c>
      <c r="F25" s="1337">
        <v>17818730</v>
      </c>
      <c r="G25" s="1337">
        <v>18035742</v>
      </c>
      <c r="H25" s="1337">
        <v>18700529</v>
      </c>
      <c r="I25" s="1365">
        <v>17746811</v>
      </c>
    </row>
    <row r="26" spans="2:9">
      <c r="B26" s="1338" t="s">
        <v>1816</v>
      </c>
      <c r="C26" s="1328" t="s">
        <v>1815</v>
      </c>
      <c r="D26" s="1337">
        <v>27605155</v>
      </c>
      <c r="E26" s="1337">
        <v>25399203</v>
      </c>
      <c r="F26" s="1337">
        <v>28613561</v>
      </c>
      <c r="G26" s="1337">
        <v>28972791</v>
      </c>
      <c r="H26" s="1337">
        <v>30396981</v>
      </c>
      <c r="I26" s="1365">
        <v>28816306</v>
      </c>
    </row>
    <row r="27" spans="2:9">
      <c r="B27" s="1338" t="s">
        <v>1814</v>
      </c>
      <c r="C27" s="1328" t="s">
        <v>1813</v>
      </c>
      <c r="D27" s="1337">
        <v>12192460</v>
      </c>
      <c r="E27" s="1337">
        <v>11166505</v>
      </c>
      <c r="F27" s="1337">
        <v>12675793</v>
      </c>
      <c r="G27" s="1337">
        <v>12637672</v>
      </c>
      <c r="H27" s="1337">
        <v>13132728</v>
      </c>
      <c r="I27" s="1365">
        <v>12667573</v>
      </c>
    </row>
    <row r="28" spans="2:9">
      <c r="B28" s="1338" t="s">
        <v>1812</v>
      </c>
      <c r="C28" s="1328" t="s">
        <v>1811</v>
      </c>
      <c r="D28" s="1337">
        <v>16675321</v>
      </c>
      <c r="E28" s="1337">
        <v>15722491</v>
      </c>
      <c r="F28" s="1337">
        <v>18042579</v>
      </c>
      <c r="G28" s="1337">
        <v>18064018</v>
      </c>
      <c r="H28" s="1337">
        <v>18790216</v>
      </c>
      <c r="I28" s="1365">
        <v>17951182</v>
      </c>
    </row>
    <row r="29" spans="2:9">
      <c r="B29" s="1338" t="s">
        <v>1810</v>
      </c>
      <c r="C29" s="1328" t="s">
        <v>1809</v>
      </c>
      <c r="D29" s="1337">
        <v>9565965</v>
      </c>
      <c r="E29" s="1337">
        <v>8482651</v>
      </c>
      <c r="F29" s="1337">
        <v>11128261</v>
      </c>
      <c r="G29" s="1337">
        <v>10891454</v>
      </c>
      <c r="H29" s="1337">
        <v>11311799</v>
      </c>
      <c r="I29" s="1365">
        <v>10731388</v>
      </c>
    </row>
    <row r="30" spans="2:9">
      <c r="B30" s="1338" t="s">
        <v>1808</v>
      </c>
      <c r="C30" s="1328" t="s">
        <v>1807</v>
      </c>
      <c r="D30" s="1337">
        <v>36167303</v>
      </c>
      <c r="E30" s="1337">
        <v>33192864</v>
      </c>
      <c r="F30" s="1337">
        <v>37863343</v>
      </c>
      <c r="G30" s="1337">
        <v>37462465</v>
      </c>
      <c r="H30" s="1337">
        <v>39138410</v>
      </c>
      <c r="I30" s="1365">
        <v>37649076</v>
      </c>
    </row>
    <row r="31" spans="2:9">
      <c r="B31" s="1338" t="s">
        <v>1806</v>
      </c>
      <c r="C31" s="1328" t="s">
        <v>1805</v>
      </c>
      <c r="D31" s="1337" t="s">
        <v>202</v>
      </c>
      <c r="E31" s="1337" t="s">
        <v>202</v>
      </c>
      <c r="F31" s="1337" t="s">
        <v>202</v>
      </c>
      <c r="G31" s="1337" t="s">
        <v>202</v>
      </c>
      <c r="H31" s="1337" t="s">
        <v>202</v>
      </c>
      <c r="I31" s="1365" t="s">
        <v>202</v>
      </c>
    </row>
    <row r="32" spans="2:9">
      <c r="B32" s="1338" t="s">
        <v>1804</v>
      </c>
      <c r="C32" s="1328" t="s">
        <v>1803</v>
      </c>
      <c r="D32" s="1337">
        <v>15627376</v>
      </c>
      <c r="E32" s="1337">
        <v>14418745</v>
      </c>
      <c r="F32" s="1337">
        <v>16412640</v>
      </c>
      <c r="G32" s="1337">
        <v>16136381</v>
      </c>
      <c r="H32" s="1337">
        <v>16577277</v>
      </c>
      <c r="I32" s="1365">
        <v>15734240</v>
      </c>
    </row>
    <row r="33" spans="2:9">
      <c r="B33" s="1338" t="s">
        <v>1802</v>
      </c>
      <c r="C33" s="1328" t="s">
        <v>1801</v>
      </c>
      <c r="D33" s="1337">
        <v>24004838</v>
      </c>
      <c r="E33" s="1337">
        <v>21875485</v>
      </c>
      <c r="F33" s="1337">
        <v>24583746</v>
      </c>
      <c r="G33" s="1337">
        <v>24161213</v>
      </c>
      <c r="H33" s="1337">
        <v>24253594</v>
      </c>
      <c r="I33" s="1365">
        <v>23034464</v>
      </c>
    </row>
    <row r="34" spans="2:9">
      <c r="B34" s="1338" t="s">
        <v>1800</v>
      </c>
      <c r="C34" s="1328" t="s">
        <v>1799</v>
      </c>
      <c r="D34" s="1337">
        <v>10411027</v>
      </c>
      <c r="E34" s="1337">
        <v>9560494</v>
      </c>
      <c r="F34" s="1337">
        <v>10742836</v>
      </c>
      <c r="G34" s="1337">
        <v>10493538</v>
      </c>
      <c r="H34" s="1337">
        <v>10698150</v>
      </c>
      <c r="I34" s="1365">
        <v>10302251</v>
      </c>
    </row>
    <row r="35" spans="2:9">
      <c r="B35" s="1338" t="s">
        <v>1798</v>
      </c>
      <c r="C35" s="1328" t="s">
        <v>1797</v>
      </c>
      <c r="D35" s="1337">
        <v>11712269</v>
      </c>
      <c r="E35" s="1337">
        <v>10818728</v>
      </c>
      <c r="F35" s="1337">
        <v>12287290</v>
      </c>
      <c r="G35" s="1337">
        <v>12115453</v>
      </c>
      <c r="H35" s="1337">
        <v>12553823</v>
      </c>
      <c r="I35" s="1365">
        <v>11978333</v>
      </c>
    </row>
    <row r="36" spans="2:9">
      <c r="B36" s="1338" t="s">
        <v>1796</v>
      </c>
      <c r="C36" s="1328" t="s">
        <v>1795</v>
      </c>
      <c r="D36" s="1337" t="s">
        <v>202</v>
      </c>
      <c r="E36" s="1337" t="s">
        <v>202</v>
      </c>
      <c r="F36" s="1337" t="s">
        <v>202</v>
      </c>
      <c r="G36" s="1337" t="s">
        <v>202</v>
      </c>
      <c r="H36" s="1337" t="s">
        <v>202</v>
      </c>
      <c r="I36" s="1365" t="s">
        <v>202</v>
      </c>
    </row>
    <row r="37" spans="2:9">
      <c r="B37" s="1338" t="s">
        <v>1794</v>
      </c>
      <c r="C37" s="1328" t="s">
        <v>1793</v>
      </c>
      <c r="D37" s="1337">
        <v>14628281</v>
      </c>
      <c r="E37" s="1337">
        <v>13474430</v>
      </c>
      <c r="F37" s="1337">
        <v>15316967</v>
      </c>
      <c r="G37" s="1337">
        <v>14984160</v>
      </c>
      <c r="H37" s="1337">
        <v>15478880</v>
      </c>
      <c r="I37" s="1365">
        <v>14693280</v>
      </c>
    </row>
    <row r="38" spans="2:9">
      <c r="B38" s="1338" t="s">
        <v>1792</v>
      </c>
      <c r="C38" s="1328" t="s">
        <v>1791</v>
      </c>
      <c r="D38" s="1337" t="s">
        <v>202</v>
      </c>
      <c r="E38" s="1337" t="s">
        <v>202</v>
      </c>
      <c r="F38" s="1337" t="s">
        <v>202</v>
      </c>
      <c r="G38" s="1337" t="s">
        <v>202</v>
      </c>
      <c r="H38" s="1337" t="s">
        <v>202</v>
      </c>
      <c r="I38" s="1365" t="s">
        <v>202</v>
      </c>
    </row>
    <row r="39" spans="2:9">
      <c r="B39" s="1338" t="s">
        <v>1790</v>
      </c>
      <c r="C39" s="1328" t="s">
        <v>1789</v>
      </c>
      <c r="D39" s="1337">
        <v>9734584</v>
      </c>
      <c r="E39" s="1337">
        <v>9071552</v>
      </c>
      <c r="F39" s="1337">
        <v>10291414</v>
      </c>
      <c r="G39" s="1337">
        <v>10238321</v>
      </c>
      <c r="H39" s="1337">
        <v>10545148</v>
      </c>
      <c r="I39" s="1365">
        <v>9898175</v>
      </c>
    </row>
    <row r="40" spans="2:9">
      <c r="B40" s="1338" t="s">
        <v>1788</v>
      </c>
      <c r="C40" s="1328" t="s">
        <v>1787</v>
      </c>
      <c r="D40" s="1337" t="s">
        <v>202</v>
      </c>
      <c r="E40" s="1337" t="s">
        <v>202</v>
      </c>
      <c r="F40" s="1337" t="s">
        <v>202</v>
      </c>
      <c r="G40" s="1337" t="s">
        <v>202</v>
      </c>
      <c r="H40" s="1337" t="s">
        <v>202</v>
      </c>
      <c r="I40" s="1365" t="s">
        <v>202</v>
      </c>
    </row>
    <row r="41" spans="2:9">
      <c r="B41" s="1338" t="s">
        <v>1786</v>
      </c>
      <c r="C41" s="1328" t="s">
        <v>1785</v>
      </c>
      <c r="D41" s="1337" t="s">
        <v>202</v>
      </c>
      <c r="E41" s="1337" t="s">
        <v>202</v>
      </c>
      <c r="F41" s="1337" t="s">
        <v>202</v>
      </c>
      <c r="G41" s="1337" t="s">
        <v>202</v>
      </c>
      <c r="H41" s="1337" t="s">
        <v>202</v>
      </c>
      <c r="I41" s="1365" t="s">
        <v>202</v>
      </c>
    </row>
    <row r="42" spans="2:9">
      <c r="B42" s="1338" t="s">
        <v>1784</v>
      </c>
      <c r="C42" s="1328" t="s">
        <v>1783</v>
      </c>
      <c r="D42" s="1337">
        <v>10288905</v>
      </c>
      <c r="E42" s="1337">
        <v>9525587</v>
      </c>
      <c r="F42" s="1337">
        <v>10720852</v>
      </c>
      <c r="G42" s="1337">
        <v>10474613</v>
      </c>
      <c r="H42" s="1337">
        <v>10635969</v>
      </c>
      <c r="I42" s="1365">
        <v>10169505</v>
      </c>
    </row>
    <row r="43" spans="2:9">
      <c r="B43" s="1338" t="s">
        <v>1782</v>
      </c>
      <c r="C43" s="1328" t="s">
        <v>1781</v>
      </c>
      <c r="D43" s="1337">
        <v>12385811</v>
      </c>
      <c r="E43" s="1337">
        <v>11305285</v>
      </c>
      <c r="F43" s="1337">
        <v>12657890</v>
      </c>
      <c r="G43" s="1337">
        <v>12639164</v>
      </c>
      <c r="H43" s="1337">
        <v>13584863</v>
      </c>
      <c r="I43" s="1365">
        <v>12716493</v>
      </c>
    </row>
    <row r="44" spans="2:9">
      <c r="B44" s="1338" t="s">
        <v>1780</v>
      </c>
      <c r="C44" s="1328" t="s">
        <v>1779</v>
      </c>
      <c r="D44" s="1337" t="s">
        <v>202</v>
      </c>
      <c r="E44" s="1337" t="s">
        <v>202</v>
      </c>
      <c r="F44" s="1337" t="s">
        <v>202</v>
      </c>
      <c r="G44" s="1337" t="s">
        <v>202</v>
      </c>
      <c r="H44" s="1337" t="s">
        <v>202</v>
      </c>
      <c r="I44" s="1365" t="s">
        <v>202</v>
      </c>
    </row>
    <row r="45" spans="2:9">
      <c r="B45" s="1338" t="s">
        <v>1778</v>
      </c>
      <c r="C45" s="1328" t="s">
        <v>1777</v>
      </c>
      <c r="D45" s="1337" t="s">
        <v>202</v>
      </c>
      <c r="E45" s="1337" t="s">
        <v>202</v>
      </c>
      <c r="F45" s="1337" t="s">
        <v>202</v>
      </c>
      <c r="G45" s="1337" t="s">
        <v>202</v>
      </c>
      <c r="H45" s="1337" t="s">
        <v>202</v>
      </c>
      <c r="I45" s="1365" t="s">
        <v>202</v>
      </c>
    </row>
    <row r="46" spans="2:9">
      <c r="B46" s="1338" t="s">
        <v>1776</v>
      </c>
      <c r="C46" s="1328" t="s">
        <v>1775</v>
      </c>
      <c r="D46" s="1337" t="s">
        <v>202</v>
      </c>
      <c r="E46" s="1337" t="s">
        <v>202</v>
      </c>
      <c r="F46" s="1337" t="s">
        <v>202</v>
      </c>
      <c r="G46" s="1337" t="s">
        <v>202</v>
      </c>
      <c r="H46" s="1337" t="s">
        <v>202</v>
      </c>
      <c r="I46" s="1365" t="s">
        <v>202</v>
      </c>
    </row>
    <row r="47" spans="2:9">
      <c r="B47" s="1338" t="s">
        <v>1774</v>
      </c>
      <c r="C47" s="1328" t="s">
        <v>1773</v>
      </c>
      <c r="D47" s="1337">
        <v>13075863</v>
      </c>
      <c r="E47" s="1337">
        <v>12159490</v>
      </c>
      <c r="F47" s="1337">
        <v>13900299</v>
      </c>
      <c r="G47" s="1337">
        <v>13745934</v>
      </c>
      <c r="H47" s="1337">
        <v>14273224</v>
      </c>
      <c r="I47" s="1365">
        <v>13520468</v>
      </c>
    </row>
    <row r="48" spans="2:9">
      <c r="B48" s="1338" t="s">
        <v>1772</v>
      </c>
      <c r="C48" s="1328" t="s">
        <v>1771</v>
      </c>
      <c r="D48" s="1337">
        <v>4479862</v>
      </c>
      <c r="E48" s="1337">
        <v>4141044</v>
      </c>
      <c r="F48" s="1337">
        <v>4577695</v>
      </c>
      <c r="G48" s="1337">
        <v>4418120</v>
      </c>
      <c r="H48" s="1337">
        <v>4588322</v>
      </c>
      <c r="I48" s="1365">
        <v>4326719</v>
      </c>
    </row>
    <row r="49" spans="1:9">
      <c r="B49" s="1338" t="s">
        <v>1770</v>
      </c>
      <c r="C49" s="1328" t="s">
        <v>1769</v>
      </c>
      <c r="D49" s="1337">
        <v>8829391</v>
      </c>
      <c r="E49" s="1337">
        <v>8025573</v>
      </c>
      <c r="F49" s="1337">
        <v>8979056</v>
      </c>
      <c r="G49" s="1337">
        <v>8845542</v>
      </c>
      <c r="H49" s="1337">
        <v>9117645</v>
      </c>
      <c r="I49" s="1365">
        <v>8637706</v>
      </c>
    </row>
    <row r="50" spans="1:9">
      <c r="B50" s="1338" t="s">
        <v>1768</v>
      </c>
      <c r="C50" s="1328" t="s">
        <v>1767</v>
      </c>
      <c r="D50" s="1337">
        <v>9130588</v>
      </c>
      <c r="E50" s="1337">
        <v>8492199</v>
      </c>
      <c r="F50" s="1337">
        <v>9710670</v>
      </c>
      <c r="G50" s="1337">
        <v>9574998</v>
      </c>
      <c r="H50" s="1337">
        <v>9838888</v>
      </c>
      <c r="I50" s="1365">
        <v>9303041</v>
      </c>
    </row>
    <row r="51" spans="1:9">
      <c r="B51" s="1338" t="s">
        <v>1766</v>
      </c>
      <c r="C51" s="1328" t="s">
        <v>1765</v>
      </c>
      <c r="D51" s="1337">
        <v>2874023</v>
      </c>
      <c r="E51" s="1337">
        <v>2640990</v>
      </c>
      <c r="F51" s="1337">
        <v>2972540</v>
      </c>
      <c r="G51" s="1337">
        <v>2924580</v>
      </c>
      <c r="H51" s="1337">
        <v>3009147</v>
      </c>
      <c r="I51" s="1365">
        <v>2894464</v>
      </c>
    </row>
    <row r="52" spans="1:9">
      <c r="B52" s="1338" t="s">
        <v>1764</v>
      </c>
      <c r="C52" s="1328" t="s">
        <v>1763</v>
      </c>
      <c r="D52" s="1337">
        <v>5032022</v>
      </c>
      <c r="E52" s="1337">
        <v>4086447</v>
      </c>
      <c r="F52" s="1337">
        <v>5087913</v>
      </c>
      <c r="G52" s="1337">
        <v>5045979</v>
      </c>
      <c r="H52" s="1337">
        <v>5266816</v>
      </c>
      <c r="I52" s="1365">
        <v>5086528</v>
      </c>
    </row>
    <row r="53" spans="1:9">
      <c r="B53" s="1338" t="s">
        <v>1762</v>
      </c>
      <c r="C53" s="1328" t="s">
        <v>1761</v>
      </c>
      <c r="D53" s="1337">
        <v>2055115</v>
      </c>
      <c r="E53" s="1337">
        <v>1945326</v>
      </c>
      <c r="F53" s="1337">
        <v>2224565</v>
      </c>
      <c r="G53" s="1337">
        <v>2127786</v>
      </c>
      <c r="H53" s="1337">
        <v>2159927</v>
      </c>
      <c r="I53" s="1365">
        <v>2111494</v>
      </c>
    </row>
    <row r="54" spans="1:9">
      <c r="B54" s="1338" t="s">
        <v>1760</v>
      </c>
      <c r="C54" s="1328" t="s">
        <v>1759</v>
      </c>
      <c r="D54" s="1337">
        <v>4293591</v>
      </c>
      <c r="E54" s="1337">
        <v>3979697</v>
      </c>
      <c r="F54" s="1337">
        <v>4486861</v>
      </c>
      <c r="G54" s="1337">
        <v>4436202</v>
      </c>
      <c r="H54" s="1337">
        <v>4556800</v>
      </c>
      <c r="I54" s="1365">
        <v>4307562</v>
      </c>
    </row>
    <row r="55" spans="1:9">
      <c r="B55" s="1338" t="s">
        <v>1758</v>
      </c>
      <c r="C55" s="1328" t="s">
        <v>1757</v>
      </c>
      <c r="D55" s="1337">
        <v>1138054</v>
      </c>
      <c r="E55" s="1337">
        <v>1075198</v>
      </c>
      <c r="F55" s="1337">
        <v>1217559</v>
      </c>
      <c r="G55" s="1337">
        <v>1223140</v>
      </c>
      <c r="H55" s="1337">
        <v>1251594</v>
      </c>
      <c r="I55" s="1365">
        <v>1209002</v>
      </c>
    </row>
    <row r="56" spans="1:9">
      <c r="B56" s="1338" t="s">
        <v>1756</v>
      </c>
      <c r="C56" s="1328" t="s">
        <v>1755</v>
      </c>
      <c r="D56" s="1337">
        <v>14136224</v>
      </c>
      <c r="E56" s="1337">
        <v>12830014</v>
      </c>
      <c r="F56" s="1337">
        <v>14555426</v>
      </c>
      <c r="G56" s="1337">
        <v>14593890</v>
      </c>
      <c r="H56" s="1337">
        <v>15105836</v>
      </c>
      <c r="I56" s="1365">
        <v>14315506</v>
      </c>
    </row>
    <row r="57" spans="1:9">
      <c r="A57" s="1339"/>
      <c r="B57" s="1338" t="s">
        <v>1754</v>
      </c>
      <c r="C57" s="1328" t="s">
        <v>1753</v>
      </c>
      <c r="D57" s="1337" t="s">
        <v>202</v>
      </c>
      <c r="E57" s="1337" t="s">
        <v>202</v>
      </c>
      <c r="F57" s="1337" t="s">
        <v>202</v>
      </c>
      <c r="G57" s="1337" t="s">
        <v>202</v>
      </c>
      <c r="H57" s="1337" t="s">
        <v>202</v>
      </c>
      <c r="I57" s="1365" t="s">
        <v>202</v>
      </c>
    </row>
    <row r="58" spans="1:9">
      <c r="A58" s="1339"/>
      <c r="B58" s="1338" t="s">
        <v>1752</v>
      </c>
      <c r="C58" s="1328" t="s">
        <v>1751</v>
      </c>
      <c r="D58" s="1337" t="s">
        <v>202</v>
      </c>
      <c r="E58" s="1337" t="s">
        <v>202</v>
      </c>
      <c r="F58" s="1337" t="s">
        <v>202</v>
      </c>
      <c r="G58" s="1337" t="s">
        <v>202</v>
      </c>
      <c r="H58" s="1337" t="s">
        <v>202</v>
      </c>
      <c r="I58" s="1365" t="s">
        <v>202</v>
      </c>
    </row>
    <row r="59" spans="1:9">
      <c r="B59" s="1338" t="s">
        <v>1750</v>
      </c>
      <c r="C59" s="1328" t="s">
        <v>1749</v>
      </c>
      <c r="D59" s="1337" t="s">
        <v>202</v>
      </c>
      <c r="E59" s="1337" t="s">
        <v>202</v>
      </c>
      <c r="F59" s="1337" t="s">
        <v>202</v>
      </c>
      <c r="G59" s="1337" t="s">
        <v>202</v>
      </c>
      <c r="H59" s="1337" t="s">
        <v>202</v>
      </c>
      <c r="I59" s="1365" t="s">
        <v>202</v>
      </c>
    </row>
    <row r="60" spans="1:9">
      <c r="B60" s="1338" t="s">
        <v>1748</v>
      </c>
      <c r="C60" s="1328" t="s">
        <v>1747</v>
      </c>
      <c r="D60" s="1337" t="s">
        <v>202</v>
      </c>
      <c r="E60" s="1337" t="s">
        <v>202</v>
      </c>
      <c r="F60" s="1337" t="s">
        <v>202</v>
      </c>
      <c r="G60" s="1337" t="s">
        <v>202</v>
      </c>
      <c r="H60" s="1337" t="s">
        <v>202</v>
      </c>
      <c r="I60" s="1365" t="s">
        <v>202</v>
      </c>
    </row>
    <row r="61" spans="1:9">
      <c r="B61" s="1338" t="s">
        <v>1746</v>
      </c>
      <c r="C61" s="1328" t="s">
        <v>1745</v>
      </c>
      <c r="D61" s="1337" t="s">
        <v>202</v>
      </c>
      <c r="E61" s="1337" t="s">
        <v>202</v>
      </c>
      <c r="F61" s="1337" t="s">
        <v>202</v>
      </c>
      <c r="G61" s="1337" t="s">
        <v>202</v>
      </c>
      <c r="H61" s="1337" t="s">
        <v>202</v>
      </c>
      <c r="I61" s="1365" t="s">
        <v>202</v>
      </c>
    </row>
    <row r="62" spans="1:9">
      <c r="B62" s="1338" t="s">
        <v>1744</v>
      </c>
      <c r="C62" s="1328" t="s">
        <v>1743</v>
      </c>
      <c r="D62" s="1337" t="s">
        <v>202</v>
      </c>
      <c r="E62" s="1337" t="s">
        <v>202</v>
      </c>
      <c r="F62" s="1337" t="s">
        <v>202</v>
      </c>
      <c r="G62" s="1337" t="s">
        <v>202</v>
      </c>
      <c r="H62" s="1337" t="s">
        <v>202</v>
      </c>
      <c r="I62" s="1365" t="s">
        <v>202</v>
      </c>
    </row>
    <row r="63" spans="1:9">
      <c r="B63" s="1338" t="s">
        <v>1742</v>
      </c>
      <c r="C63" s="1328" t="s">
        <v>1741</v>
      </c>
      <c r="D63" s="1337" t="s">
        <v>202</v>
      </c>
      <c r="E63" s="1337" t="s">
        <v>202</v>
      </c>
      <c r="F63" s="1337" t="s">
        <v>202</v>
      </c>
      <c r="G63" s="1337" t="s">
        <v>202</v>
      </c>
      <c r="H63" s="1337" t="s">
        <v>202</v>
      </c>
      <c r="I63" s="1365" t="s">
        <v>202</v>
      </c>
    </row>
    <row r="64" spans="1:9">
      <c r="B64" s="1338" t="s">
        <v>1740</v>
      </c>
      <c r="C64" s="1328" t="s">
        <v>1739</v>
      </c>
      <c r="D64" s="1337">
        <v>4235816</v>
      </c>
      <c r="E64" s="1337">
        <v>3953685</v>
      </c>
      <c r="F64" s="1337">
        <v>4577211</v>
      </c>
      <c r="G64" s="1337">
        <v>4520253</v>
      </c>
      <c r="H64" s="1337">
        <v>4599769</v>
      </c>
      <c r="I64" s="1365">
        <v>4414205</v>
      </c>
    </row>
    <row r="65" spans="2:9">
      <c r="B65" s="1338" t="s">
        <v>1738</v>
      </c>
      <c r="C65" s="1328" t="s">
        <v>1737</v>
      </c>
      <c r="D65" s="1337">
        <v>2881036</v>
      </c>
      <c r="E65" s="1337">
        <v>2629635</v>
      </c>
      <c r="F65" s="1337">
        <v>2970283</v>
      </c>
      <c r="G65" s="1337">
        <v>2968121</v>
      </c>
      <c r="H65" s="1337">
        <v>3116056</v>
      </c>
      <c r="I65" s="1365">
        <v>3059694</v>
      </c>
    </row>
    <row r="66" spans="2:9">
      <c r="B66" s="1338" t="s">
        <v>1736</v>
      </c>
      <c r="C66" s="1328" t="s">
        <v>1735</v>
      </c>
      <c r="D66" s="1337">
        <v>4184712</v>
      </c>
      <c r="E66" s="1337">
        <v>3850221</v>
      </c>
      <c r="F66" s="1337">
        <v>4452017</v>
      </c>
      <c r="G66" s="1337">
        <v>4400335</v>
      </c>
      <c r="H66" s="1337">
        <v>4582522</v>
      </c>
      <c r="I66" s="1365">
        <v>4397242</v>
      </c>
    </row>
    <row r="67" spans="2:9">
      <c r="B67" s="1338" t="s">
        <v>1734</v>
      </c>
      <c r="C67" s="1328" t="s">
        <v>1733</v>
      </c>
      <c r="D67" s="1337" t="s">
        <v>202</v>
      </c>
      <c r="E67" s="1337" t="s">
        <v>202</v>
      </c>
      <c r="F67" s="1337" t="s">
        <v>202</v>
      </c>
      <c r="G67" s="1337" t="s">
        <v>202</v>
      </c>
      <c r="H67" s="1337" t="s">
        <v>202</v>
      </c>
      <c r="I67" s="1365" t="s">
        <v>202</v>
      </c>
    </row>
    <row r="68" spans="2:9">
      <c r="B68" s="1338" t="s">
        <v>1732</v>
      </c>
      <c r="C68" s="1328" t="s">
        <v>1731</v>
      </c>
      <c r="D68" s="1337" t="s">
        <v>202</v>
      </c>
      <c r="E68" s="1337" t="s">
        <v>202</v>
      </c>
      <c r="F68" s="1337" t="s">
        <v>202</v>
      </c>
      <c r="G68" s="1337" t="s">
        <v>202</v>
      </c>
      <c r="H68" s="1337" t="s">
        <v>202</v>
      </c>
      <c r="I68" s="1365" t="s">
        <v>202</v>
      </c>
    </row>
    <row r="69" spans="2:9">
      <c r="B69" s="1338" t="s">
        <v>1730</v>
      </c>
      <c r="C69" s="1328" t="s">
        <v>1729</v>
      </c>
      <c r="D69" s="1337">
        <v>3660815</v>
      </c>
      <c r="E69" s="1337">
        <v>3304828</v>
      </c>
      <c r="F69" s="1337">
        <v>3657343</v>
      </c>
      <c r="G69" s="1337">
        <v>3672747</v>
      </c>
      <c r="H69" s="1337">
        <v>3856742</v>
      </c>
      <c r="I69" s="1365">
        <v>3710485</v>
      </c>
    </row>
    <row r="70" spans="2:9">
      <c r="B70" s="1338" t="s">
        <v>1728</v>
      </c>
      <c r="C70" s="1328" t="s">
        <v>1727</v>
      </c>
      <c r="D70" s="1337">
        <v>2546307</v>
      </c>
      <c r="E70" s="1337">
        <v>2339901</v>
      </c>
      <c r="F70" s="1337">
        <v>2372148</v>
      </c>
      <c r="G70" s="1337">
        <v>2053032</v>
      </c>
      <c r="H70" s="1337">
        <v>2153206</v>
      </c>
      <c r="I70" s="1365">
        <v>2009382</v>
      </c>
    </row>
    <row r="71" spans="2:9">
      <c r="B71" s="1338" t="s">
        <v>1726</v>
      </c>
      <c r="C71" s="1328" t="s">
        <v>1725</v>
      </c>
      <c r="D71" s="1337">
        <v>1801592</v>
      </c>
      <c r="E71" s="1337">
        <v>1645807</v>
      </c>
      <c r="F71" s="1337">
        <v>1810681</v>
      </c>
      <c r="G71" s="1337">
        <v>1683929</v>
      </c>
      <c r="H71" s="1337">
        <v>1726768</v>
      </c>
      <c r="I71" s="1365">
        <v>1623558</v>
      </c>
    </row>
    <row r="72" spans="2:9">
      <c r="B72" s="1338" t="s">
        <v>1724</v>
      </c>
      <c r="C72" s="1328" t="s">
        <v>1723</v>
      </c>
      <c r="D72" s="1337" t="s">
        <v>202</v>
      </c>
      <c r="E72" s="1337" t="s">
        <v>202</v>
      </c>
      <c r="F72" s="1337" t="s">
        <v>202</v>
      </c>
      <c r="G72" s="1337" t="s">
        <v>202</v>
      </c>
      <c r="H72" s="1337" t="s">
        <v>202</v>
      </c>
      <c r="I72" s="1365" t="s">
        <v>202</v>
      </c>
    </row>
    <row r="73" spans="2:9">
      <c r="B73" s="1338" t="s">
        <v>1722</v>
      </c>
      <c r="C73" s="1328" t="s">
        <v>1721</v>
      </c>
      <c r="D73" s="1337">
        <v>2282177</v>
      </c>
      <c r="E73" s="1337">
        <v>2157836</v>
      </c>
      <c r="F73" s="1337">
        <v>2400434</v>
      </c>
      <c r="G73" s="1337">
        <v>2329875</v>
      </c>
      <c r="H73" s="1337">
        <v>2399284</v>
      </c>
      <c r="I73" s="1365">
        <v>2264032</v>
      </c>
    </row>
    <row r="74" spans="2:9">
      <c r="B74" s="1338" t="s">
        <v>1720</v>
      </c>
      <c r="C74" s="1328" t="s">
        <v>1719</v>
      </c>
      <c r="D74" s="1337">
        <v>3549008</v>
      </c>
      <c r="E74" s="1337">
        <v>3316965</v>
      </c>
      <c r="F74" s="1337">
        <v>3690396</v>
      </c>
      <c r="G74" s="1337">
        <v>3597644</v>
      </c>
      <c r="H74" s="1337">
        <v>3706382</v>
      </c>
      <c r="I74" s="1365">
        <v>3476944</v>
      </c>
    </row>
    <row r="75" spans="2:9">
      <c r="B75" s="1338" t="s">
        <v>1718</v>
      </c>
      <c r="C75" s="1328" t="s">
        <v>1717</v>
      </c>
      <c r="D75" s="1337" t="s">
        <v>202</v>
      </c>
      <c r="E75" s="1337" t="s">
        <v>202</v>
      </c>
      <c r="F75" s="1337" t="s">
        <v>202</v>
      </c>
      <c r="G75" s="1337" t="s">
        <v>202</v>
      </c>
      <c r="H75" s="1337" t="s">
        <v>202</v>
      </c>
      <c r="I75" s="1365" t="s">
        <v>202</v>
      </c>
    </row>
    <row r="76" spans="2:9">
      <c r="B76" s="1338" t="s">
        <v>1716</v>
      </c>
      <c r="C76" s="1328" t="s">
        <v>1715</v>
      </c>
      <c r="D76" s="1337">
        <v>2690363</v>
      </c>
      <c r="E76" s="1337">
        <v>2432130</v>
      </c>
      <c r="F76" s="1337">
        <v>2795141</v>
      </c>
      <c r="G76" s="1337">
        <v>2753709</v>
      </c>
      <c r="H76" s="1337">
        <v>2871303</v>
      </c>
      <c r="I76" s="1365">
        <v>2756220</v>
      </c>
    </row>
    <row r="77" spans="2:9">
      <c r="B77" s="1338" t="s">
        <v>1714</v>
      </c>
      <c r="C77" s="1328" t="s">
        <v>1713</v>
      </c>
      <c r="D77" s="1337">
        <v>4092637</v>
      </c>
      <c r="E77" s="1337">
        <v>3734421</v>
      </c>
      <c r="F77" s="1337">
        <v>4189279</v>
      </c>
      <c r="G77" s="1337">
        <v>4153773</v>
      </c>
      <c r="H77" s="1337">
        <v>4211854</v>
      </c>
      <c r="I77" s="1365">
        <v>4038903</v>
      </c>
    </row>
    <row r="78" spans="2:9">
      <c r="B78" s="1338" t="s">
        <v>1712</v>
      </c>
      <c r="C78" s="1328" t="s">
        <v>1711</v>
      </c>
      <c r="D78" s="1337" t="s">
        <v>202</v>
      </c>
      <c r="E78" s="1337" t="s">
        <v>202</v>
      </c>
      <c r="F78" s="1337" t="s">
        <v>202</v>
      </c>
      <c r="G78" s="1337" t="s">
        <v>202</v>
      </c>
      <c r="H78" s="1337" t="s">
        <v>202</v>
      </c>
      <c r="I78" s="1365" t="s">
        <v>202</v>
      </c>
    </row>
    <row r="79" spans="2:9">
      <c r="B79" s="1338" t="s">
        <v>1710</v>
      </c>
      <c r="C79" s="1328" t="s">
        <v>1709</v>
      </c>
      <c r="D79" s="1337">
        <v>9505541</v>
      </c>
      <c r="E79" s="1337">
        <v>8802027</v>
      </c>
      <c r="F79" s="1337">
        <v>10027457</v>
      </c>
      <c r="G79" s="1337">
        <v>9944940</v>
      </c>
      <c r="H79" s="1337">
        <v>10275376</v>
      </c>
      <c r="I79" s="1365">
        <v>9673293</v>
      </c>
    </row>
    <row r="80" spans="2:9">
      <c r="B80" s="1338" t="s">
        <v>1708</v>
      </c>
      <c r="C80" s="1328" t="s">
        <v>1707</v>
      </c>
      <c r="D80" s="1337">
        <v>4150274</v>
      </c>
      <c r="E80" s="1337">
        <v>3910806</v>
      </c>
      <c r="F80" s="1337">
        <v>4465888</v>
      </c>
      <c r="G80" s="1337">
        <v>4403507</v>
      </c>
      <c r="H80" s="1337">
        <v>4511065</v>
      </c>
      <c r="I80" s="1365">
        <v>4321591</v>
      </c>
    </row>
    <row r="81" spans="2:10" ht="7.5" customHeight="1">
      <c r="B81" s="1338"/>
      <c r="C81" s="1328"/>
      <c r="D81" s="1337"/>
      <c r="E81" s="1337"/>
      <c r="F81" s="1337"/>
      <c r="G81" s="1337"/>
      <c r="H81" s="1337"/>
      <c r="I81" s="1365"/>
    </row>
    <row r="82" spans="2:10" ht="3" customHeight="1">
      <c r="B82" s="1338"/>
      <c r="C82" s="1328"/>
      <c r="D82" s="1381" t="s">
        <v>202</v>
      </c>
      <c r="E82" s="1381" t="s">
        <v>202</v>
      </c>
      <c r="F82" s="1381" t="s">
        <v>202</v>
      </c>
      <c r="G82" s="1381" t="s">
        <v>202</v>
      </c>
      <c r="H82" s="1381" t="s">
        <v>202</v>
      </c>
      <c r="I82" s="1380" t="s">
        <v>202</v>
      </c>
    </row>
    <row r="83" spans="2:10" ht="3" customHeight="1">
      <c r="B83" s="1379"/>
      <c r="C83" s="1378"/>
      <c r="D83" s="1377"/>
      <c r="E83" s="1377"/>
      <c r="F83" s="1377"/>
      <c r="G83" s="1377"/>
      <c r="H83" s="1377"/>
      <c r="I83" s="1376"/>
    </row>
    <row r="84" spans="2:10">
      <c r="B84" s="1375">
        <v>50000</v>
      </c>
      <c r="C84" s="1374" t="s">
        <v>209</v>
      </c>
      <c r="D84" s="1373">
        <v>2595143846</v>
      </c>
      <c r="E84" s="1373">
        <v>2393570585</v>
      </c>
      <c r="F84" s="1373">
        <v>2710202086</v>
      </c>
      <c r="G84" s="1373">
        <v>2679293329</v>
      </c>
      <c r="H84" s="1373">
        <v>2778423855</v>
      </c>
      <c r="I84" s="1372">
        <v>2634589777</v>
      </c>
    </row>
    <row r="85" spans="2:10" ht="3" customHeight="1">
      <c r="B85" s="1335"/>
      <c r="C85" s="1334"/>
      <c r="D85" s="1371"/>
      <c r="E85" s="1371"/>
      <c r="F85" s="1371"/>
      <c r="G85" s="1371"/>
      <c r="H85" s="1371"/>
      <c r="I85" s="1354"/>
    </row>
    <row r="86" spans="2:10">
      <c r="B86" s="1331" t="s">
        <v>1049</v>
      </c>
      <c r="C86" s="1331"/>
      <c r="D86" s="1330"/>
      <c r="E86" s="1331"/>
      <c r="F86" s="1331"/>
      <c r="G86" s="1331"/>
      <c r="H86" s="1331"/>
      <c r="I86" s="1331"/>
      <c r="J86" s="1328"/>
    </row>
    <row r="87" spans="2:10">
      <c r="B87" s="1330" t="s">
        <v>1048</v>
      </c>
      <c r="C87" s="1330"/>
      <c r="D87" s="1330"/>
      <c r="E87" s="1330"/>
      <c r="F87" s="1330"/>
      <c r="G87" s="1330"/>
      <c r="H87" s="1330"/>
      <c r="I87" s="1330"/>
      <c r="J87" s="1330"/>
    </row>
    <row r="88" spans="2:10">
      <c r="B88" s="1330" t="s">
        <v>1047</v>
      </c>
      <c r="C88" s="1330"/>
      <c r="D88" s="1330"/>
      <c r="E88" s="1330"/>
      <c r="F88" s="1330"/>
      <c r="G88" s="1330"/>
      <c r="I88" s="1329"/>
      <c r="J88" s="1328"/>
    </row>
    <row r="89" spans="2:10">
      <c r="B89" s="1328" t="s">
        <v>1046</v>
      </c>
      <c r="C89" s="1328"/>
      <c r="D89" s="1328"/>
      <c r="E89" s="1328"/>
      <c r="F89" s="1328"/>
      <c r="G89" s="1328"/>
    </row>
    <row r="90" spans="2:10">
      <c r="B90" s="1328" t="s">
        <v>1045</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6BAD-B1CD-481C-A84B-0561A7CA2574}">
  <sheetPr>
    <tabColor rgb="FFF9E03A"/>
  </sheetPr>
  <dimension ref="A1:J91"/>
  <sheetViews>
    <sheetView showGridLines="0" showZeros="0" zoomScale="140" zoomScaleNormal="140" zoomScaleSheetLayoutView="70" workbookViewId="0">
      <pane ySplit="9" topLeftCell="A53" activePane="bottomLeft" state="frozen"/>
      <selection pane="bottomLeft" activeCell="R91" sqref="R91"/>
    </sheetView>
  </sheetViews>
  <sheetFormatPr baseColWidth="10" defaultColWidth="10.125" defaultRowHeight="8.25"/>
  <cols>
    <col min="1" max="1" width="1.5" style="1327" customWidth="1"/>
    <col min="2" max="2" width="7.625" style="1327" customWidth="1"/>
    <col min="3" max="3" width="12.875" style="1327" customWidth="1"/>
    <col min="4" max="10" width="9.375" style="1327" customWidth="1"/>
    <col min="11" max="11" width="4" style="1327" customWidth="1"/>
    <col min="12" max="16384" width="10.125" style="1327"/>
  </cols>
  <sheetData>
    <row r="1" spans="2:10" ht="12" customHeight="1">
      <c r="B1" s="1352" t="s">
        <v>1221</v>
      </c>
      <c r="C1" s="1363"/>
      <c r="D1" s="1363"/>
      <c r="E1" s="1363"/>
      <c r="F1" s="1363"/>
      <c r="G1" s="1363"/>
      <c r="H1" s="1363"/>
      <c r="I1" s="1363"/>
      <c r="J1" s="1352"/>
    </row>
    <row r="2" spans="2:10" ht="12" customHeight="1">
      <c r="B2" s="1352" t="s">
        <v>1218</v>
      </c>
      <c r="C2" s="1363"/>
      <c r="D2" s="1363"/>
      <c r="E2" s="1363"/>
      <c r="F2" s="1363"/>
      <c r="G2" s="1363"/>
      <c r="H2" s="1363"/>
      <c r="I2" s="1363"/>
      <c r="J2" s="1352"/>
    </row>
    <row r="3" spans="2:10" ht="3" customHeight="1"/>
    <row r="4" spans="2:10" ht="9">
      <c r="B4" s="1348" t="s">
        <v>1217</v>
      </c>
      <c r="C4" s="1349">
        <v>46002</v>
      </c>
      <c r="J4" s="1348" t="s">
        <v>1216</v>
      </c>
    </row>
    <row r="5" spans="2:10" ht="3" customHeight="1"/>
    <row r="6" spans="2:10" ht="12.95" customHeight="1">
      <c r="B6" s="1346" t="s">
        <v>1215</v>
      </c>
      <c r="C6" s="1345"/>
      <c r="D6" s="1762" t="s">
        <v>364</v>
      </c>
      <c r="E6" s="1762" t="s">
        <v>446</v>
      </c>
      <c r="F6" s="1762" t="s">
        <v>447</v>
      </c>
      <c r="G6" s="1762" t="s">
        <v>448</v>
      </c>
      <c r="H6" s="1762" t="s">
        <v>449</v>
      </c>
      <c r="I6" s="1773" t="s">
        <v>489</v>
      </c>
      <c r="J6" s="1771" t="s">
        <v>1220</v>
      </c>
    </row>
    <row r="7" spans="2:10" ht="8.1" customHeight="1">
      <c r="B7" s="1775" t="s">
        <v>1213</v>
      </c>
      <c r="C7" s="1769" t="s">
        <v>1212</v>
      </c>
      <c r="D7" s="1763"/>
      <c r="E7" s="1763"/>
      <c r="F7" s="1763"/>
      <c r="G7" s="1763"/>
      <c r="H7" s="1763"/>
      <c r="I7" s="1774"/>
      <c r="J7" s="1772"/>
    </row>
    <row r="8" spans="2:10" ht="12.75" customHeight="1">
      <c r="B8" s="1776"/>
      <c r="C8" s="1770"/>
      <c r="D8" s="1344" t="s">
        <v>1211</v>
      </c>
      <c r="E8" s="1343"/>
      <c r="F8" s="1343"/>
      <c r="G8" s="1343"/>
      <c r="H8" s="1343"/>
      <c r="I8" s="1343"/>
      <c r="J8" s="1342"/>
    </row>
    <row r="9" spans="2:10" ht="8.1" customHeight="1">
      <c r="B9" s="1777"/>
      <c r="C9" s="1763"/>
      <c r="D9" s="1344" t="s">
        <v>1210</v>
      </c>
      <c r="E9" s="1343"/>
      <c r="F9" s="1343"/>
      <c r="G9" s="1343"/>
      <c r="H9" s="1343"/>
      <c r="I9" s="1343"/>
      <c r="J9" s="1370"/>
    </row>
    <row r="10" spans="2:10" ht="3" customHeight="1">
      <c r="B10" s="1341"/>
      <c r="D10" s="1340"/>
      <c r="J10" s="1361"/>
    </row>
    <row r="11" spans="2:10">
      <c r="B11" s="1338" t="s">
        <v>1846</v>
      </c>
      <c r="C11" s="1328" t="s">
        <v>1845</v>
      </c>
      <c r="D11" s="1358">
        <v>12123898</v>
      </c>
      <c r="E11" s="1358">
        <v>12097133</v>
      </c>
      <c r="F11" s="1358">
        <v>11646702</v>
      </c>
      <c r="G11" s="1358">
        <v>11915544</v>
      </c>
      <c r="H11" s="1358" t="s">
        <v>202</v>
      </c>
      <c r="I11" s="1358" t="s">
        <v>202</v>
      </c>
      <c r="J11" s="1357">
        <v>119227271</v>
      </c>
    </row>
    <row r="12" spans="2:10">
      <c r="B12" s="1338" t="s">
        <v>1844</v>
      </c>
      <c r="C12" s="1328" t="s">
        <v>1843</v>
      </c>
      <c r="D12" s="1358" t="s">
        <v>202</v>
      </c>
      <c r="E12" s="1358" t="s">
        <v>202</v>
      </c>
      <c r="F12" s="1358" t="s">
        <v>202</v>
      </c>
      <c r="G12" s="1358" t="s">
        <v>202</v>
      </c>
      <c r="H12" s="1358" t="s">
        <v>202</v>
      </c>
      <c r="I12" s="1358" t="s">
        <v>202</v>
      </c>
      <c r="J12" s="1357" t="s">
        <v>202</v>
      </c>
    </row>
    <row r="13" spans="2:10">
      <c r="B13" s="1338" t="s">
        <v>1842</v>
      </c>
      <c r="C13" s="1328" t="s">
        <v>1841</v>
      </c>
      <c r="D13" s="1358">
        <v>4554969</v>
      </c>
      <c r="E13" s="1358">
        <v>4633772</v>
      </c>
      <c r="F13" s="1358">
        <v>4323279</v>
      </c>
      <c r="G13" s="1358">
        <v>4426538</v>
      </c>
      <c r="H13" s="1358" t="s">
        <v>202</v>
      </c>
      <c r="I13" s="1358" t="s">
        <v>202</v>
      </c>
      <c r="J13" s="1357">
        <v>45495905</v>
      </c>
    </row>
    <row r="14" spans="2:10">
      <c r="B14" s="1338" t="s">
        <v>1840</v>
      </c>
      <c r="C14" s="1328" t="s">
        <v>1839</v>
      </c>
      <c r="D14" s="1358">
        <v>4856048</v>
      </c>
      <c r="E14" s="1358">
        <v>4846757</v>
      </c>
      <c r="F14" s="1358">
        <v>4678595</v>
      </c>
      <c r="G14" s="1358">
        <v>4699747</v>
      </c>
      <c r="H14" s="1358" t="s">
        <v>202</v>
      </c>
      <c r="I14" s="1358" t="s">
        <v>202</v>
      </c>
      <c r="J14" s="1357">
        <v>47098425</v>
      </c>
    </row>
    <row r="15" spans="2:10">
      <c r="B15" s="1338" t="s">
        <v>1838</v>
      </c>
      <c r="C15" s="1328" t="s">
        <v>1837</v>
      </c>
      <c r="D15" s="1358">
        <v>1009585</v>
      </c>
      <c r="E15" s="1358">
        <v>1028038</v>
      </c>
      <c r="F15" s="1358">
        <v>989455</v>
      </c>
      <c r="G15" s="1358">
        <v>1027572</v>
      </c>
      <c r="H15" s="1358" t="s">
        <v>202</v>
      </c>
      <c r="I15" s="1358" t="s">
        <v>202</v>
      </c>
      <c r="J15" s="1357">
        <v>10892710</v>
      </c>
    </row>
    <row r="16" spans="2:10">
      <c r="B16" s="1338" t="s">
        <v>1836</v>
      </c>
      <c r="C16" s="1328" t="s">
        <v>1835</v>
      </c>
      <c r="D16" s="1358">
        <v>12145675</v>
      </c>
      <c r="E16" s="1358">
        <v>12070446</v>
      </c>
      <c r="F16" s="1358">
        <v>11334833</v>
      </c>
      <c r="G16" s="1358">
        <v>11429751</v>
      </c>
      <c r="H16" s="1358" t="s">
        <v>202</v>
      </c>
      <c r="I16" s="1358" t="s">
        <v>202</v>
      </c>
      <c r="J16" s="1357">
        <v>119238406</v>
      </c>
    </row>
    <row r="17" spans="2:10">
      <c r="B17" s="1338" t="s">
        <v>1834</v>
      </c>
      <c r="C17" s="1328" t="s">
        <v>1833</v>
      </c>
      <c r="D17" s="1358">
        <v>4633556</v>
      </c>
      <c r="E17" s="1358">
        <v>4699346</v>
      </c>
      <c r="F17" s="1358">
        <v>4519488</v>
      </c>
      <c r="G17" s="1358">
        <v>4595358</v>
      </c>
      <c r="H17" s="1358" t="s">
        <v>202</v>
      </c>
      <c r="I17" s="1358" t="s">
        <v>202</v>
      </c>
      <c r="J17" s="1357">
        <v>46735445</v>
      </c>
    </row>
    <row r="18" spans="2:10">
      <c r="B18" s="1338" t="s">
        <v>1832</v>
      </c>
      <c r="C18" s="1328" t="s">
        <v>1831</v>
      </c>
      <c r="D18" s="1358">
        <v>6972766</v>
      </c>
      <c r="E18" s="1358">
        <v>6848761</v>
      </c>
      <c r="F18" s="1358">
        <v>6521355</v>
      </c>
      <c r="G18" s="1358">
        <v>6598287</v>
      </c>
      <c r="H18" s="1358" t="s">
        <v>202</v>
      </c>
      <c r="I18" s="1358" t="s">
        <v>202</v>
      </c>
      <c r="J18" s="1357">
        <v>66595110</v>
      </c>
    </row>
    <row r="19" spans="2:10">
      <c r="B19" s="1338" t="s">
        <v>1830</v>
      </c>
      <c r="C19" s="1328" t="s">
        <v>1829</v>
      </c>
      <c r="D19" s="1358">
        <v>10785266</v>
      </c>
      <c r="E19" s="1358">
        <v>10710659</v>
      </c>
      <c r="F19" s="1358">
        <v>10508429</v>
      </c>
      <c r="G19" s="1358">
        <v>10853684</v>
      </c>
      <c r="H19" s="1358" t="s">
        <v>202</v>
      </c>
      <c r="I19" s="1358" t="s">
        <v>202</v>
      </c>
      <c r="J19" s="1357">
        <v>106586261</v>
      </c>
    </row>
    <row r="20" spans="2:10">
      <c r="B20" s="1338" t="s">
        <v>1828</v>
      </c>
      <c r="C20" s="1328" t="s">
        <v>1827</v>
      </c>
      <c r="D20" s="1358">
        <v>6380165</v>
      </c>
      <c r="E20" s="1358">
        <v>6380324</v>
      </c>
      <c r="F20" s="1358">
        <v>6069127</v>
      </c>
      <c r="G20" s="1358">
        <v>6151602</v>
      </c>
      <c r="H20" s="1358" t="s">
        <v>202</v>
      </c>
      <c r="I20" s="1358" t="s">
        <v>202</v>
      </c>
      <c r="J20" s="1357">
        <v>61888895</v>
      </c>
    </row>
    <row r="21" spans="2:10">
      <c r="B21" s="1338" t="s">
        <v>1826</v>
      </c>
      <c r="C21" s="1328" t="s">
        <v>1825</v>
      </c>
      <c r="D21" s="1358">
        <v>6266499</v>
      </c>
      <c r="E21" s="1358">
        <v>6105894</v>
      </c>
      <c r="F21" s="1358">
        <v>5852527</v>
      </c>
      <c r="G21" s="1358">
        <v>5977225</v>
      </c>
      <c r="H21" s="1358" t="s">
        <v>202</v>
      </c>
      <c r="I21" s="1358" t="s">
        <v>202</v>
      </c>
      <c r="J21" s="1357">
        <v>60363228</v>
      </c>
    </row>
    <row r="22" spans="2:10">
      <c r="B22" s="1338" t="s">
        <v>1824</v>
      </c>
      <c r="C22" s="1328" t="s">
        <v>1823</v>
      </c>
      <c r="D22" s="1358">
        <v>10720071</v>
      </c>
      <c r="E22" s="1358">
        <v>10536451</v>
      </c>
      <c r="F22" s="1358">
        <v>10093342</v>
      </c>
      <c r="G22" s="1358">
        <v>10464228</v>
      </c>
      <c r="H22" s="1358" t="s">
        <v>202</v>
      </c>
      <c r="I22" s="1358" t="s">
        <v>202</v>
      </c>
      <c r="J22" s="1357">
        <v>103512752</v>
      </c>
    </row>
    <row r="23" spans="2:10">
      <c r="B23" s="1338" t="s">
        <v>1822</v>
      </c>
      <c r="C23" s="1328" t="s">
        <v>1821</v>
      </c>
      <c r="D23" s="1358" t="s">
        <v>202</v>
      </c>
      <c r="E23" s="1358" t="s">
        <v>202</v>
      </c>
      <c r="F23" s="1358" t="s">
        <v>202</v>
      </c>
      <c r="G23" s="1358" t="s">
        <v>202</v>
      </c>
      <c r="H23" s="1358" t="s">
        <v>202</v>
      </c>
      <c r="I23" s="1358" t="s">
        <v>202</v>
      </c>
      <c r="J23" s="1357" t="s">
        <v>202</v>
      </c>
    </row>
    <row r="24" spans="2:10">
      <c r="B24" s="1338" t="s">
        <v>1820</v>
      </c>
      <c r="C24" s="1328" t="s">
        <v>1819</v>
      </c>
      <c r="D24" s="1358" t="s">
        <v>202</v>
      </c>
      <c r="E24" s="1358" t="s">
        <v>202</v>
      </c>
      <c r="F24" s="1358" t="s">
        <v>202</v>
      </c>
      <c r="G24" s="1358" t="s">
        <v>202</v>
      </c>
      <c r="H24" s="1358" t="s">
        <v>202</v>
      </c>
      <c r="I24" s="1358" t="s">
        <v>202</v>
      </c>
      <c r="J24" s="1357" t="s">
        <v>202</v>
      </c>
    </row>
    <row r="25" spans="2:10">
      <c r="B25" s="1338" t="s">
        <v>1818</v>
      </c>
      <c r="C25" s="1328" t="s">
        <v>1817</v>
      </c>
      <c r="D25" s="1358">
        <v>17877930</v>
      </c>
      <c r="E25" s="1358">
        <v>17890978</v>
      </c>
      <c r="F25" s="1358">
        <v>17186823</v>
      </c>
      <c r="G25" s="1358">
        <v>17852669</v>
      </c>
      <c r="H25" s="1358" t="s">
        <v>202</v>
      </c>
      <c r="I25" s="1358" t="s">
        <v>202</v>
      </c>
      <c r="J25" s="1357">
        <v>172355726</v>
      </c>
    </row>
    <row r="26" spans="2:10">
      <c r="B26" s="1338" t="s">
        <v>1816</v>
      </c>
      <c r="C26" s="1328" t="s">
        <v>1815</v>
      </c>
      <c r="D26" s="1358">
        <v>28934670</v>
      </c>
      <c r="E26" s="1358">
        <v>28386661</v>
      </c>
      <c r="F26" s="1358">
        <v>27320900</v>
      </c>
      <c r="G26" s="1358">
        <v>27818465</v>
      </c>
      <c r="H26" s="1358" t="s">
        <v>202</v>
      </c>
      <c r="I26" s="1358" t="s">
        <v>202</v>
      </c>
      <c r="J26" s="1357">
        <v>282264693</v>
      </c>
    </row>
    <row r="27" spans="2:10">
      <c r="B27" s="1338" t="s">
        <v>1814</v>
      </c>
      <c r="C27" s="1328" t="s">
        <v>1813</v>
      </c>
      <c r="D27" s="1358">
        <v>12912396</v>
      </c>
      <c r="E27" s="1358">
        <v>12906325</v>
      </c>
      <c r="F27" s="1358">
        <v>12298418</v>
      </c>
      <c r="G27" s="1358">
        <v>12548403</v>
      </c>
      <c r="H27" s="1358" t="s">
        <v>202</v>
      </c>
      <c r="I27" s="1358" t="s">
        <v>202</v>
      </c>
      <c r="J27" s="1357">
        <v>125138273</v>
      </c>
    </row>
    <row r="28" spans="2:10">
      <c r="B28" s="1338" t="s">
        <v>1812</v>
      </c>
      <c r="C28" s="1328" t="s">
        <v>1811</v>
      </c>
      <c r="D28" s="1358">
        <v>17915598</v>
      </c>
      <c r="E28" s="1358">
        <v>17521532</v>
      </c>
      <c r="F28" s="1358">
        <v>16734258</v>
      </c>
      <c r="G28" s="1358">
        <v>17246079</v>
      </c>
      <c r="H28" s="1358" t="s">
        <v>202</v>
      </c>
      <c r="I28" s="1358" t="s">
        <v>202</v>
      </c>
      <c r="J28" s="1357">
        <v>174663274</v>
      </c>
    </row>
    <row r="29" spans="2:10">
      <c r="B29" s="1338" t="s">
        <v>1810</v>
      </c>
      <c r="C29" s="1328" t="s">
        <v>1809</v>
      </c>
      <c r="D29" s="1358">
        <v>11125683</v>
      </c>
      <c r="E29" s="1358">
        <v>10755000</v>
      </c>
      <c r="F29" s="1358">
        <v>10374990</v>
      </c>
      <c r="G29" s="1358">
        <v>10422072</v>
      </c>
      <c r="H29" s="1358" t="s">
        <v>202</v>
      </c>
      <c r="I29" s="1358" t="s">
        <v>202</v>
      </c>
      <c r="J29" s="1357">
        <v>104789263</v>
      </c>
    </row>
    <row r="30" spans="2:10">
      <c r="B30" s="1338" t="s">
        <v>1808</v>
      </c>
      <c r="C30" s="1328" t="s">
        <v>1807</v>
      </c>
      <c r="D30" s="1358">
        <v>38047779</v>
      </c>
      <c r="E30" s="1358">
        <v>37190141</v>
      </c>
      <c r="F30" s="1358">
        <v>35775388</v>
      </c>
      <c r="G30" s="1358">
        <v>36455354</v>
      </c>
      <c r="H30" s="1358" t="s">
        <v>202</v>
      </c>
      <c r="I30" s="1358" t="s">
        <v>202</v>
      </c>
      <c r="J30" s="1357">
        <v>368942123</v>
      </c>
    </row>
    <row r="31" spans="2:10">
      <c r="B31" s="1338" t="s">
        <v>1806</v>
      </c>
      <c r="C31" s="1328" t="s">
        <v>1805</v>
      </c>
      <c r="D31" s="1358" t="s">
        <v>202</v>
      </c>
      <c r="E31" s="1358" t="s">
        <v>202</v>
      </c>
      <c r="F31" s="1358" t="s">
        <v>202</v>
      </c>
      <c r="G31" s="1358" t="s">
        <v>202</v>
      </c>
      <c r="H31" s="1358" t="s">
        <v>202</v>
      </c>
      <c r="I31" s="1358" t="s">
        <v>202</v>
      </c>
      <c r="J31" s="1357" t="s">
        <v>202</v>
      </c>
    </row>
    <row r="32" spans="2:10">
      <c r="B32" s="1338" t="s">
        <v>1804</v>
      </c>
      <c r="C32" s="1328" t="s">
        <v>1803</v>
      </c>
      <c r="D32" s="1358">
        <v>16112989</v>
      </c>
      <c r="E32" s="1358">
        <v>16042232</v>
      </c>
      <c r="F32" s="1358">
        <v>15601836</v>
      </c>
      <c r="G32" s="1358">
        <v>15937576</v>
      </c>
      <c r="H32" s="1358" t="s">
        <v>202</v>
      </c>
      <c r="I32" s="1358" t="s">
        <v>202</v>
      </c>
      <c r="J32" s="1357">
        <v>158601292</v>
      </c>
    </row>
    <row r="33" spans="2:10">
      <c r="B33" s="1338" t="s">
        <v>1802</v>
      </c>
      <c r="C33" s="1328" t="s">
        <v>1801</v>
      </c>
      <c r="D33" s="1358">
        <v>23421933</v>
      </c>
      <c r="E33" s="1358">
        <v>23268456</v>
      </c>
      <c r="F33" s="1358">
        <v>22633939</v>
      </c>
      <c r="G33" s="1358">
        <v>23303175</v>
      </c>
      <c r="H33" s="1358" t="s">
        <v>202</v>
      </c>
      <c r="I33" s="1358" t="s">
        <v>202</v>
      </c>
      <c r="J33" s="1357">
        <v>234540843</v>
      </c>
    </row>
    <row r="34" spans="2:10">
      <c r="B34" s="1338" t="s">
        <v>1800</v>
      </c>
      <c r="C34" s="1328" t="s">
        <v>1799</v>
      </c>
      <c r="D34" s="1358">
        <v>10665532</v>
      </c>
      <c r="E34" s="1358">
        <v>10436007</v>
      </c>
      <c r="F34" s="1358">
        <v>10054451</v>
      </c>
      <c r="G34" s="1358">
        <v>10321941</v>
      </c>
      <c r="H34" s="1358" t="s">
        <v>202</v>
      </c>
      <c r="I34" s="1358" t="s">
        <v>202</v>
      </c>
      <c r="J34" s="1357">
        <v>103686227</v>
      </c>
    </row>
    <row r="35" spans="2:10">
      <c r="B35" s="1338" t="s">
        <v>1798</v>
      </c>
      <c r="C35" s="1328" t="s">
        <v>1797</v>
      </c>
      <c r="D35" s="1358">
        <v>12113553</v>
      </c>
      <c r="E35" s="1358">
        <v>11824573</v>
      </c>
      <c r="F35" s="1358">
        <v>11458814</v>
      </c>
      <c r="G35" s="1358">
        <v>11804839</v>
      </c>
      <c r="H35" s="1358" t="s">
        <v>202</v>
      </c>
      <c r="I35" s="1358" t="s">
        <v>202</v>
      </c>
      <c r="J35" s="1357">
        <v>118667675</v>
      </c>
    </row>
    <row r="36" spans="2:10">
      <c r="B36" s="1338" t="s">
        <v>1796</v>
      </c>
      <c r="C36" s="1328" t="s">
        <v>1795</v>
      </c>
      <c r="D36" s="1358" t="s">
        <v>202</v>
      </c>
      <c r="E36" s="1358" t="s">
        <v>202</v>
      </c>
      <c r="F36" s="1358" t="s">
        <v>202</v>
      </c>
      <c r="G36" s="1358" t="s">
        <v>202</v>
      </c>
      <c r="H36" s="1358" t="s">
        <v>202</v>
      </c>
      <c r="I36" s="1358" t="s">
        <v>202</v>
      </c>
      <c r="J36" s="1357" t="s">
        <v>202</v>
      </c>
    </row>
    <row r="37" spans="2:10">
      <c r="B37" s="1338" t="s">
        <v>1794</v>
      </c>
      <c r="C37" s="1328" t="s">
        <v>1793</v>
      </c>
      <c r="D37" s="1358">
        <v>14907553</v>
      </c>
      <c r="E37" s="1358">
        <v>14743888</v>
      </c>
      <c r="F37" s="1358">
        <v>14053188</v>
      </c>
      <c r="G37" s="1358">
        <v>14454902</v>
      </c>
      <c r="H37" s="1358" t="s">
        <v>202</v>
      </c>
      <c r="I37" s="1358" t="s">
        <v>202</v>
      </c>
      <c r="J37" s="1357">
        <v>146735529</v>
      </c>
    </row>
    <row r="38" spans="2:10">
      <c r="B38" s="1338" t="s">
        <v>1792</v>
      </c>
      <c r="C38" s="1328" t="s">
        <v>1791</v>
      </c>
      <c r="D38" s="1358" t="s">
        <v>202</v>
      </c>
      <c r="E38" s="1358" t="s">
        <v>202</v>
      </c>
      <c r="F38" s="1358" t="s">
        <v>202</v>
      </c>
      <c r="G38" s="1358" t="s">
        <v>202</v>
      </c>
      <c r="H38" s="1358" t="s">
        <v>202</v>
      </c>
      <c r="I38" s="1358" t="s">
        <v>202</v>
      </c>
      <c r="J38" s="1357" t="s">
        <v>202</v>
      </c>
    </row>
    <row r="39" spans="2:10">
      <c r="B39" s="1338" t="s">
        <v>1790</v>
      </c>
      <c r="C39" s="1328" t="s">
        <v>1789</v>
      </c>
      <c r="D39" s="1358">
        <v>10087353</v>
      </c>
      <c r="E39" s="1358">
        <v>9844814</v>
      </c>
      <c r="F39" s="1358">
        <v>9411070</v>
      </c>
      <c r="G39" s="1358">
        <v>9626292</v>
      </c>
      <c r="H39" s="1358" t="s">
        <v>202</v>
      </c>
      <c r="I39" s="1358" t="s">
        <v>202</v>
      </c>
      <c r="J39" s="1357">
        <v>98748723</v>
      </c>
    </row>
    <row r="40" spans="2:10">
      <c r="B40" s="1338" t="s">
        <v>1788</v>
      </c>
      <c r="C40" s="1328" t="s">
        <v>1787</v>
      </c>
      <c r="D40" s="1358" t="s">
        <v>202</v>
      </c>
      <c r="E40" s="1358" t="s">
        <v>202</v>
      </c>
      <c r="F40" s="1358" t="s">
        <v>202</v>
      </c>
      <c r="G40" s="1358" t="s">
        <v>202</v>
      </c>
      <c r="H40" s="1358" t="s">
        <v>202</v>
      </c>
      <c r="I40" s="1358" t="s">
        <v>202</v>
      </c>
      <c r="J40" s="1357" t="s">
        <v>202</v>
      </c>
    </row>
    <row r="41" spans="2:10">
      <c r="B41" s="1338" t="s">
        <v>1786</v>
      </c>
      <c r="C41" s="1328" t="s">
        <v>1785</v>
      </c>
      <c r="D41" s="1358" t="s">
        <v>202</v>
      </c>
      <c r="E41" s="1358" t="s">
        <v>202</v>
      </c>
      <c r="F41" s="1358" t="s">
        <v>202</v>
      </c>
      <c r="G41" s="1358" t="s">
        <v>202</v>
      </c>
      <c r="H41" s="1358" t="s">
        <v>202</v>
      </c>
      <c r="I41" s="1358" t="s">
        <v>202</v>
      </c>
      <c r="J41" s="1357" t="s">
        <v>202</v>
      </c>
    </row>
    <row r="42" spans="2:10">
      <c r="B42" s="1338" t="s">
        <v>1784</v>
      </c>
      <c r="C42" s="1328" t="s">
        <v>1783</v>
      </c>
      <c r="D42" s="1358">
        <v>10426129</v>
      </c>
      <c r="E42" s="1358">
        <v>10104410</v>
      </c>
      <c r="F42" s="1358">
        <v>10099986</v>
      </c>
      <c r="G42" s="1358">
        <v>10267851</v>
      </c>
      <c r="H42" s="1358" t="s">
        <v>202</v>
      </c>
      <c r="I42" s="1358" t="s">
        <v>202</v>
      </c>
      <c r="J42" s="1357">
        <v>102713807</v>
      </c>
    </row>
    <row r="43" spans="2:10">
      <c r="B43" s="1338" t="s">
        <v>1782</v>
      </c>
      <c r="C43" s="1328" t="s">
        <v>1781</v>
      </c>
      <c r="D43" s="1358">
        <v>12948356</v>
      </c>
      <c r="E43" s="1358">
        <v>12536410</v>
      </c>
      <c r="F43" s="1358">
        <v>12227074</v>
      </c>
      <c r="G43" s="1358">
        <v>12621153</v>
      </c>
      <c r="H43" s="1358" t="s">
        <v>202</v>
      </c>
      <c r="I43" s="1358" t="s">
        <v>202</v>
      </c>
      <c r="J43" s="1357">
        <v>125622499</v>
      </c>
    </row>
    <row r="44" spans="2:10">
      <c r="B44" s="1338" t="s">
        <v>1780</v>
      </c>
      <c r="C44" s="1328" t="s">
        <v>1779</v>
      </c>
      <c r="D44" s="1358" t="s">
        <v>202</v>
      </c>
      <c r="E44" s="1358" t="s">
        <v>202</v>
      </c>
      <c r="F44" s="1358" t="s">
        <v>202</v>
      </c>
      <c r="G44" s="1358" t="s">
        <v>202</v>
      </c>
      <c r="H44" s="1358" t="s">
        <v>202</v>
      </c>
      <c r="I44" s="1358" t="s">
        <v>202</v>
      </c>
      <c r="J44" s="1357" t="s">
        <v>202</v>
      </c>
    </row>
    <row r="45" spans="2:10">
      <c r="B45" s="1338" t="s">
        <v>1778</v>
      </c>
      <c r="C45" s="1328" t="s">
        <v>1777</v>
      </c>
      <c r="D45" s="1358" t="s">
        <v>202</v>
      </c>
      <c r="E45" s="1358" t="s">
        <v>202</v>
      </c>
      <c r="F45" s="1358" t="s">
        <v>202</v>
      </c>
      <c r="G45" s="1358" t="s">
        <v>202</v>
      </c>
      <c r="H45" s="1358" t="s">
        <v>202</v>
      </c>
      <c r="I45" s="1358" t="s">
        <v>202</v>
      </c>
      <c r="J45" s="1357" t="s">
        <v>202</v>
      </c>
    </row>
    <row r="46" spans="2:10">
      <c r="B46" s="1338" t="s">
        <v>1776</v>
      </c>
      <c r="C46" s="1328" t="s">
        <v>1775</v>
      </c>
      <c r="D46" s="1358" t="s">
        <v>202</v>
      </c>
      <c r="E46" s="1358" t="s">
        <v>202</v>
      </c>
      <c r="F46" s="1358" t="s">
        <v>202</v>
      </c>
      <c r="G46" s="1358" t="s">
        <v>202</v>
      </c>
      <c r="H46" s="1358" t="s">
        <v>202</v>
      </c>
      <c r="I46" s="1358" t="s">
        <v>202</v>
      </c>
      <c r="J46" s="1357" t="s">
        <v>202</v>
      </c>
    </row>
    <row r="47" spans="2:10">
      <c r="B47" s="1338" t="s">
        <v>1774</v>
      </c>
      <c r="C47" s="1328" t="s">
        <v>1773</v>
      </c>
      <c r="D47" s="1358">
        <v>13372987</v>
      </c>
      <c r="E47" s="1358">
        <v>13527288</v>
      </c>
      <c r="F47" s="1358">
        <v>13301532</v>
      </c>
      <c r="G47" s="1358">
        <v>13762167</v>
      </c>
      <c r="H47" s="1358" t="s">
        <v>202</v>
      </c>
      <c r="I47" s="1358" t="s">
        <v>202</v>
      </c>
      <c r="J47" s="1357">
        <v>134639252</v>
      </c>
    </row>
    <row r="48" spans="2:10">
      <c r="B48" s="1338" t="s">
        <v>1772</v>
      </c>
      <c r="C48" s="1328" t="s">
        <v>1771</v>
      </c>
      <c r="D48" s="1358">
        <v>4468610</v>
      </c>
      <c r="E48" s="1358">
        <v>4420511</v>
      </c>
      <c r="F48" s="1358">
        <v>4200771</v>
      </c>
      <c r="G48" s="1358">
        <v>4356908</v>
      </c>
      <c r="H48" s="1358" t="s">
        <v>202</v>
      </c>
      <c r="I48" s="1358" t="s">
        <v>202</v>
      </c>
      <c r="J48" s="1357">
        <v>43978562</v>
      </c>
    </row>
    <row r="49" spans="1:10">
      <c r="B49" s="1338" t="s">
        <v>1770</v>
      </c>
      <c r="C49" s="1328" t="s">
        <v>1769</v>
      </c>
      <c r="D49" s="1358">
        <v>8775940</v>
      </c>
      <c r="E49" s="1358">
        <v>9000328</v>
      </c>
      <c r="F49" s="1358">
        <v>8653710</v>
      </c>
      <c r="G49" s="1358">
        <v>8962432</v>
      </c>
      <c r="H49" s="1358" t="s">
        <v>202</v>
      </c>
      <c r="I49" s="1358" t="s">
        <v>202</v>
      </c>
      <c r="J49" s="1357">
        <v>87827323</v>
      </c>
    </row>
    <row r="50" spans="1:10">
      <c r="B50" s="1338" t="s">
        <v>1768</v>
      </c>
      <c r="C50" s="1328" t="s">
        <v>1767</v>
      </c>
      <c r="D50" s="1358">
        <v>9586755</v>
      </c>
      <c r="E50" s="1358">
        <v>9307399</v>
      </c>
      <c r="F50" s="1358">
        <v>8910140</v>
      </c>
      <c r="G50" s="1358">
        <v>9294677</v>
      </c>
      <c r="H50" s="1358" t="s">
        <v>202</v>
      </c>
      <c r="I50" s="1358" t="s">
        <v>202</v>
      </c>
      <c r="J50" s="1357">
        <v>93149355</v>
      </c>
    </row>
    <row r="51" spans="1:10">
      <c r="B51" s="1338" t="s">
        <v>1766</v>
      </c>
      <c r="C51" s="1328" t="s">
        <v>1765</v>
      </c>
      <c r="D51" s="1358">
        <v>2885054</v>
      </c>
      <c r="E51" s="1358">
        <v>2887305</v>
      </c>
      <c r="F51" s="1358">
        <v>2883179</v>
      </c>
      <c r="G51" s="1358">
        <v>3011527</v>
      </c>
      <c r="H51" s="1358" t="s">
        <v>202</v>
      </c>
      <c r="I51" s="1358" t="s">
        <v>202</v>
      </c>
      <c r="J51" s="1357">
        <v>28982809</v>
      </c>
    </row>
    <row r="52" spans="1:10">
      <c r="B52" s="1338" t="s">
        <v>1764</v>
      </c>
      <c r="C52" s="1328" t="s">
        <v>1763</v>
      </c>
      <c r="D52" s="1358">
        <v>5292852</v>
      </c>
      <c r="E52" s="1358">
        <v>5099476</v>
      </c>
      <c r="F52" s="1358">
        <v>4910083</v>
      </c>
      <c r="G52" s="1358">
        <v>5045838</v>
      </c>
      <c r="H52" s="1358" t="s">
        <v>202</v>
      </c>
      <c r="I52" s="1358" t="s">
        <v>202</v>
      </c>
      <c r="J52" s="1357">
        <v>49953954</v>
      </c>
    </row>
    <row r="53" spans="1:10">
      <c r="B53" s="1338" t="s">
        <v>1762</v>
      </c>
      <c r="C53" s="1328" t="s">
        <v>1761</v>
      </c>
      <c r="D53" s="1358">
        <v>2179216</v>
      </c>
      <c r="E53" s="1358">
        <v>2092093</v>
      </c>
      <c r="F53" s="1358">
        <v>1983337</v>
      </c>
      <c r="G53" s="1358">
        <v>2106324</v>
      </c>
      <c r="H53" s="1358" t="s">
        <v>202</v>
      </c>
      <c r="I53" s="1358" t="s">
        <v>202</v>
      </c>
      <c r="J53" s="1357">
        <v>20985183</v>
      </c>
    </row>
    <row r="54" spans="1:10">
      <c r="B54" s="1338" t="s">
        <v>1760</v>
      </c>
      <c r="C54" s="1328" t="s">
        <v>1759</v>
      </c>
      <c r="D54" s="1358">
        <v>4458102</v>
      </c>
      <c r="E54" s="1358">
        <v>4379453</v>
      </c>
      <c r="F54" s="1358">
        <v>4310452</v>
      </c>
      <c r="G54" s="1358">
        <v>4397869</v>
      </c>
      <c r="H54" s="1358" t="s">
        <v>202</v>
      </c>
      <c r="I54" s="1358" t="s">
        <v>202</v>
      </c>
      <c r="J54" s="1357">
        <v>43606589</v>
      </c>
    </row>
    <row r="55" spans="1:10">
      <c r="B55" s="1338" t="s">
        <v>1758</v>
      </c>
      <c r="C55" s="1328" t="s">
        <v>1757</v>
      </c>
      <c r="D55" s="1358">
        <v>1250476</v>
      </c>
      <c r="E55" s="1358">
        <v>1220316</v>
      </c>
      <c r="F55" s="1358">
        <v>1209364</v>
      </c>
      <c r="G55" s="1358">
        <v>1262546</v>
      </c>
      <c r="H55" s="1358" t="s">
        <v>202</v>
      </c>
      <c r="I55" s="1358" t="s">
        <v>202</v>
      </c>
      <c r="J55" s="1357">
        <v>12057249</v>
      </c>
    </row>
    <row r="56" spans="1:10">
      <c r="B56" s="1338" t="s">
        <v>1756</v>
      </c>
      <c r="C56" s="1328" t="s">
        <v>1755</v>
      </c>
      <c r="D56" s="1358">
        <v>14339237</v>
      </c>
      <c r="E56" s="1358">
        <v>13903454</v>
      </c>
      <c r="F56" s="1358">
        <v>13556450</v>
      </c>
      <c r="G56" s="1358">
        <v>13897564</v>
      </c>
      <c r="H56" s="1358" t="s">
        <v>202</v>
      </c>
      <c r="I56" s="1358" t="s">
        <v>202</v>
      </c>
      <c r="J56" s="1357">
        <v>141233601</v>
      </c>
    </row>
    <row r="57" spans="1:10">
      <c r="A57" s="1339"/>
      <c r="B57" s="1338" t="s">
        <v>1754</v>
      </c>
      <c r="C57" s="1328" t="s">
        <v>1753</v>
      </c>
      <c r="D57" s="1358" t="s">
        <v>202</v>
      </c>
      <c r="E57" s="1358" t="s">
        <v>202</v>
      </c>
      <c r="F57" s="1358" t="s">
        <v>202</v>
      </c>
      <c r="G57" s="1358" t="s">
        <v>202</v>
      </c>
      <c r="H57" s="1358" t="s">
        <v>202</v>
      </c>
      <c r="I57" s="1358" t="s">
        <v>202</v>
      </c>
      <c r="J57" s="1357" t="s">
        <v>202</v>
      </c>
    </row>
    <row r="58" spans="1:10">
      <c r="A58" s="1339"/>
      <c r="B58" s="1338" t="s">
        <v>1752</v>
      </c>
      <c r="C58" s="1328" t="s">
        <v>1751</v>
      </c>
      <c r="D58" s="1358" t="s">
        <v>202</v>
      </c>
      <c r="E58" s="1358" t="s">
        <v>202</v>
      </c>
      <c r="F58" s="1358" t="s">
        <v>202</v>
      </c>
      <c r="G58" s="1358" t="s">
        <v>202</v>
      </c>
      <c r="H58" s="1358" t="s">
        <v>202</v>
      </c>
      <c r="I58" s="1358" t="s">
        <v>202</v>
      </c>
      <c r="J58" s="1357" t="s">
        <v>202</v>
      </c>
    </row>
    <row r="59" spans="1:10">
      <c r="B59" s="1338" t="s">
        <v>1750</v>
      </c>
      <c r="C59" s="1328" t="s">
        <v>1749</v>
      </c>
      <c r="D59" s="1358" t="s">
        <v>202</v>
      </c>
      <c r="E59" s="1358" t="s">
        <v>202</v>
      </c>
      <c r="F59" s="1358" t="s">
        <v>202</v>
      </c>
      <c r="G59" s="1358" t="s">
        <v>202</v>
      </c>
      <c r="H59" s="1358" t="s">
        <v>202</v>
      </c>
      <c r="I59" s="1358" t="s">
        <v>202</v>
      </c>
      <c r="J59" s="1357" t="s">
        <v>202</v>
      </c>
    </row>
    <row r="60" spans="1:10">
      <c r="B60" s="1338" t="s">
        <v>1748</v>
      </c>
      <c r="C60" s="1328" t="s">
        <v>1747</v>
      </c>
      <c r="D60" s="1358" t="s">
        <v>202</v>
      </c>
      <c r="E60" s="1358" t="s">
        <v>202</v>
      </c>
      <c r="F60" s="1358" t="s">
        <v>202</v>
      </c>
      <c r="G60" s="1358" t="s">
        <v>202</v>
      </c>
      <c r="H60" s="1358" t="s">
        <v>202</v>
      </c>
      <c r="I60" s="1358" t="s">
        <v>202</v>
      </c>
      <c r="J60" s="1357" t="s">
        <v>202</v>
      </c>
    </row>
    <row r="61" spans="1:10">
      <c r="B61" s="1338" t="s">
        <v>1746</v>
      </c>
      <c r="C61" s="1328" t="s">
        <v>1745</v>
      </c>
      <c r="D61" s="1358" t="s">
        <v>202</v>
      </c>
      <c r="E61" s="1358" t="s">
        <v>202</v>
      </c>
      <c r="F61" s="1358" t="s">
        <v>202</v>
      </c>
      <c r="G61" s="1358" t="s">
        <v>202</v>
      </c>
      <c r="H61" s="1358" t="s">
        <v>202</v>
      </c>
      <c r="I61" s="1358" t="s">
        <v>202</v>
      </c>
      <c r="J61" s="1357" t="s">
        <v>202</v>
      </c>
    </row>
    <row r="62" spans="1:10">
      <c r="B62" s="1338" t="s">
        <v>1744</v>
      </c>
      <c r="C62" s="1328" t="s">
        <v>1743</v>
      </c>
      <c r="D62" s="1358" t="s">
        <v>202</v>
      </c>
      <c r="E62" s="1358" t="s">
        <v>202</v>
      </c>
      <c r="F62" s="1358" t="s">
        <v>202</v>
      </c>
      <c r="G62" s="1358" t="s">
        <v>202</v>
      </c>
      <c r="H62" s="1358" t="s">
        <v>202</v>
      </c>
      <c r="I62" s="1358" t="s">
        <v>202</v>
      </c>
      <c r="J62" s="1357" t="s">
        <v>202</v>
      </c>
    </row>
    <row r="63" spans="1:10">
      <c r="B63" s="1338" t="s">
        <v>1742</v>
      </c>
      <c r="C63" s="1328" t="s">
        <v>1741</v>
      </c>
      <c r="D63" s="1358" t="s">
        <v>202</v>
      </c>
      <c r="E63" s="1358" t="s">
        <v>202</v>
      </c>
      <c r="F63" s="1358" t="s">
        <v>202</v>
      </c>
      <c r="G63" s="1358" t="s">
        <v>202</v>
      </c>
      <c r="H63" s="1358" t="s">
        <v>202</v>
      </c>
      <c r="I63" s="1358" t="s">
        <v>202</v>
      </c>
      <c r="J63" s="1357" t="s">
        <v>202</v>
      </c>
    </row>
    <row r="64" spans="1:10">
      <c r="B64" s="1338" t="s">
        <v>1740</v>
      </c>
      <c r="C64" s="1328" t="s">
        <v>1739</v>
      </c>
      <c r="D64" s="1358">
        <v>4454936</v>
      </c>
      <c r="E64" s="1358">
        <v>4297778</v>
      </c>
      <c r="F64" s="1358">
        <v>4177308</v>
      </c>
      <c r="G64" s="1358">
        <v>4340984</v>
      </c>
      <c r="H64" s="1358" t="s">
        <v>202</v>
      </c>
      <c r="I64" s="1358" t="s">
        <v>202</v>
      </c>
      <c r="J64" s="1357">
        <v>43571945</v>
      </c>
    </row>
    <row r="65" spans="2:10">
      <c r="B65" s="1338" t="s">
        <v>1738</v>
      </c>
      <c r="C65" s="1328" t="s">
        <v>1737</v>
      </c>
      <c r="D65" s="1358">
        <v>3115352</v>
      </c>
      <c r="E65" s="1358">
        <v>2979354</v>
      </c>
      <c r="F65" s="1358">
        <v>2844478</v>
      </c>
      <c r="G65" s="1358">
        <v>2963902</v>
      </c>
      <c r="H65" s="1358" t="s">
        <v>202</v>
      </c>
      <c r="I65" s="1358" t="s">
        <v>202</v>
      </c>
      <c r="J65" s="1357">
        <v>29527911</v>
      </c>
    </row>
    <row r="66" spans="2:10">
      <c r="B66" s="1338" t="s">
        <v>1736</v>
      </c>
      <c r="C66" s="1328" t="s">
        <v>1735</v>
      </c>
      <c r="D66" s="1358">
        <v>4404163</v>
      </c>
      <c r="E66" s="1358">
        <v>4266625</v>
      </c>
      <c r="F66" s="1358">
        <v>4193679</v>
      </c>
      <c r="G66" s="1358">
        <v>4299533</v>
      </c>
      <c r="H66" s="1358" t="s">
        <v>202</v>
      </c>
      <c r="I66" s="1358" t="s">
        <v>202</v>
      </c>
      <c r="J66" s="1357">
        <v>43031049</v>
      </c>
    </row>
    <row r="67" spans="2:10">
      <c r="B67" s="1338" t="s">
        <v>1734</v>
      </c>
      <c r="C67" s="1328" t="s">
        <v>1733</v>
      </c>
      <c r="D67" s="1358" t="s">
        <v>202</v>
      </c>
      <c r="E67" s="1358" t="s">
        <v>202</v>
      </c>
      <c r="F67" s="1358" t="s">
        <v>202</v>
      </c>
      <c r="G67" s="1358" t="s">
        <v>202</v>
      </c>
      <c r="H67" s="1358" t="s">
        <v>202</v>
      </c>
      <c r="I67" s="1358" t="s">
        <v>202</v>
      </c>
      <c r="J67" s="1357" t="s">
        <v>202</v>
      </c>
    </row>
    <row r="68" spans="2:10">
      <c r="B68" s="1338" t="s">
        <v>1732</v>
      </c>
      <c r="C68" s="1328" t="s">
        <v>1731</v>
      </c>
      <c r="D68" s="1358" t="s">
        <v>202</v>
      </c>
      <c r="E68" s="1358" t="s">
        <v>202</v>
      </c>
      <c r="F68" s="1358" t="s">
        <v>202</v>
      </c>
      <c r="G68" s="1358" t="s">
        <v>202</v>
      </c>
      <c r="H68" s="1358" t="s">
        <v>202</v>
      </c>
      <c r="I68" s="1358" t="s">
        <v>202</v>
      </c>
      <c r="J68" s="1357" t="s">
        <v>202</v>
      </c>
    </row>
    <row r="69" spans="2:10">
      <c r="B69" s="1338" t="s">
        <v>1730</v>
      </c>
      <c r="C69" s="1328" t="s">
        <v>1729</v>
      </c>
      <c r="D69" s="1358">
        <v>3785842</v>
      </c>
      <c r="E69" s="1358">
        <v>3744451</v>
      </c>
      <c r="F69" s="1358">
        <v>3670835</v>
      </c>
      <c r="G69" s="1358">
        <v>3812368</v>
      </c>
      <c r="H69" s="1358" t="s">
        <v>202</v>
      </c>
      <c r="I69" s="1358" t="s">
        <v>202</v>
      </c>
      <c r="J69" s="1357">
        <v>36876456</v>
      </c>
    </row>
    <row r="70" spans="2:10">
      <c r="B70" s="1338" t="s">
        <v>1728</v>
      </c>
      <c r="C70" s="1328" t="s">
        <v>1727</v>
      </c>
      <c r="D70" s="1358">
        <v>2023876</v>
      </c>
      <c r="E70" s="1358">
        <v>2030150</v>
      </c>
      <c r="F70" s="1358">
        <v>2027266</v>
      </c>
      <c r="G70" s="1358">
        <v>2091855</v>
      </c>
      <c r="H70" s="1358" t="s">
        <v>202</v>
      </c>
      <c r="I70" s="1358" t="s">
        <v>202</v>
      </c>
      <c r="J70" s="1357">
        <v>21647123</v>
      </c>
    </row>
    <row r="71" spans="2:10">
      <c r="B71" s="1338" t="s">
        <v>1726</v>
      </c>
      <c r="C71" s="1328" t="s">
        <v>1725</v>
      </c>
      <c r="D71" s="1358">
        <v>1649239</v>
      </c>
      <c r="E71" s="1358">
        <v>1623544</v>
      </c>
      <c r="F71" s="1358">
        <v>1540741</v>
      </c>
      <c r="G71" s="1358">
        <v>1610518</v>
      </c>
      <c r="H71" s="1358" t="s">
        <v>202</v>
      </c>
      <c r="I71" s="1358" t="s">
        <v>202</v>
      </c>
      <c r="J71" s="1357">
        <v>16716377</v>
      </c>
    </row>
    <row r="72" spans="2:10">
      <c r="B72" s="1338" t="s">
        <v>1724</v>
      </c>
      <c r="C72" s="1328" t="s">
        <v>1723</v>
      </c>
      <c r="D72" s="1358" t="s">
        <v>202</v>
      </c>
      <c r="E72" s="1358" t="s">
        <v>202</v>
      </c>
      <c r="F72" s="1358" t="s">
        <v>202</v>
      </c>
      <c r="G72" s="1358" t="s">
        <v>202</v>
      </c>
      <c r="H72" s="1358" t="s">
        <v>202</v>
      </c>
      <c r="I72" s="1358" t="s">
        <v>202</v>
      </c>
      <c r="J72" s="1357" t="s">
        <v>202</v>
      </c>
    </row>
    <row r="73" spans="2:10">
      <c r="B73" s="1338" t="s">
        <v>1722</v>
      </c>
      <c r="C73" s="1328" t="s">
        <v>1721</v>
      </c>
      <c r="D73" s="1358">
        <v>2327763</v>
      </c>
      <c r="E73" s="1358">
        <v>2342311</v>
      </c>
      <c r="F73" s="1358">
        <v>2305384</v>
      </c>
      <c r="G73" s="1358">
        <v>2295946</v>
      </c>
      <c r="H73" s="1358" t="s">
        <v>202</v>
      </c>
      <c r="I73" s="1358" t="s">
        <v>202</v>
      </c>
      <c r="J73" s="1357">
        <v>23105042</v>
      </c>
    </row>
    <row r="74" spans="2:10">
      <c r="B74" s="1338" t="s">
        <v>1720</v>
      </c>
      <c r="C74" s="1328" t="s">
        <v>1719</v>
      </c>
      <c r="D74" s="1358">
        <v>3511102</v>
      </c>
      <c r="E74" s="1358">
        <v>3396089</v>
      </c>
      <c r="F74" s="1358">
        <v>3277642</v>
      </c>
      <c r="G74" s="1358">
        <v>3433840</v>
      </c>
      <c r="H74" s="1358" t="s">
        <v>202</v>
      </c>
      <c r="I74" s="1358" t="s">
        <v>202</v>
      </c>
      <c r="J74" s="1357">
        <v>34956012</v>
      </c>
    </row>
    <row r="75" spans="2:10">
      <c r="B75" s="1338" t="s">
        <v>1718</v>
      </c>
      <c r="C75" s="1328" t="s">
        <v>1717</v>
      </c>
      <c r="D75" s="1358" t="s">
        <v>202</v>
      </c>
      <c r="E75" s="1358" t="s">
        <v>202</v>
      </c>
      <c r="F75" s="1358" t="s">
        <v>202</v>
      </c>
      <c r="G75" s="1358" t="s">
        <v>202</v>
      </c>
      <c r="H75" s="1358" t="s">
        <v>202</v>
      </c>
      <c r="I75" s="1358" t="s">
        <v>202</v>
      </c>
      <c r="J75" s="1357" t="s">
        <v>202</v>
      </c>
    </row>
    <row r="76" spans="2:10">
      <c r="B76" s="1338" t="s">
        <v>1716</v>
      </c>
      <c r="C76" s="1328" t="s">
        <v>1715</v>
      </c>
      <c r="D76" s="1358">
        <v>2842694</v>
      </c>
      <c r="E76" s="1358">
        <v>2837554</v>
      </c>
      <c r="F76" s="1358">
        <v>2793236</v>
      </c>
      <c r="G76" s="1358">
        <v>2873236</v>
      </c>
      <c r="H76" s="1358" t="s">
        <v>202</v>
      </c>
      <c r="I76" s="1358" t="s">
        <v>202</v>
      </c>
      <c r="J76" s="1357">
        <v>27645586</v>
      </c>
    </row>
    <row r="77" spans="2:10">
      <c r="B77" s="1338" t="s">
        <v>1714</v>
      </c>
      <c r="C77" s="1328" t="s">
        <v>1713</v>
      </c>
      <c r="D77" s="1358">
        <v>4180101</v>
      </c>
      <c r="E77" s="1358">
        <v>4190561</v>
      </c>
      <c r="F77" s="1358">
        <v>4086860</v>
      </c>
      <c r="G77" s="1358">
        <v>4269596</v>
      </c>
      <c r="H77" s="1358" t="s">
        <v>202</v>
      </c>
      <c r="I77" s="1358" t="s">
        <v>202</v>
      </c>
      <c r="J77" s="1357">
        <v>41147985</v>
      </c>
    </row>
    <row r="78" spans="2:10">
      <c r="B78" s="1338" t="s">
        <v>1712</v>
      </c>
      <c r="C78" s="1328" t="s">
        <v>1711</v>
      </c>
      <c r="D78" s="1358" t="s">
        <v>202</v>
      </c>
      <c r="E78" s="1358" t="s">
        <v>202</v>
      </c>
      <c r="F78" s="1358" t="s">
        <v>202</v>
      </c>
      <c r="G78" s="1358" t="s">
        <v>202</v>
      </c>
      <c r="H78" s="1358" t="s">
        <v>202</v>
      </c>
      <c r="I78" s="1358" t="s">
        <v>202</v>
      </c>
      <c r="J78" s="1357" t="s">
        <v>202</v>
      </c>
    </row>
    <row r="79" spans="2:10">
      <c r="B79" s="1338" t="s">
        <v>1710</v>
      </c>
      <c r="C79" s="1328" t="s">
        <v>1709</v>
      </c>
      <c r="D79" s="1358">
        <v>9896046</v>
      </c>
      <c r="E79" s="1358">
        <v>9662572</v>
      </c>
      <c r="F79" s="1358">
        <v>9259220</v>
      </c>
      <c r="G79" s="1358">
        <v>9386376</v>
      </c>
      <c r="H79" s="1358" t="s">
        <v>202</v>
      </c>
      <c r="I79" s="1358" t="s">
        <v>202</v>
      </c>
      <c r="J79" s="1357">
        <v>96432848</v>
      </c>
    </row>
    <row r="80" spans="2:10">
      <c r="B80" s="1338" t="s">
        <v>1708</v>
      </c>
      <c r="C80" s="1328" t="s">
        <v>1707</v>
      </c>
      <c r="D80" s="1358">
        <v>4411699</v>
      </c>
      <c r="E80" s="1358">
        <v>4326953</v>
      </c>
      <c r="F80" s="1358">
        <v>4223033</v>
      </c>
      <c r="G80" s="1358">
        <v>4302217</v>
      </c>
      <c r="H80" s="1358" t="s">
        <v>202</v>
      </c>
      <c r="I80" s="1358" t="s">
        <v>202</v>
      </c>
      <c r="J80" s="1357">
        <v>43027033</v>
      </c>
    </row>
    <row r="81" spans="2:10">
      <c r="B81" s="1338"/>
      <c r="C81" s="1328"/>
      <c r="D81" s="1360"/>
      <c r="E81" s="1360"/>
      <c r="F81" s="1360"/>
      <c r="G81" s="1360"/>
      <c r="H81" s="1360"/>
      <c r="I81" s="1358"/>
      <c r="J81" s="1357"/>
    </row>
    <row r="82" spans="2:10" ht="3" customHeight="1">
      <c r="B82" s="1338"/>
      <c r="C82" s="1328"/>
      <c r="D82" s="1386" t="s">
        <v>202</v>
      </c>
      <c r="E82" s="1386" t="s">
        <v>202</v>
      </c>
      <c r="F82" s="1386" t="s">
        <v>202</v>
      </c>
      <c r="G82" s="1386" t="s">
        <v>202</v>
      </c>
      <c r="H82" s="1386" t="s">
        <v>202</v>
      </c>
      <c r="I82" s="1386" t="s">
        <v>202</v>
      </c>
      <c r="J82" s="1385">
        <v>0</v>
      </c>
    </row>
    <row r="83" spans="2:10" ht="3" customHeight="1">
      <c r="B83" s="1379"/>
      <c r="C83" s="1378"/>
      <c r="D83" s="1377"/>
      <c r="E83" s="1377"/>
      <c r="F83" s="1377"/>
      <c r="G83" s="1377"/>
      <c r="H83" s="1377"/>
      <c r="I83" s="1384"/>
      <c r="J83" s="1361"/>
    </row>
    <row r="84" spans="2:10" ht="9" customHeight="1">
      <c r="B84" s="1375">
        <v>50000</v>
      </c>
      <c r="C84" s="1374" t="s">
        <v>209</v>
      </c>
      <c r="D84" s="1383">
        <v>2678329273</v>
      </c>
      <c r="E84" s="1383">
        <v>2652621251</v>
      </c>
      <c r="F84" s="1383">
        <v>2567277688</v>
      </c>
      <c r="G84" s="1383">
        <v>2648503278</v>
      </c>
      <c r="H84" s="1383">
        <v>0</v>
      </c>
      <c r="I84" s="1373">
        <v>0</v>
      </c>
      <c r="J84" s="1382">
        <v>26337954968</v>
      </c>
    </row>
    <row r="85" spans="2:10" ht="3" customHeight="1">
      <c r="B85" s="1335"/>
      <c r="C85" s="1334"/>
      <c r="D85" s="1371"/>
      <c r="E85" s="1371"/>
      <c r="F85" s="1371"/>
      <c r="G85" s="1371"/>
      <c r="H85" s="1371"/>
      <c r="I85" s="1371"/>
      <c r="J85" s="1354"/>
    </row>
    <row r="86" spans="2:10">
      <c r="B86" s="1331" t="s">
        <v>1049</v>
      </c>
      <c r="C86" s="1331"/>
      <c r="D86" s="1331"/>
      <c r="E86" s="1331"/>
      <c r="F86" s="1331"/>
      <c r="G86" s="1331"/>
      <c r="H86" s="1331"/>
      <c r="I86" s="1331"/>
      <c r="J86" s="1328"/>
    </row>
    <row r="87" spans="2:10">
      <c r="B87" s="1330" t="s">
        <v>1048</v>
      </c>
      <c r="C87" s="1330"/>
      <c r="D87" s="1330"/>
      <c r="E87" s="1330"/>
      <c r="F87" s="1330"/>
      <c r="G87" s="1330"/>
      <c r="H87" s="1330"/>
      <c r="I87" s="1330"/>
      <c r="J87" s="1330"/>
    </row>
    <row r="88" spans="2:10">
      <c r="B88" s="1330" t="s">
        <v>1047</v>
      </c>
      <c r="C88" s="1330"/>
      <c r="D88" s="1330"/>
      <c r="E88" s="1330"/>
      <c r="F88" s="1330"/>
      <c r="G88" s="1330"/>
      <c r="I88" s="1329"/>
      <c r="J88" s="1328"/>
    </row>
    <row r="89" spans="2:10">
      <c r="B89" s="1328" t="s">
        <v>1046</v>
      </c>
      <c r="C89" s="1328"/>
      <c r="D89" s="1328"/>
      <c r="E89" s="1328"/>
      <c r="F89" s="1328"/>
      <c r="G89" s="1328"/>
    </row>
    <row r="90" spans="2:10">
      <c r="B90" s="1328" t="s">
        <v>1847</v>
      </c>
    </row>
    <row r="91" spans="2:10" ht="11.25">
      <c r="B91" s="1700" t="s">
        <v>494</v>
      </c>
    </row>
  </sheetData>
  <mergeCells count="9">
    <mergeCell ref="J6:J7"/>
    <mergeCell ref="B7:B9"/>
    <mergeCell ref="C7:C9"/>
    <mergeCell ref="D6:D7"/>
    <mergeCell ref="E6:E7"/>
    <mergeCell ref="F6:F7"/>
    <mergeCell ref="G6:G7"/>
    <mergeCell ref="H6:H7"/>
    <mergeCell ref="I6:I7"/>
  </mergeCells>
  <hyperlinks>
    <hyperlink ref="B91" location="'Inhaltsverzeichnis '!A1" display="Zurück zum Inhaltsverzeichnis" xr:uid="{DD37B236-419D-4B92-8D73-65617F79DC59}"/>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F8AA-290B-4CC0-9184-C62FEED91F32}">
  <sheetPr>
    <tabColor rgb="FFF9E03A"/>
    <pageSetUpPr fitToPage="1"/>
  </sheetPr>
  <dimension ref="A1:AE88"/>
  <sheetViews>
    <sheetView showGridLines="0" showZeros="0" zoomScale="140" zoomScaleNormal="140" workbookViewId="0">
      <pane ySplit="6" topLeftCell="A7" activePane="bottomLeft" state="frozen"/>
      <selection pane="bottomLeft"/>
    </sheetView>
  </sheetViews>
  <sheetFormatPr baseColWidth="10" defaultColWidth="10" defaultRowHeight="12.75"/>
  <cols>
    <col min="1" max="1" width="9.375" style="1387" customWidth="1"/>
    <col min="2" max="2" width="0.5" style="1387" customWidth="1"/>
    <col min="3" max="3" width="4.75" style="1387" customWidth="1"/>
    <col min="4" max="4" width="2.375" style="1387" customWidth="1"/>
    <col min="5" max="5" width="0.375" style="1387" customWidth="1"/>
    <col min="6" max="17" width="4.75" style="1387" customWidth="1"/>
    <col min="18" max="19" width="5.875" style="1387" customWidth="1"/>
    <col min="20" max="24" width="10" style="1387"/>
    <col min="25" max="25" width="10" style="1388"/>
    <col min="26" max="26" width="10.625" style="1388" bestFit="1" customWidth="1"/>
    <col min="27" max="31" width="10" style="1388"/>
    <col min="32" max="16384" width="10" style="1387"/>
  </cols>
  <sheetData>
    <row r="1" spans="1:31" ht="15.75" customHeight="1">
      <c r="B1" s="1435"/>
      <c r="C1" s="1437" t="s">
        <v>1860</v>
      </c>
      <c r="D1" s="1436"/>
      <c r="E1" s="1436"/>
      <c r="F1" s="1435"/>
      <c r="G1" s="1435"/>
      <c r="H1" s="1435"/>
      <c r="I1" s="1435"/>
      <c r="J1" s="1435"/>
      <c r="K1" s="1435"/>
      <c r="L1" s="1435"/>
      <c r="M1" s="1435"/>
      <c r="N1" s="1435"/>
      <c r="O1" s="1435"/>
      <c r="P1" s="1435"/>
      <c r="Q1" s="1435"/>
      <c r="R1" s="1435"/>
      <c r="S1" s="1435"/>
    </row>
    <row r="2" spans="1:31" ht="15.75" customHeight="1">
      <c r="B2" s="1434"/>
      <c r="C2" s="1432" t="s">
        <v>1217</v>
      </c>
      <c r="D2" s="1783">
        <v>46002</v>
      </c>
      <c r="E2" s="1783"/>
      <c r="F2" s="1783"/>
      <c r="G2" s="1433"/>
      <c r="H2" s="1433"/>
      <c r="I2" s="1433"/>
      <c r="J2" s="1433" t="s">
        <v>1859</v>
      </c>
      <c r="L2" s="1433"/>
      <c r="M2" s="1433"/>
      <c r="N2" s="1433"/>
      <c r="O2" s="1433"/>
      <c r="P2" s="1433"/>
      <c r="Q2" s="1433"/>
      <c r="R2" s="1433"/>
      <c r="S2" s="1432" t="s">
        <v>1858</v>
      </c>
    </row>
    <row r="3" spans="1:31" ht="3" customHeight="1">
      <c r="B3" s="1392"/>
      <c r="C3" s="1392"/>
      <c r="D3" s="1392"/>
      <c r="E3" s="1392"/>
      <c r="F3" s="1392"/>
      <c r="G3" s="1392"/>
      <c r="H3" s="1392"/>
      <c r="I3" s="1392"/>
      <c r="J3" s="1392"/>
      <c r="K3" s="1392"/>
      <c r="L3" s="1392"/>
      <c r="M3" s="1392"/>
      <c r="N3" s="1392"/>
      <c r="O3" s="1392"/>
      <c r="P3" s="1392"/>
      <c r="Q3" s="1392"/>
      <c r="R3" s="1392"/>
      <c r="S3" s="1392"/>
    </row>
    <row r="4" spans="1:31" ht="12" customHeight="1">
      <c r="B4" s="1784" t="s">
        <v>370</v>
      </c>
      <c r="C4" s="1785"/>
      <c r="D4" s="1785"/>
      <c r="E4" s="1786"/>
      <c r="F4" s="1431" t="s">
        <v>1857</v>
      </c>
      <c r="G4" s="1431"/>
      <c r="H4" s="1431"/>
      <c r="I4" s="1431"/>
      <c r="J4" s="1431"/>
      <c r="K4" s="1431"/>
      <c r="L4" s="1431"/>
      <c r="M4" s="1431"/>
      <c r="N4" s="1431"/>
      <c r="O4" s="1431"/>
      <c r="P4" s="1431"/>
      <c r="Q4" s="1430"/>
      <c r="R4" s="1792" t="s">
        <v>1856</v>
      </c>
      <c r="S4" s="1778" t="s">
        <v>1855</v>
      </c>
    </row>
    <row r="5" spans="1:31" ht="12" customHeight="1">
      <c r="B5" s="1787"/>
      <c r="C5" s="1788"/>
      <c r="D5" s="1788"/>
      <c r="E5" s="1781"/>
      <c r="F5" s="1781" t="s">
        <v>420</v>
      </c>
      <c r="G5" s="1781" t="s">
        <v>421</v>
      </c>
      <c r="H5" s="1781" t="s">
        <v>928</v>
      </c>
      <c r="I5" s="1781" t="s">
        <v>929</v>
      </c>
      <c r="J5" s="1781" t="s">
        <v>362</v>
      </c>
      <c r="K5" s="1781" t="s">
        <v>930</v>
      </c>
      <c r="L5" s="1781" t="s">
        <v>931</v>
      </c>
      <c r="M5" s="1781" t="s">
        <v>365</v>
      </c>
      <c r="N5" s="1781" t="s">
        <v>932</v>
      </c>
      <c r="O5" s="1781" t="s">
        <v>367</v>
      </c>
      <c r="P5" s="1781" t="s">
        <v>368</v>
      </c>
      <c r="Q5" s="1781" t="s">
        <v>369</v>
      </c>
      <c r="R5" s="1793" t="s">
        <v>1</v>
      </c>
      <c r="S5" s="1779" t="s">
        <v>1</v>
      </c>
    </row>
    <row r="6" spans="1:31" ht="12" customHeight="1">
      <c r="B6" s="1789"/>
      <c r="C6" s="1790"/>
      <c r="D6" s="1790"/>
      <c r="E6" s="1791"/>
      <c r="F6" s="1782"/>
      <c r="G6" s="1782"/>
      <c r="H6" s="1782"/>
      <c r="I6" s="1782"/>
      <c r="J6" s="1782"/>
      <c r="K6" s="1782"/>
      <c r="L6" s="1782"/>
      <c r="M6" s="1782"/>
      <c r="N6" s="1782"/>
      <c r="O6" s="1782"/>
      <c r="P6" s="1782"/>
      <c r="Q6" s="1782"/>
      <c r="R6" s="1794" t="s">
        <v>1</v>
      </c>
      <c r="S6" s="1780" t="s">
        <v>1</v>
      </c>
    </row>
    <row r="7" spans="1:31" ht="3" customHeight="1">
      <c r="B7" s="1409"/>
      <c r="C7" s="1405"/>
      <c r="D7" s="1405"/>
      <c r="E7" s="1405"/>
      <c r="F7" s="1392"/>
      <c r="G7" s="1392"/>
      <c r="H7" s="1392"/>
      <c r="I7" s="1392"/>
      <c r="J7" s="1392"/>
      <c r="K7" s="1392"/>
      <c r="L7" s="1392"/>
      <c r="M7" s="1392"/>
      <c r="N7" s="1392"/>
      <c r="O7" s="1392"/>
      <c r="P7" s="1392"/>
      <c r="Q7" s="1392"/>
      <c r="R7" s="1392"/>
      <c r="S7" s="1429"/>
    </row>
    <row r="8" spans="1:31" ht="12" customHeight="1">
      <c r="B8" s="1427"/>
      <c r="C8" s="1418" t="s">
        <v>953</v>
      </c>
      <c r="D8" s="1418"/>
      <c r="E8" s="1418"/>
      <c r="F8" s="1418"/>
      <c r="G8" s="1418"/>
      <c r="H8" s="1418"/>
      <c r="I8" s="1418"/>
      <c r="J8" s="1418"/>
      <c r="K8" s="1418"/>
      <c r="L8" s="1418"/>
      <c r="M8" s="1418"/>
      <c r="N8" s="1418"/>
      <c r="O8" s="1418"/>
      <c r="P8" s="1418"/>
      <c r="Q8" s="1418"/>
      <c r="R8" s="1418"/>
      <c r="S8" s="1417"/>
    </row>
    <row r="9" spans="1:31" s="1412" customFormat="1" ht="11.1" customHeight="1">
      <c r="B9" s="1414"/>
      <c r="C9" s="1410" t="s">
        <v>1853</v>
      </c>
      <c r="D9" s="1410"/>
      <c r="E9" s="1410"/>
      <c r="F9" s="1410"/>
      <c r="G9" s="1410"/>
      <c r="H9" s="1410"/>
      <c r="I9" s="1410"/>
      <c r="J9" s="1410"/>
      <c r="K9" s="1410"/>
      <c r="L9" s="1410"/>
      <c r="M9" s="1410"/>
      <c r="N9" s="1410"/>
      <c r="O9" s="1410"/>
      <c r="P9" s="1410"/>
      <c r="Q9" s="1410"/>
      <c r="R9" s="1410"/>
      <c r="S9" s="1413"/>
      <c r="Y9" s="1405"/>
      <c r="Z9" s="1405"/>
      <c r="AA9" s="1405"/>
      <c r="AB9" s="1405"/>
      <c r="AC9" s="1405"/>
      <c r="AD9" s="1405"/>
      <c r="AE9" s="1405"/>
    </row>
    <row r="10" spans="1:31" ht="8.1" customHeight="1">
      <c r="A10" s="1423"/>
      <c r="B10" s="1409"/>
      <c r="C10" s="1795">
        <v>2024</v>
      </c>
      <c r="D10" s="1795"/>
      <c r="E10" s="1408"/>
      <c r="F10" s="1407">
        <v>251011.99100000001</v>
      </c>
      <c r="G10" s="1407">
        <v>238910.77100000001</v>
      </c>
      <c r="H10" s="1407">
        <v>257619.712</v>
      </c>
      <c r="I10" s="1407">
        <v>251891.45199999999</v>
      </c>
      <c r="J10" s="1407">
        <v>263132.82500000001</v>
      </c>
      <c r="K10" s="1407">
        <v>252073.99600000001</v>
      </c>
      <c r="L10" s="1407">
        <v>254355.348</v>
      </c>
      <c r="M10" s="1407">
        <v>246206.79500000001</v>
      </c>
      <c r="N10" s="1407">
        <v>227534.698</v>
      </c>
      <c r="O10" s="1407">
        <v>231651.33600000001</v>
      </c>
      <c r="P10" s="1407">
        <v>226141.95300000001</v>
      </c>
      <c r="Q10" s="1407">
        <v>239855.16399999999</v>
      </c>
      <c r="R10" s="1406">
        <v>2474388.9240000001</v>
      </c>
      <c r="S10" s="1796">
        <v>1748520.3729999999</v>
      </c>
    </row>
    <row r="11" spans="1:31" ht="8.1" customHeight="1">
      <c r="B11" s="1409"/>
      <c r="C11" s="1795" t="s">
        <v>1211</v>
      </c>
      <c r="D11" s="1795"/>
      <c r="E11" s="1408"/>
      <c r="F11" s="1407">
        <v>245471.74400000001</v>
      </c>
      <c r="G11" s="1407">
        <v>223208.024</v>
      </c>
      <c r="H11" s="1407">
        <v>250377.307</v>
      </c>
      <c r="I11" s="1407">
        <v>249750.905</v>
      </c>
      <c r="J11" s="1407">
        <v>262274.37699999998</v>
      </c>
      <c r="K11" s="1407">
        <v>249449.47</v>
      </c>
      <c r="L11" s="1407">
        <v>250126.97099999999</v>
      </c>
      <c r="M11" s="1407">
        <v>246975.076</v>
      </c>
      <c r="N11" s="1407">
        <v>239583.96799999999</v>
      </c>
      <c r="O11" s="1407">
        <v>250359.606</v>
      </c>
      <c r="P11" s="1407">
        <v>0</v>
      </c>
      <c r="Q11" s="1407">
        <v>0</v>
      </c>
      <c r="R11" s="1406">
        <v>2467577.4479999999</v>
      </c>
      <c r="S11" s="1796"/>
    </row>
    <row r="12" spans="1:31" ht="3" customHeight="1">
      <c r="B12" s="1409"/>
      <c r="C12" s="1416"/>
      <c r="D12" s="1416"/>
      <c r="E12" s="1408"/>
      <c r="F12" s="1403"/>
      <c r="G12" s="1403"/>
      <c r="H12" s="1403"/>
      <c r="I12" s="1403"/>
      <c r="J12" s="1403"/>
      <c r="K12" s="1403"/>
      <c r="L12" s="1403"/>
      <c r="M12" s="1403"/>
      <c r="N12" s="1403"/>
      <c r="O12" s="1403"/>
      <c r="P12" s="1403"/>
      <c r="Q12" s="1403"/>
      <c r="R12" s="1402"/>
      <c r="S12" s="1796"/>
    </row>
    <row r="13" spans="1:31" ht="8.1" customHeight="1">
      <c r="B13" s="1409"/>
      <c r="C13" s="1393" t="s">
        <v>1851</v>
      </c>
      <c r="D13" s="1389" t="s">
        <v>1850</v>
      </c>
      <c r="E13" s="1408"/>
      <c r="F13" s="1391">
        <v>-2.2071642784587056</v>
      </c>
      <c r="G13" s="1391">
        <v>-6.5726408793850482</v>
      </c>
      <c r="H13" s="1391">
        <v>-2.8112775003801005</v>
      </c>
      <c r="I13" s="1391">
        <v>-0.84978945613445944</v>
      </c>
      <c r="J13" s="1391">
        <v>-0.32624131937929235</v>
      </c>
      <c r="K13" s="1391">
        <v>-1.0411728467223611</v>
      </c>
      <c r="L13" s="1391">
        <v>-1.6623896581093334</v>
      </c>
      <c r="M13" s="1391">
        <v>0.31204703347037821</v>
      </c>
      <c r="N13" s="1391">
        <v>5.2955747435057106</v>
      </c>
      <c r="O13" s="1391">
        <v>8.076046666961588</v>
      </c>
      <c r="P13" s="1391">
        <v>-100</v>
      </c>
      <c r="Q13" s="1391">
        <v>-100</v>
      </c>
      <c r="R13" s="1415">
        <v>-0.27527911776250846</v>
      </c>
      <c r="S13" s="1796"/>
    </row>
    <row r="14" spans="1:31" s="1412" customFormat="1" ht="11.1" customHeight="1">
      <c r="B14" s="1414"/>
      <c r="C14" s="1410" t="s">
        <v>1852</v>
      </c>
      <c r="D14" s="1410"/>
      <c r="E14" s="1410"/>
      <c r="F14" s="1410"/>
      <c r="G14" s="1410"/>
      <c r="H14" s="1410"/>
      <c r="I14" s="1410"/>
      <c r="J14" s="1410"/>
      <c r="K14" s="1410"/>
      <c r="L14" s="1410"/>
      <c r="M14" s="1410"/>
      <c r="N14" s="1410"/>
      <c r="O14" s="1410"/>
      <c r="P14" s="1410"/>
      <c r="Q14" s="1410"/>
      <c r="R14" s="1410"/>
      <c r="S14" s="1413"/>
      <c r="Y14" s="1405"/>
      <c r="Z14" s="1405"/>
      <c r="AA14" s="1405"/>
      <c r="AB14" s="1405"/>
      <c r="AC14" s="1405"/>
      <c r="AD14" s="1405"/>
      <c r="AE14" s="1405"/>
    </row>
    <row r="15" spans="1:31" ht="7.5" customHeight="1">
      <c r="B15" s="1409"/>
      <c r="C15" s="1795">
        <v>2024</v>
      </c>
      <c r="D15" s="1795"/>
      <c r="E15" s="1422"/>
      <c r="F15" s="1407">
        <v>4567.3999999999996</v>
      </c>
      <c r="G15" s="1407">
        <v>4282.7169999999996</v>
      </c>
      <c r="H15" s="1407">
        <v>4557.43</v>
      </c>
      <c r="I15" s="1407">
        <v>4621.8059999999996</v>
      </c>
      <c r="J15" s="1407">
        <v>4920.9809999999998</v>
      </c>
      <c r="K15" s="1407">
        <v>4659.4319999999998</v>
      </c>
      <c r="L15" s="1407">
        <v>4618.18</v>
      </c>
      <c r="M15" s="1407">
        <v>4491.5060000000003</v>
      </c>
      <c r="N15" s="1407">
        <v>4231.7489999999998</v>
      </c>
      <c r="O15" s="1407">
        <v>4328.6120000000001</v>
      </c>
      <c r="P15" s="1407">
        <v>4124.5</v>
      </c>
      <c r="Q15" s="1407">
        <v>4382.0370000000003</v>
      </c>
      <c r="R15" s="1406">
        <v>45279.813000000002</v>
      </c>
      <c r="S15" s="1796">
        <v>33043.368000000002</v>
      </c>
    </row>
    <row r="16" spans="1:31" ht="8.1" customHeight="1">
      <c r="B16" s="1409"/>
      <c r="C16" s="1795" t="s">
        <v>1211</v>
      </c>
      <c r="D16" s="1795"/>
      <c r="E16" s="1408"/>
      <c r="F16" s="1407">
        <v>4493.4530000000004</v>
      </c>
      <c r="G16" s="1407">
        <v>4067.489</v>
      </c>
      <c r="H16" s="1407">
        <v>4568.4880000000003</v>
      </c>
      <c r="I16" s="1407">
        <v>4660.4260000000004</v>
      </c>
      <c r="J16" s="1407">
        <v>5047.2690000000002</v>
      </c>
      <c r="K16" s="1407">
        <v>4744.63</v>
      </c>
      <c r="L16" s="1407">
        <v>4598.46</v>
      </c>
      <c r="M16" s="1407">
        <v>4767.1360000000004</v>
      </c>
      <c r="N16" s="1407">
        <v>4498.83</v>
      </c>
      <c r="O16" s="1407">
        <v>4726.6170000000002</v>
      </c>
      <c r="P16" s="1407">
        <v>0</v>
      </c>
      <c r="Q16" s="1407">
        <v>0</v>
      </c>
      <c r="R16" s="1421">
        <v>46172.798000000003</v>
      </c>
      <c r="S16" s="1796">
        <v>33043.368000000002</v>
      </c>
    </row>
    <row r="17" spans="1:31" ht="3" customHeight="1">
      <c r="B17" s="1409"/>
      <c r="C17" s="1392"/>
      <c r="D17" s="1389"/>
      <c r="E17" s="1408"/>
      <c r="F17" s="1403"/>
      <c r="G17" s="1403"/>
      <c r="H17" s="1403"/>
      <c r="I17" s="1403"/>
      <c r="J17" s="1403"/>
      <c r="K17" s="1403"/>
      <c r="L17" s="1403"/>
      <c r="M17" s="1403"/>
      <c r="N17" s="1403"/>
      <c r="O17" s="1403"/>
      <c r="P17" s="1403"/>
      <c r="Q17" s="1403"/>
      <c r="R17" s="1420"/>
      <c r="S17" s="1796">
        <v>0</v>
      </c>
    </row>
    <row r="18" spans="1:31" ht="7.5" customHeight="1">
      <c r="B18" s="1409"/>
      <c r="C18" s="1393" t="s">
        <v>1851</v>
      </c>
      <c r="D18" s="1389" t="s">
        <v>1850</v>
      </c>
      <c r="E18" s="1408"/>
      <c r="F18" s="1391">
        <v>-1.6190173840696929</v>
      </c>
      <c r="G18" s="1391">
        <v>-5.0255013347834847</v>
      </c>
      <c r="H18" s="1391">
        <v>0.24263674922050882</v>
      </c>
      <c r="I18" s="1391">
        <v>0.8356040906952984</v>
      </c>
      <c r="J18" s="1391">
        <v>2.5663175696065537</v>
      </c>
      <c r="K18" s="1391">
        <v>1.8285061355118017</v>
      </c>
      <c r="L18" s="1391">
        <v>-0.42700804212915955</v>
      </c>
      <c r="M18" s="1391">
        <v>6.136694462837184</v>
      </c>
      <c r="N18" s="1391">
        <v>6.3113620396672871</v>
      </c>
      <c r="O18" s="1391">
        <v>9.1947488016944021</v>
      </c>
      <c r="P18" s="1391">
        <v>-100</v>
      </c>
      <c r="Q18" s="1391">
        <v>-100</v>
      </c>
      <c r="R18" s="1428">
        <v>1.9721481623609947</v>
      </c>
      <c r="S18" s="1796">
        <v>-173.55377494211663</v>
      </c>
    </row>
    <row r="19" spans="1:31" ht="12" customHeight="1">
      <c r="B19" s="1427"/>
      <c r="C19" s="1418" t="s">
        <v>952</v>
      </c>
      <c r="D19" s="1418"/>
      <c r="E19" s="1418"/>
      <c r="F19" s="1418"/>
      <c r="G19" s="1418"/>
      <c r="H19" s="1418"/>
      <c r="I19" s="1418"/>
      <c r="J19" s="1418"/>
      <c r="K19" s="1418"/>
      <c r="L19" s="1418"/>
      <c r="M19" s="1418"/>
      <c r="N19" s="1418"/>
      <c r="O19" s="1418"/>
      <c r="P19" s="1418"/>
      <c r="Q19" s="1418"/>
      <c r="R19" s="1418"/>
      <c r="S19" s="1417"/>
    </row>
    <row r="20" spans="1:31" s="1412" customFormat="1" ht="11.1" customHeight="1">
      <c r="A20" s="1424"/>
      <c r="B20" s="1414"/>
      <c r="C20" s="1410" t="s">
        <v>1853</v>
      </c>
      <c r="D20" s="1410"/>
      <c r="E20" s="1410"/>
      <c r="F20" s="1410"/>
      <c r="G20" s="1410"/>
      <c r="H20" s="1410"/>
      <c r="I20" s="1410"/>
      <c r="J20" s="1410"/>
      <c r="K20" s="1410"/>
      <c r="L20" s="1410"/>
      <c r="M20" s="1410"/>
      <c r="N20" s="1410"/>
      <c r="O20" s="1410"/>
      <c r="P20" s="1410"/>
      <c r="Q20" s="1410"/>
      <c r="R20" s="1410"/>
      <c r="S20" s="1413"/>
      <c r="Y20" s="1405"/>
      <c r="Z20" s="1405"/>
      <c r="AA20" s="1405"/>
      <c r="AB20" s="1405"/>
      <c r="AC20" s="1405"/>
      <c r="AD20" s="1405"/>
      <c r="AE20" s="1405"/>
    </row>
    <row r="21" spans="1:31" ht="8.1" customHeight="1">
      <c r="A21" s="1423"/>
      <c r="B21" s="1409"/>
      <c r="C21" s="1795">
        <v>2024</v>
      </c>
      <c r="D21" s="1795"/>
      <c r="E21" s="1408"/>
      <c r="F21" s="1407">
        <v>605596.88899999997</v>
      </c>
      <c r="G21" s="1407">
        <v>583015.73899999994</v>
      </c>
      <c r="H21" s="1407">
        <v>628399.48899999994</v>
      </c>
      <c r="I21" s="1407">
        <v>613325.31999999995</v>
      </c>
      <c r="J21" s="1407">
        <v>642689.57299999997</v>
      </c>
      <c r="K21" s="1407">
        <v>615545.06599999999</v>
      </c>
      <c r="L21" s="1407">
        <v>617791.87899999996</v>
      </c>
      <c r="M21" s="1407">
        <v>585491.91</v>
      </c>
      <c r="N21" s="1407">
        <v>551280.68700000003</v>
      </c>
      <c r="O21" s="1407">
        <v>561663.30900000001</v>
      </c>
      <c r="P21" s="1407">
        <v>545784.174</v>
      </c>
      <c r="Q21" s="1407">
        <v>583021.12100000004</v>
      </c>
      <c r="R21" s="1406">
        <v>6004799.8610000005</v>
      </c>
      <c r="S21" s="1796">
        <v>4248592.7220000001</v>
      </c>
    </row>
    <row r="22" spans="1:31" ht="8.1" customHeight="1">
      <c r="B22" s="1409"/>
      <c r="C22" s="1795" t="s">
        <v>1211</v>
      </c>
      <c r="D22" s="1795"/>
      <c r="E22" s="1408"/>
      <c r="F22" s="1407">
        <v>595376.57400000002</v>
      </c>
      <c r="G22" s="1407">
        <v>545366.25800000003</v>
      </c>
      <c r="H22" s="1407">
        <v>616869.80200000003</v>
      </c>
      <c r="I22" s="1407">
        <v>609837.15099999995</v>
      </c>
      <c r="J22" s="1407">
        <v>630221.50100000005</v>
      </c>
      <c r="K22" s="1407">
        <v>595661.91399999999</v>
      </c>
      <c r="L22" s="1407">
        <v>606366.71299999999</v>
      </c>
      <c r="M22" s="1407">
        <v>604234.42299999995</v>
      </c>
      <c r="N22" s="1407">
        <v>590532.22</v>
      </c>
      <c r="O22" s="1407">
        <v>611738.80000000005</v>
      </c>
      <c r="P22" s="1407">
        <v>0</v>
      </c>
      <c r="Q22" s="1407">
        <v>0</v>
      </c>
      <c r="R22" s="1406">
        <v>6006205.3560000006</v>
      </c>
      <c r="S22" s="1796">
        <v>4248592.7220000001</v>
      </c>
    </row>
    <row r="23" spans="1:31" ht="3" customHeight="1">
      <c r="B23" s="1409"/>
      <c r="C23" s="1416"/>
      <c r="D23" s="1416"/>
      <c r="E23" s="1408"/>
      <c r="F23" s="1392"/>
      <c r="G23" s="1392"/>
      <c r="H23" s="1392"/>
      <c r="I23" s="1392"/>
      <c r="J23" s="1392"/>
      <c r="K23" s="1392"/>
      <c r="L23" s="1392"/>
      <c r="M23" s="1392"/>
      <c r="N23" s="1392"/>
      <c r="O23" s="1403"/>
      <c r="P23" s="1403"/>
      <c r="Q23" s="1403"/>
      <c r="R23" s="1402"/>
      <c r="S23" s="1796">
        <v>0</v>
      </c>
    </row>
    <row r="24" spans="1:31" ht="8.1" customHeight="1">
      <c r="B24" s="1409"/>
      <c r="C24" s="1393" t="s">
        <v>1851</v>
      </c>
      <c r="D24" s="1389" t="s">
        <v>1850</v>
      </c>
      <c r="E24" s="1408"/>
      <c r="F24" s="1391">
        <v>-1.6876432467934848</v>
      </c>
      <c r="G24" s="1391">
        <v>-6.4577126278918371</v>
      </c>
      <c r="H24" s="1391">
        <v>-1.8347702698402344</v>
      </c>
      <c r="I24" s="1391">
        <v>-0.56873063711114469</v>
      </c>
      <c r="J24" s="1391">
        <v>-1.9399835509700978</v>
      </c>
      <c r="K24" s="1391">
        <v>-3.2301699905104897</v>
      </c>
      <c r="L24" s="1391">
        <v>-1.8493551612386909</v>
      </c>
      <c r="M24" s="1391">
        <v>3.2011566137608867</v>
      </c>
      <c r="N24" s="1391">
        <v>7.1200631412650921</v>
      </c>
      <c r="O24" s="1391">
        <v>8.9155709831136676</v>
      </c>
      <c r="P24" s="1391">
        <v>-100</v>
      </c>
      <c r="Q24" s="1391">
        <v>-100</v>
      </c>
      <c r="R24" s="1415">
        <v>2.3406192255094993E-2</v>
      </c>
      <c r="S24" s="1796">
        <v>-188.35144860169078</v>
      </c>
    </row>
    <row r="25" spans="1:31" s="1412" customFormat="1" ht="11.1" customHeight="1">
      <c r="B25" s="1414"/>
      <c r="C25" s="1410" t="s">
        <v>1852</v>
      </c>
      <c r="D25" s="1410"/>
      <c r="E25" s="1410"/>
      <c r="F25" s="1410"/>
      <c r="G25" s="1410"/>
      <c r="H25" s="1410"/>
      <c r="I25" s="1410"/>
      <c r="J25" s="1410"/>
      <c r="K25" s="1410"/>
      <c r="L25" s="1410"/>
      <c r="M25" s="1410"/>
      <c r="N25" s="1410"/>
      <c r="O25" s="1410"/>
      <c r="P25" s="1410"/>
      <c r="Q25" s="1410"/>
      <c r="R25" s="1410"/>
      <c r="S25" s="1413"/>
      <c r="Y25" s="1405"/>
      <c r="Z25" s="1405"/>
      <c r="AA25" s="1405"/>
      <c r="AB25" s="1405"/>
      <c r="AC25" s="1405"/>
      <c r="AD25" s="1405"/>
      <c r="AE25" s="1405"/>
    </row>
    <row r="26" spans="1:31" ht="7.5" customHeight="1">
      <c r="B26" s="1409"/>
      <c r="C26" s="1795">
        <v>2024</v>
      </c>
      <c r="D26" s="1795"/>
      <c r="E26" s="1422"/>
      <c r="F26" s="1407">
        <v>10510.112999999999</v>
      </c>
      <c r="G26" s="1407">
        <v>9985.6790000000001</v>
      </c>
      <c r="H26" s="1407">
        <v>11278.882</v>
      </c>
      <c r="I26" s="1407">
        <v>11298.509</v>
      </c>
      <c r="J26" s="1407">
        <v>11999.749</v>
      </c>
      <c r="K26" s="1407">
        <v>11528.821</v>
      </c>
      <c r="L26" s="1407">
        <v>11539.887000000001</v>
      </c>
      <c r="M26" s="1407">
        <v>10675.806</v>
      </c>
      <c r="N26" s="1407">
        <v>10428.128000000001</v>
      </c>
      <c r="O26" s="1407">
        <v>10509.428</v>
      </c>
      <c r="P26" s="1407">
        <v>10031.114</v>
      </c>
      <c r="Q26" s="1407">
        <v>10574.687</v>
      </c>
      <c r="R26" s="1406">
        <v>109755.00199999999</v>
      </c>
      <c r="S26" s="1796">
        <v>80702.166000000012</v>
      </c>
    </row>
    <row r="27" spans="1:31" ht="7.5" customHeight="1">
      <c r="B27" s="1409"/>
      <c r="C27" s="1795" t="s">
        <v>1211</v>
      </c>
      <c r="D27" s="1795"/>
      <c r="E27" s="1408"/>
      <c r="F27" s="1407">
        <v>11172.377</v>
      </c>
      <c r="G27" s="1407">
        <v>10014.044</v>
      </c>
      <c r="H27" s="1407">
        <v>11138.084999999999</v>
      </c>
      <c r="I27" s="1407">
        <v>11530.266</v>
      </c>
      <c r="J27" s="1407">
        <v>12333.734</v>
      </c>
      <c r="K27" s="1407">
        <v>11296.016</v>
      </c>
      <c r="L27" s="1407">
        <v>11197.26</v>
      </c>
      <c r="M27" s="1407">
        <v>11582.013999999999</v>
      </c>
      <c r="N27" s="1407">
        <v>11267.58</v>
      </c>
      <c r="O27" s="1407">
        <v>11495.296</v>
      </c>
      <c r="P27" s="1407">
        <v>0</v>
      </c>
      <c r="Q27" s="1407">
        <v>0</v>
      </c>
      <c r="R27" s="1421">
        <v>113026.67199999999</v>
      </c>
      <c r="S27" s="1796">
        <v>80702.166000000012</v>
      </c>
    </row>
    <row r="28" spans="1:31" ht="3" customHeight="1">
      <c r="B28" s="1409"/>
      <c r="C28" s="1392"/>
      <c r="D28" s="1389"/>
      <c r="E28" s="1408"/>
      <c r="F28" s="1403"/>
      <c r="G28" s="1403"/>
      <c r="H28" s="1403"/>
      <c r="I28" s="1403"/>
      <c r="J28" s="1403"/>
      <c r="K28" s="1403"/>
      <c r="L28" s="1403"/>
      <c r="M28" s="1403"/>
      <c r="N28" s="1403"/>
      <c r="O28" s="1403"/>
      <c r="P28" s="1403"/>
      <c r="Q28" s="1403"/>
      <c r="R28" s="1420"/>
      <c r="S28" s="1796">
        <v>0</v>
      </c>
    </row>
    <row r="29" spans="1:31" ht="7.5" customHeight="1">
      <c r="B29" s="1409"/>
      <c r="C29" s="1393" t="s">
        <v>1851</v>
      </c>
      <c r="D29" s="1389" t="s">
        <v>1850</v>
      </c>
      <c r="E29" s="1408"/>
      <c r="F29" s="1391">
        <v>6.3012072277434186</v>
      </c>
      <c r="G29" s="1391">
        <v>0.28405679774004966</v>
      </c>
      <c r="H29" s="1391">
        <v>-1.2483240803476718</v>
      </c>
      <c r="I29" s="1391">
        <v>2.0512175544578355</v>
      </c>
      <c r="J29" s="1391">
        <v>2.7832665499920211</v>
      </c>
      <c r="K29" s="1391">
        <v>-2.0193305108996071</v>
      </c>
      <c r="L29" s="1391">
        <v>-2.9690672014379373</v>
      </c>
      <c r="M29" s="1391">
        <v>8.4884270096328009</v>
      </c>
      <c r="N29" s="1391">
        <v>8.0498820114214169</v>
      </c>
      <c r="O29" s="1391">
        <v>9.3807959862325561</v>
      </c>
      <c r="P29" s="1391">
        <v>-100</v>
      </c>
      <c r="Q29" s="1391">
        <v>-100</v>
      </c>
      <c r="R29" s="1415">
        <v>2.9808846434169851</v>
      </c>
      <c r="S29" s="1796">
        <v>-174.2348086006009</v>
      </c>
    </row>
    <row r="30" spans="1:31" ht="12" customHeight="1">
      <c r="B30" s="1427"/>
      <c r="C30" s="1418" t="s">
        <v>1854</v>
      </c>
      <c r="D30" s="1418"/>
      <c r="E30" s="1418"/>
      <c r="F30" s="1418"/>
      <c r="G30" s="1418"/>
      <c r="H30" s="1418"/>
      <c r="I30" s="1418"/>
      <c r="J30" s="1418"/>
      <c r="K30" s="1418"/>
      <c r="L30" s="1418"/>
      <c r="M30" s="1418"/>
      <c r="N30" s="1418"/>
      <c r="O30" s="1418"/>
      <c r="P30" s="1418"/>
      <c r="Q30" s="1418"/>
      <c r="R30" s="1418"/>
      <c r="S30" s="1417"/>
    </row>
    <row r="31" spans="1:31" s="1412" customFormat="1" ht="11.1" customHeight="1">
      <c r="B31" s="1414"/>
      <c r="C31" s="1410" t="s">
        <v>1853</v>
      </c>
      <c r="D31" s="1410"/>
      <c r="E31" s="1410"/>
      <c r="F31" s="1410"/>
      <c r="G31" s="1410"/>
      <c r="H31" s="1410"/>
      <c r="I31" s="1410"/>
      <c r="J31" s="1410"/>
      <c r="K31" s="1410"/>
      <c r="L31" s="1410"/>
      <c r="M31" s="1410"/>
      <c r="N31" s="1410"/>
      <c r="O31" s="1410"/>
      <c r="P31" s="1410"/>
      <c r="Q31" s="1410"/>
      <c r="R31" s="1410"/>
      <c r="S31" s="1413"/>
      <c r="Y31" s="1405"/>
      <c r="Z31" s="1405"/>
      <c r="AA31" s="1405"/>
      <c r="AB31" s="1405"/>
      <c r="AC31" s="1405"/>
      <c r="AD31" s="1405"/>
      <c r="AE31" s="1405"/>
    </row>
    <row r="32" spans="1:31" ht="7.5" customHeight="1">
      <c r="A32" s="1423"/>
      <c r="B32" s="1409"/>
      <c r="C32" s="1795">
        <v>2024</v>
      </c>
      <c r="D32" s="1795"/>
      <c r="E32" s="1408"/>
      <c r="F32" s="1407">
        <v>272254.011</v>
      </c>
      <c r="G32" s="1407">
        <v>262009.91399999999</v>
      </c>
      <c r="H32" s="1407">
        <v>283106.391</v>
      </c>
      <c r="I32" s="1407">
        <v>274542.70799999998</v>
      </c>
      <c r="J32" s="1407">
        <v>285361.45799999998</v>
      </c>
      <c r="K32" s="1407">
        <v>272197.304</v>
      </c>
      <c r="L32" s="1407">
        <v>270827.15700000001</v>
      </c>
      <c r="M32" s="1407">
        <v>256655.30600000001</v>
      </c>
      <c r="N32" s="1407">
        <v>246757.698</v>
      </c>
      <c r="O32" s="1407">
        <v>251833.995</v>
      </c>
      <c r="P32" s="1407">
        <v>244318.334</v>
      </c>
      <c r="Q32" s="1407">
        <v>259593.61199999999</v>
      </c>
      <c r="R32" s="1406">
        <v>2675545.9420000003</v>
      </c>
      <c r="S32" s="1796">
        <v>1870309.602</v>
      </c>
    </row>
    <row r="33" spans="1:31" ht="7.5" customHeight="1">
      <c r="B33" s="1409"/>
      <c r="C33" s="1795" t="s">
        <v>1211</v>
      </c>
      <c r="D33" s="1795"/>
      <c r="E33" s="1408"/>
      <c r="F33" s="1407">
        <v>262890.56900000002</v>
      </c>
      <c r="G33" s="1407">
        <v>243318.51199999999</v>
      </c>
      <c r="H33" s="1407">
        <v>275230.76299999998</v>
      </c>
      <c r="I33" s="1407">
        <v>269813.99200000003</v>
      </c>
      <c r="J33" s="1407">
        <v>276048.21000000002</v>
      </c>
      <c r="K33" s="1407">
        <v>260967.019</v>
      </c>
      <c r="L33" s="1407">
        <v>266796.93400000001</v>
      </c>
      <c r="M33" s="1407">
        <v>266258.15999999997</v>
      </c>
      <c r="N33" s="1407">
        <v>260051.82500000001</v>
      </c>
      <c r="O33" s="1407">
        <v>270373.462</v>
      </c>
      <c r="P33" s="1407">
        <v>0</v>
      </c>
      <c r="Q33" s="1407">
        <v>0</v>
      </c>
      <c r="R33" s="1406">
        <v>2651749.4460000005</v>
      </c>
      <c r="S33" s="1796">
        <v>1870309.602</v>
      </c>
    </row>
    <row r="34" spans="1:31" ht="3" customHeight="1">
      <c r="B34" s="1409"/>
      <c r="C34" s="1416"/>
      <c r="D34" s="1416"/>
      <c r="E34" s="1408"/>
      <c r="F34" s="1392"/>
      <c r="G34" s="1392"/>
      <c r="H34" s="1392"/>
      <c r="I34" s="1392"/>
      <c r="J34" s="1392"/>
      <c r="K34" s="1392"/>
      <c r="L34" s="1392"/>
      <c r="M34" s="1392"/>
      <c r="N34" s="1392"/>
      <c r="O34" s="1403"/>
      <c r="P34" s="1403"/>
      <c r="Q34" s="1403"/>
      <c r="R34" s="1402"/>
      <c r="S34" s="1796">
        <v>0</v>
      </c>
    </row>
    <row r="35" spans="1:31" ht="8.1" customHeight="1">
      <c r="B35" s="1409"/>
      <c r="C35" s="1393" t="s">
        <v>1851</v>
      </c>
      <c r="D35" s="1389" t="s">
        <v>1850</v>
      </c>
      <c r="E35" s="1408"/>
      <c r="F35" s="1391">
        <v>-3.4392301386516522</v>
      </c>
      <c r="G35" s="1391">
        <v>-7.133852957945706</v>
      </c>
      <c r="H35" s="1391">
        <v>-2.7818616076385325</v>
      </c>
      <c r="I35" s="1391">
        <v>-1.7223972308162558</v>
      </c>
      <c r="J35" s="1391">
        <v>-3.2636670927017519</v>
      </c>
      <c r="K35" s="1391">
        <v>-4.1257884758476564</v>
      </c>
      <c r="L35" s="1391">
        <v>-1.4881162748387169</v>
      </c>
      <c r="M35" s="1391">
        <v>3.7415372974989083</v>
      </c>
      <c r="N35" s="1391">
        <v>5.3875227025338859</v>
      </c>
      <c r="O35" s="1391">
        <v>7.3617809223889736</v>
      </c>
      <c r="P35" s="1391">
        <v>-100</v>
      </c>
      <c r="Q35" s="1391">
        <v>-100</v>
      </c>
      <c r="R35" s="1415">
        <v>-0.88940711600010047</v>
      </c>
      <c r="S35" s="1796">
        <v>-194.10912815178261</v>
      </c>
    </row>
    <row r="36" spans="1:31" s="1412" customFormat="1" ht="11.1" customHeight="1">
      <c r="B36" s="1414"/>
      <c r="C36" s="1410" t="s">
        <v>1852</v>
      </c>
      <c r="D36" s="1410"/>
      <c r="E36" s="1410"/>
      <c r="F36" s="1410"/>
      <c r="G36" s="1410"/>
      <c r="H36" s="1410"/>
      <c r="I36" s="1410"/>
      <c r="J36" s="1410"/>
      <c r="K36" s="1410"/>
      <c r="L36" s="1410"/>
      <c r="M36" s="1410"/>
      <c r="N36" s="1410"/>
      <c r="O36" s="1410"/>
      <c r="P36" s="1410"/>
      <c r="Q36" s="1410"/>
      <c r="R36" s="1410"/>
      <c r="S36" s="1413"/>
      <c r="Y36" s="1405"/>
      <c r="Z36" s="1405"/>
      <c r="AA36" s="1405"/>
      <c r="AB36" s="1405"/>
      <c r="AC36" s="1405"/>
      <c r="AD36" s="1405"/>
      <c r="AE36" s="1405"/>
    </row>
    <row r="37" spans="1:31" ht="7.5" customHeight="1">
      <c r="B37" s="1409"/>
      <c r="C37" s="1795">
        <v>2024</v>
      </c>
      <c r="D37" s="1795"/>
      <c r="E37" s="1422"/>
      <c r="F37" s="1407">
        <v>8058.0839999999998</v>
      </c>
      <c r="G37" s="1407">
        <v>7863.5720000000001</v>
      </c>
      <c r="H37" s="1407">
        <v>8427.5069999999996</v>
      </c>
      <c r="I37" s="1407">
        <v>8321.7000000000007</v>
      </c>
      <c r="J37" s="1407">
        <v>8891.4689999999991</v>
      </c>
      <c r="K37" s="1407">
        <v>8207.9349999999995</v>
      </c>
      <c r="L37" s="1407">
        <v>8120.3119999999999</v>
      </c>
      <c r="M37" s="1407">
        <v>7672.509</v>
      </c>
      <c r="N37" s="1407">
        <v>7341.6</v>
      </c>
      <c r="O37" s="1407">
        <v>7346.2920000000004</v>
      </c>
      <c r="P37" s="1407">
        <v>7053.3909999999996</v>
      </c>
      <c r="Q37" s="1407">
        <v>7670.9279999999999</v>
      </c>
      <c r="R37" s="1406">
        <v>80250.98000000001</v>
      </c>
      <c r="S37" s="1796">
        <v>53235.851000000002</v>
      </c>
    </row>
    <row r="38" spans="1:31" ht="7.5" customHeight="1">
      <c r="B38" s="1409"/>
      <c r="C38" s="1795" t="s">
        <v>1211</v>
      </c>
      <c r="D38" s="1795"/>
      <c r="E38" s="1408"/>
      <c r="F38" s="1407">
        <v>7477.2579999999998</v>
      </c>
      <c r="G38" s="1407">
        <v>6812.3879999999999</v>
      </c>
      <c r="H38" s="1407">
        <v>7740.9960000000001</v>
      </c>
      <c r="I38" s="1407">
        <v>7648.0020000000004</v>
      </c>
      <c r="J38" s="1407">
        <v>7922.54</v>
      </c>
      <c r="K38" s="1407">
        <v>7395.4989999999998</v>
      </c>
      <c r="L38" s="1407">
        <v>7484.75</v>
      </c>
      <c r="M38" s="1407">
        <v>7628.2079999999996</v>
      </c>
      <c r="N38" s="1407">
        <v>7352.8729999999996</v>
      </c>
      <c r="O38" s="1407">
        <v>7803.9790000000003</v>
      </c>
      <c r="P38" s="1407">
        <v>0</v>
      </c>
      <c r="Q38" s="1407">
        <v>0</v>
      </c>
      <c r="R38" s="1406">
        <v>75266.493000000002</v>
      </c>
      <c r="S38" s="1796">
        <v>53235.851000000002</v>
      </c>
    </row>
    <row r="39" spans="1:31" ht="3" customHeight="1">
      <c r="B39" s="1409"/>
      <c r="C39" s="1392"/>
      <c r="D39" s="1389"/>
      <c r="E39" s="1408"/>
      <c r="F39" s="1403"/>
      <c r="G39" s="1403"/>
      <c r="H39" s="1403"/>
      <c r="I39" s="1403"/>
      <c r="J39" s="1403"/>
      <c r="K39" s="1403"/>
      <c r="L39" s="1403"/>
      <c r="M39" s="1403"/>
      <c r="N39" s="1403"/>
      <c r="O39" s="1403"/>
      <c r="P39" s="1403"/>
      <c r="Q39" s="1403"/>
      <c r="R39" s="1402"/>
      <c r="S39" s="1796">
        <v>0</v>
      </c>
    </row>
    <row r="40" spans="1:31" ht="7.5" customHeight="1">
      <c r="B40" s="1409"/>
      <c r="C40" s="1393" t="s">
        <v>1851</v>
      </c>
      <c r="D40" s="1389" t="s">
        <v>1850</v>
      </c>
      <c r="E40" s="1408"/>
      <c r="F40" s="1391">
        <v>-7.2079913785957075</v>
      </c>
      <c r="G40" s="1391">
        <v>-13.367767218256532</v>
      </c>
      <c r="H40" s="1391">
        <v>-8.1460745152748046</v>
      </c>
      <c r="I40" s="1391">
        <v>-8.0956775658819708</v>
      </c>
      <c r="J40" s="1391">
        <v>-10.897288175890836</v>
      </c>
      <c r="K40" s="1391">
        <v>-9.8981777998972831</v>
      </c>
      <c r="L40" s="1391">
        <v>-7.8268174917416928</v>
      </c>
      <c r="M40" s="1391">
        <v>-0.5773991271955623</v>
      </c>
      <c r="N40" s="1391">
        <v>0.15354963495694562</v>
      </c>
      <c r="O40" s="1391">
        <v>6.2301770743662246</v>
      </c>
      <c r="P40" s="1391">
        <v>-100</v>
      </c>
      <c r="Q40" s="1391">
        <v>-100</v>
      </c>
      <c r="R40" s="1415">
        <v>-6.2111229046673486</v>
      </c>
      <c r="S40" s="1796">
        <v>-230.91163345128416</v>
      </c>
    </row>
    <row r="41" spans="1:31" ht="12" customHeight="1">
      <c r="B41" s="1427"/>
      <c r="C41" s="1418" t="s">
        <v>951</v>
      </c>
      <c r="D41" s="1418"/>
      <c r="E41" s="1418"/>
      <c r="F41" s="1418"/>
      <c r="G41" s="1418"/>
      <c r="H41" s="1418"/>
      <c r="I41" s="1418"/>
      <c r="J41" s="1418"/>
      <c r="K41" s="1418"/>
      <c r="L41" s="1418"/>
      <c r="M41" s="1418"/>
      <c r="N41" s="1418"/>
      <c r="O41" s="1418"/>
      <c r="P41" s="1418"/>
      <c r="Q41" s="1418"/>
      <c r="R41" s="1418"/>
      <c r="S41" s="1417"/>
    </row>
    <row r="42" spans="1:31" s="1412" customFormat="1" ht="11.1" customHeight="1">
      <c r="B42" s="1414"/>
      <c r="C42" s="1410" t="s">
        <v>1853</v>
      </c>
      <c r="D42" s="1410"/>
      <c r="E42" s="1410"/>
      <c r="F42" s="1410"/>
      <c r="G42" s="1410"/>
      <c r="H42" s="1410"/>
      <c r="I42" s="1410"/>
      <c r="J42" s="1410"/>
      <c r="K42" s="1410"/>
      <c r="L42" s="1410"/>
      <c r="M42" s="1410"/>
      <c r="N42" s="1410"/>
      <c r="O42" s="1410"/>
      <c r="P42" s="1410"/>
      <c r="Q42" s="1410"/>
      <c r="R42" s="1410"/>
      <c r="S42" s="1413"/>
      <c r="Y42" s="1405"/>
      <c r="Z42" s="1405"/>
      <c r="AA42" s="1405"/>
      <c r="AB42" s="1405"/>
      <c r="AC42" s="1405"/>
      <c r="AD42" s="1405"/>
      <c r="AE42" s="1405"/>
    </row>
    <row r="43" spans="1:31" ht="7.5" customHeight="1">
      <c r="A43" s="1423"/>
      <c r="B43" s="1409"/>
      <c r="C43" s="1795">
        <v>2024</v>
      </c>
      <c r="D43" s="1795"/>
      <c r="E43" s="1408"/>
      <c r="F43" s="1407">
        <v>145798.74600000001</v>
      </c>
      <c r="G43" s="1407">
        <v>140484.49100000001</v>
      </c>
      <c r="H43" s="1407">
        <v>151556.88</v>
      </c>
      <c r="I43" s="1407">
        <v>147291.18700000001</v>
      </c>
      <c r="J43" s="1407">
        <v>153037.79300000001</v>
      </c>
      <c r="K43" s="1407">
        <v>146253.342</v>
      </c>
      <c r="L43" s="1407">
        <v>147463.035</v>
      </c>
      <c r="M43" s="1407">
        <v>139741.93299999999</v>
      </c>
      <c r="N43" s="1407">
        <v>130610.284</v>
      </c>
      <c r="O43" s="1407">
        <v>132578.34899999999</v>
      </c>
      <c r="P43" s="1407">
        <v>127344.474</v>
      </c>
      <c r="Q43" s="1407">
        <v>134525.872</v>
      </c>
      <c r="R43" s="1406">
        <v>1434816.04</v>
      </c>
      <c r="S43" s="1796">
        <v>980821.53500000003</v>
      </c>
    </row>
    <row r="44" spans="1:31" ht="7.5" customHeight="1">
      <c r="B44" s="1409"/>
      <c r="C44" s="1795" t="s">
        <v>1211</v>
      </c>
      <c r="D44" s="1795"/>
      <c r="E44" s="1408"/>
      <c r="F44" s="1407">
        <v>138405.28700000001</v>
      </c>
      <c r="G44" s="1407">
        <v>127689.499</v>
      </c>
      <c r="H44" s="1407">
        <v>144569.95800000001</v>
      </c>
      <c r="I44" s="1407">
        <v>141191.82500000001</v>
      </c>
      <c r="J44" s="1407">
        <v>146249.68</v>
      </c>
      <c r="K44" s="1407">
        <v>138432.353</v>
      </c>
      <c r="L44" s="1407">
        <v>140090.992</v>
      </c>
      <c r="M44" s="1407">
        <v>138935.96599999999</v>
      </c>
      <c r="N44" s="1407">
        <v>135229.77100000001</v>
      </c>
      <c r="O44" s="1407">
        <v>140690.948</v>
      </c>
      <c r="P44" s="1407">
        <v>0</v>
      </c>
      <c r="Q44" s="1407">
        <v>0</v>
      </c>
      <c r="R44" s="1406">
        <v>1391486.2790000001</v>
      </c>
      <c r="S44" s="1796">
        <v>980821.53500000003</v>
      </c>
    </row>
    <row r="45" spans="1:31" ht="3" customHeight="1">
      <c r="B45" s="1409"/>
      <c r="C45" s="1416"/>
      <c r="D45" s="1416"/>
      <c r="E45" s="1408"/>
      <c r="F45" s="1392"/>
      <c r="G45" s="1392"/>
      <c r="H45" s="1392"/>
      <c r="I45" s="1392"/>
      <c r="J45" s="1392"/>
      <c r="K45" s="1392"/>
      <c r="L45" s="1392"/>
      <c r="M45" s="1392"/>
      <c r="N45" s="1392"/>
      <c r="O45" s="1403"/>
      <c r="P45" s="1403"/>
      <c r="Q45" s="1403"/>
      <c r="R45" s="1402"/>
      <c r="S45" s="1796">
        <v>0</v>
      </c>
    </row>
    <row r="46" spans="1:31" ht="7.5" customHeight="1">
      <c r="B46" s="1409"/>
      <c r="C46" s="1393" t="s">
        <v>1851</v>
      </c>
      <c r="D46" s="1389" t="s">
        <v>1850</v>
      </c>
      <c r="E46" s="1408"/>
      <c r="F46" s="1391">
        <v>-5.0710031484084226</v>
      </c>
      <c r="G46" s="1391">
        <v>-9.1077612261128564</v>
      </c>
      <c r="H46" s="1391">
        <v>-4.610098861892638</v>
      </c>
      <c r="I46" s="1391">
        <v>-4.1410230470883391</v>
      </c>
      <c r="J46" s="1391">
        <v>-4.4355795172764942</v>
      </c>
      <c r="K46" s="1391">
        <v>-5.347562587663802</v>
      </c>
      <c r="L46" s="1391">
        <v>-4.9992481166551386</v>
      </c>
      <c r="M46" s="1391">
        <v>-0.57675386528394768</v>
      </c>
      <c r="N46" s="1391">
        <v>3.5368478335136473</v>
      </c>
      <c r="O46" s="1391">
        <v>6.1190979229949676</v>
      </c>
      <c r="P46" s="1391">
        <v>-100</v>
      </c>
      <c r="Q46" s="1391">
        <v>-100</v>
      </c>
      <c r="R46" s="1415">
        <v>-3.0198826742973921</v>
      </c>
      <c r="S46" s="1796">
        <v>-209.84422137745912</v>
      </c>
    </row>
    <row r="47" spans="1:31" s="1412" customFormat="1" ht="11.1" customHeight="1">
      <c r="B47" s="1414"/>
      <c r="C47" s="1410" t="s">
        <v>1852</v>
      </c>
      <c r="D47" s="1410"/>
      <c r="E47" s="1410"/>
      <c r="F47" s="1410"/>
      <c r="G47" s="1410"/>
      <c r="H47" s="1410"/>
      <c r="I47" s="1410"/>
      <c r="J47" s="1410"/>
      <c r="K47" s="1410"/>
      <c r="L47" s="1410"/>
      <c r="M47" s="1410"/>
      <c r="N47" s="1410"/>
      <c r="O47" s="1410"/>
      <c r="P47" s="1410"/>
      <c r="Q47" s="1410"/>
      <c r="R47" s="1410"/>
      <c r="S47" s="1413"/>
      <c r="Y47" s="1405"/>
      <c r="Z47" s="1405"/>
      <c r="AA47" s="1405"/>
      <c r="AB47" s="1405"/>
      <c r="AC47" s="1405"/>
      <c r="AD47" s="1405"/>
      <c r="AE47" s="1405"/>
    </row>
    <row r="48" spans="1:31" ht="7.5" customHeight="1">
      <c r="B48" s="1409"/>
      <c r="C48" s="1795">
        <v>2024</v>
      </c>
      <c r="D48" s="1795"/>
      <c r="E48" s="1422"/>
      <c r="F48" s="1407">
        <v>8105.0140000000001</v>
      </c>
      <c r="G48" s="1407">
        <v>7875.5389999999998</v>
      </c>
      <c r="H48" s="1407">
        <v>8586</v>
      </c>
      <c r="I48" s="1407">
        <v>8510.4689999999991</v>
      </c>
      <c r="J48" s="1407">
        <v>8985.0300000000007</v>
      </c>
      <c r="K48" s="1407">
        <v>8348.6579999999994</v>
      </c>
      <c r="L48" s="1407">
        <v>8466.7829999999994</v>
      </c>
      <c r="M48" s="1407">
        <v>8044.1130000000003</v>
      </c>
      <c r="N48" s="1407">
        <v>7482.9030000000002</v>
      </c>
      <c r="O48" s="1407">
        <v>7399.3689999999997</v>
      </c>
      <c r="P48" s="1407">
        <v>6923.59</v>
      </c>
      <c r="Q48" s="1407">
        <v>7422.4520000000002</v>
      </c>
      <c r="R48" s="1406">
        <v>81803.877999999997</v>
      </c>
      <c r="S48" s="1796">
        <v>57098.455000000002</v>
      </c>
    </row>
    <row r="49" spans="1:31" ht="7.5" customHeight="1">
      <c r="B49" s="1409"/>
      <c r="C49" s="1795" t="s">
        <v>1211</v>
      </c>
      <c r="D49" s="1795"/>
      <c r="E49" s="1408"/>
      <c r="F49" s="1407">
        <v>7717.8810000000003</v>
      </c>
      <c r="G49" s="1407">
        <v>7112.9350000000004</v>
      </c>
      <c r="H49" s="1407">
        <v>8066.9719999999998</v>
      </c>
      <c r="I49" s="1407">
        <v>8224.3019999999997</v>
      </c>
      <c r="J49" s="1407">
        <v>8709.5920000000006</v>
      </c>
      <c r="K49" s="1407">
        <v>7986.9279999999999</v>
      </c>
      <c r="L49" s="1407">
        <v>8020.14</v>
      </c>
      <c r="M49" s="1407">
        <v>8112.8130000000001</v>
      </c>
      <c r="N49" s="1407">
        <v>7843.7550000000001</v>
      </c>
      <c r="O49" s="1407">
        <v>8200.9249999999993</v>
      </c>
      <c r="P49" s="1407">
        <v>0</v>
      </c>
      <c r="Q49" s="1407">
        <v>0</v>
      </c>
      <c r="R49" s="1421">
        <v>79996.243000000002</v>
      </c>
      <c r="S49" s="1796">
        <v>57098.455000000002</v>
      </c>
    </row>
    <row r="50" spans="1:31" ht="3" customHeight="1">
      <c r="B50" s="1409"/>
      <c r="C50" s="1392"/>
      <c r="D50" s="1389"/>
      <c r="E50" s="1408"/>
      <c r="F50" s="1403"/>
      <c r="G50" s="1403"/>
      <c r="H50" s="1403"/>
      <c r="I50" s="1403"/>
      <c r="J50" s="1403"/>
      <c r="K50" s="1403"/>
      <c r="L50" s="1403"/>
      <c r="M50" s="1403"/>
      <c r="N50" s="1403"/>
      <c r="O50" s="1403"/>
      <c r="P50" s="1403"/>
      <c r="Q50" s="1403"/>
      <c r="R50" s="1420"/>
      <c r="S50" s="1796">
        <v>0</v>
      </c>
    </row>
    <row r="51" spans="1:31" ht="7.5" customHeight="1">
      <c r="B51" s="1409"/>
      <c r="C51" s="1393" t="s">
        <v>1851</v>
      </c>
      <c r="D51" s="1389" t="s">
        <v>1850</v>
      </c>
      <c r="E51" s="1408"/>
      <c r="F51" s="1391">
        <v>-4.7764630634814438</v>
      </c>
      <c r="G51" s="1391">
        <v>-9.6831975563831207</v>
      </c>
      <c r="H51" s="1391">
        <v>-6.0450500815280748</v>
      </c>
      <c r="I51" s="1391">
        <v>-3.3625291391108902</v>
      </c>
      <c r="J51" s="1391">
        <v>-3.0655212058279204</v>
      </c>
      <c r="K51" s="1391">
        <v>-4.3327921685137767</v>
      </c>
      <c r="L51" s="1391">
        <v>-5.275238541013735</v>
      </c>
      <c r="M51" s="1391">
        <v>0.85404071275478088</v>
      </c>
      <c r="N51" s="1391">
        <v>4.8223530359808251</v>
      </c>
      <c r="O51" s="1391">
        <v>10.832761550342994</v>
      </c>
      <c r="P51" s="1391">
        <v>-100</v>
      </c>
      <c r="Q51" s="1391">
        <v>-100</v>
      </c>
      <c r="R51" s="1415">
        <v>-2.2097179793847914</v>
      </c>
      <c r="S51" s="1796">
        <v>-199.52692575538771</v>
      </c>
    </row>
    <row r="52" spans="1:31" ht="12" customHeight="1">
      <c r="B52" s="1427"/>
      <c r="C52" s="1418" t="s">
        <v>194</v>
      </c>
      <c r="D52" s="1418"/>
      <c r="E52" s="1418"/>
      <c r="F52" s="1418"/>
      <c r="G52" s="1418"/>
      <c r="H52" s="1418"/>
      <c r="I52" s="1418"/>
      <c r="J52" s="1418"/>
      <c r="K52" s="1418"/>
      <c r="L52" s="1418"/>
      <c r="M52" s="1418"/>
      <c r="N52" s="1418"/>
      <c r="O52" s="1418"/>
      <c r="P52" s="1418"/>
      <c r="Q52" s="1418"/>
      <c r="R52" s="1418"/>
      <c r="S52" s="1417"/>
    </row>
    <row r="53" spans="1:31" s="1412" customFormat="1" ht="11.1" customHeight="1">
      <c r="B53" s="1414"/>
      <c r="C53" s="1410" t="s">
        <v>1853</v>
      </c>
      <c r="D53" s="1410"/>
      <c r="E53" s="1410"/>
      <c r="F53" s="1410"/>
      <c r="G53" s="1410"/>
      <c r="H53" s="1410"/>
      <c r="I53" s="1410"/>
      <c r="J53" s="1410"/>
      <c r="K53" s="1410"/>
      <c r="L53" s="1410"/>
      <c r="M53" s="1410"/>
      <c r="N53" s="1410"/>
      <c r="O53" s="1410"/>
      <c r="P53" s="1410"/>
      <c r="Q53" s="1410"/>
      <c r="R53" s="1410"/>
      <c r="S53" s="1413"/>
      <c r="Y53" s="1405"/>
      <c r="Z53" s="1405"/>
      <c r="AA53" s="1405"/>
      <c r="AB53" s="1405"/>
      <c r="AC53" s="1405"/>
      <c r="AD53" s="1405"/>
      <c r="AE53" s="1405"/>
    </row>
    <row r="54" spans="1:31" ht="7.5" customHeight="1">
      <c r="A54" s="1423"/>
      <c r="B54" s="1409"/>
      <c r="C54" s="1795">
        <v>2024</v>
      </c>
      <c r="D54" s="1795"/>
      <c r="E54" s="1408"/>
      <c r="F54" s="1407">
        <v>178476.07</v>
      </c>
      <c r="G54" s="1407">
        <v>173081.84099999999</v>
      </c>
      <c r="H54" s="1407">
        <v>187392.06</v>
      </c>
      <c r="I54" s="1407">
        <v>183572.26</v>
      </c>
      <c r="J54" s="1407">
        <v>191426.50200000001</v>
      </c>
      <c r="K54" s="1407">
        <v>182373.29800000001</v>
      </c>
      <c r="L54" s="1407">
        <v>183161.95600000001</v>
      </c>
      <c r="M54" s="1407">
        <v>176821.97700000001</v>
      </c>
      <c r="N54" s="1407">
        <v>166607.766</v>
      </c>
      <c r="O54" s="1407">
        <v>168458.44899999999</v>
      </c>
      <c r="P54" s="1407">
        <v>161638.21900000001</v>
      </c>
      <c r="Q54" s="1407">
        <v>170217.09700000001</v>
      </c>
      <c r="R54" s="1406">
        <v>1791372.179</v>
      </c>
      <c r="S54" s="1796">
        <v>1286903.5269999998</v>
      </c>
    </row>
    <row r="55" spans="1:31" ht="7.5" customHeight="1">
      <c r="B55" s="1409"/>
      <c r="C55" s="1795" t="s">
        <v>1211</v>
      </c>
      <c r="D55" s="1795"/>
      <c r="E55" s="1408"/>
      <c r="F55" s="1407">
        <v>175347.728</v>
      </c>
      <c r="G55" s="1407">
        <v>163581.01500000001</v>
      </c>
      <c r="H55" s="1407">
        <v>185780.399</v>
      </c>
      <c r="I55" s="1407">
        <v>184272.19699999999</v>
      </c>
      <c r="J55" s="1407">
        <v>191048.647</v>
      </c>
      <c r="K55" s="1407">
        <v>182222.383</v>
      </c>
      <c r="L55" s="1407">
        <v>186222.571</v>
      </c>
      <c r="M55" s="1407">
        <v>183456.514</v>
      </c>
      <c r="N55" s="1407">
        <v>176958.61300000001</v>
      </c>
      <c r="O55" s="1407">
        <v>182722.60200000001</v>
      </c>
      <c r="P55" s="1407">
        <v>0</v>
      </c>
      <c r="Q55" s="1407">
        <v>0</v>
      </c>
      <c r="R55" s="1406">
        <v>1811612.6689999998</v>
      </c>
      <c r="S55" s="1796">
        <v>1286903.5269999998</v>
      </c>
    </row>
    <row r="56" spans="1:31" ht="3" customHeight="1">
      <c r="B56" s="1409"/>
      <c r="C56" s="1416"/>
      <c r="D56" s="1416"/>
      <c r="E56" s="1408"/>
      <c r="F56" s="1392"/>
      <c r="G56" s="1392"/>
      <c r="H56" s="1392"/>
      <c r="I56" s="1392"/>
      <c r="J56" s="1392"/>
      <c r="K56" s="1392"/>
      <c r="L56" s="1392"/>
      <c r="M56" s="1392"/>
      <c r="N56" s="1392"/>
      <c r="O56" s="1403"/>
      <c r="P56" s="1403"/>
      <c r="Q56" s="1403"/>
      <c r="R56" s="1402"/>
      <c r="S56" s="1796">
        <v>0</v>
      </c>
    </row>
    <row r="57" spans="1:31" ht="7.5" customHeight="1">
      <c r="B57" s="1409"/>
      <c r="C57" s="1393" t="s">
        <v>1851</v>
      </c>
      <c r="D57" s="1389" t="s">
        <v>1850</v>
      </c>
      <c r="E57" s="1408"/>
      <c r="F57" s="1391">
        <v>-1.7528075332452175</v>
      </c>
      <c r="G57" s="1391">
        <v>-5.4892101592563733</v>
      </c>
      <c r="H57" s="1391">
        <v>-0.86004764556192015</v>
      </c>
      <c r="I57" s="1391">
        <v>0.38128691121413283</v>
      </c>
      <c r="J57" s="1391">
        <v>-0.1973890741627855</v>
      </c>
      <c r="K57" s="1391">
        <v>-8.2750600913087169E-2</v>
      </c>
      <c r="L57" s="1391">
        <v>1.6709883792680245</v>
      </c>
      <c r="M57" s="1391">
        <v>3.7520997743396833</v>
      </c>
      <c r="N57" s="1391">
        <v>6.2127037943717482</v>
      </c>
      <c r="O57" s="1391">
        <v>8.4674607208333299</v>
      </c>
      <c r="P57" s="1391">
        <v>-100</v>
      </c>
      <c r="Q57" s="1391">
        <v>-100</v>
      </c>
      <c r="R57" s="1415">
        <v>1.1298874816342561</v>
      </c>
      <c r="S57" s="1796">
        <v>-179.79560009504894</v>
      </c>
    </row>
    <row r="58" spans="1:31" s="1412" customFormat="1" ht="11.1" customHeight="1">
      <c r="B58" s="1414"/>
      <c r="C58" s="1410" t="s">
        <v>1852</v>
      </c>
      <c r="D58" s="1410"/>
      <c r="E58" s="1410"/>
      <c r="F58" s="1410"/>
      <c r="G58" s="1410"/>
      <c r="H58" s="1410"/>
      <c r="I58" s="1410"/>
      <c r="J58" s="1410"/>
      <c r="K58" s="1410"/>
      <c r="L58" s="1410"/>
      <c r="M58" s="1410"/>
      <c r="N58" s="1410"/>
      <c r="O58" s="1410"/>
      <c r="P58" s="1410"/>
      <c r="Q58" s="1410"/>
      <c r="R58" s="1410"/>
      <c r="S58" s="1413"/>
      <c r="Y58" s="1405"/>
      <c r="Z58" s="1405"/>
      <c r="AA58" s="1405"/>
      <c r="AB58" s="1405"/>
      <c r="AC58" s="1405"/>
      <c r="AD58" s="1405"/>
      <c r="AE58" s="1405"/>
    </row>
    <row r="59" spans="1:31" ht="7.5" customHeight="1">
      <c r="B59" s="1411"/>
      <c r="C59" s="1795">
        <v>2024</v>
      </c>
      <c r="D59" s="1795"/>
      <c r="E59" s="1410"/>
      <c r="F59" s="1426">
        <v>15823.477999999999</v>
      </c>
      <c r="G59" s="1426">
        <v>15318.326999999999</v>
      </c>
      <c r="H59" s="1426">
        <v>16785.859</v>
      </c>
      <c r="I59" s="1426">
        <v>16959.047999999999</v>
      </c>
      <c r="J59" s="1426">
        <v>18332.445</v>
      </c>
      <c r="K59" s="1426">
        <v>16957.308000000001</v>
      </c>
      <c r="L59" s="1426">
        <v>17225.324000000001</v>
      </c>
      <c r="M59" s="1426">
        <v>16608.530999999999</v>
      </c>
      <c r="N59" s="1426">
        <v>15630.306</v>
      </c>
      <c r="O59" s="1426">
        <v>15948.098</v>
      </c>
      <c r="P59" s="1426">
        <v>14866.593999999999</v>
      </c>
      <c r="Q59" s="1426">
        <v>15536.696</v>
      </c>
      <c r="R59" s="1406">
        <v>165588.72400000002</v>
      </c>
      <c r="S59" s="1796">
        <v>121011.177</v>
      </c>
    </row>
    <row r="60" spans="1:31" ht="7.5" customHeight="1">
      <c r="B60" s="1409"/>
      <c r="C60" s="1795" t="s">
        <v>1211</v>
      </c>
      <c r="D60" s="1795"/>
      <c r="E60" s="1408"/>
      <c r="F60" s="1407">
        <v>16475.595000000001</v>
      </c>
      <c r="G60" s="1407">
        <v>15218.072</v>
      </c>
      <c r="H60" s="1407">
        <v>17179.044999999998</v>
      </c>
      <c r="I60" s="1407">
        <v>17533.309000000001</v>
      </c>
      <c r="J60" s="1407">
        <v>18773.912</v>
      </c>
      <c r="K60" s="1407">
        <v>17306.627</v>
      </c>
      <c r="L60" s="1407">
        <v>17014.671999999999</v>
      </c>
      <c r="M60" s="1407">
        <v>17109.219000000001</v>
      </c>
      <c r="N60" s="1407">
        <v>16439.763999999999</v>
      </c>
      <c r="O60" s="1407">
        <v>16833.673999999999</v>
      </c>
      <c r="P60" s="1407">
        <v>0</v>
      </c>
      <c r="Q60" s="1407">
        <v>0</v>
      </c>
      <c r="R60" s="1421">
        <v>169883.889</v>
      </c>
      <c r="S60" s="1796">
        <v>121011.177</v>
      </c>
    </row>
    <row r="61" spans="1:31" ht="3" customHeight="1">
      <c r="B61" s="1409"/>
      <c r="C61" s="1392"/>
      <c r="D61" s="1389"/>
      <c r="E61" s="1408"/>
      <c r="F61" s="1403"/>
      <c r="G61" s="1403"/>
      <c r="H61" s="1403"/>
      <c r="I61" s="1403"/>
      <c r="J61" s="1403"/>
      <c r="K61" s="1403"/>
      <c r="L61" s="1403"/>
      <c r="M61" s="1403"/>
      <c r="N61" s="1403"/>
      <c r="O61" s="1403"/>
      <c r="P61" s="1403"/>
      <c r="Q61" s="1403"/>
      <c r="R61" s="1420"/>
      <c r="S61" s="1796">
        <v>0</v>
      </c>
    </row>
    <row r="62" spans="1:31" ht="7.5" customHeight="1">
      <c r="B62" s="1409"/>
      <c r="C62" s="1393" t="s">
        <v>1851</v>
      </c>
      <c r="D62" s="1389" t="s">
        <v>1850</v>
      </c>
      <c r="E62" s="1408"/>
      <c r="F62" s="1391">
        <v>4.1211988919250331</v>
      </c>
      <c r="G62" s="1391">
        <v>-0.65447747655471744</v>
      </c>
      <c r="H62" s="1391">
        <v>2.3423644866789175</v>
      </c>
      <c r="I62" s="1391">
        <v>3.3861629497127552</v>
      </c>
      <c r="J62" s="1391">
        <v>2.4081185024692502</v>
      </c>
      <c r="K62" s="1391">
        <v>2.0599908900634318</v>
      </c>
      <c r="L62" s="1391">
        <v>-1.2229203932535597</v>
      </c>
      <c r="M62" s="1391">
        <v>3.0146434985731219</v>
      </c>
      <c r="N62" s="1391">
        <v>5.1787725716950064</v>
      </c>
      <c r="O62" s="1391">
        <v>5.5528627927919558</v>
      </c>
      <c r="P62" s="1391">
        <v>-100</v>
      </c>
      <c r="Q62" s="1391">
        <v>-100</v>
      </c>
      <c r="R62" s="1415">
        <v>2.5938752931026698</v>
      </c>
      <c r="S62" s="1796">
        <v>-179.62236918794804</v>
      </c>
    </row>
    <row r="63" spans="1:31" ht="12" customHeight="1">
      <c r="A63" s="1425"/>
      <c r="B63" s="1409"/>
      <c r="C63" s="1418" t="s">
        <v>196</v>
      </c>
      <c r="D63" s="1418"/>
      <c r="E63" s="1418"/>
      <c r="F63" s="1418"/>
      <c r="G63" s="1418"/>
      <c r="H63" s="1418"/>
      <c r="I63" s="1418"/>
      <c r="J63" s="1418"/>
      <c r="K63" s="1418"/>
      <c r="L63" s="1418"/>
      <c r="M63" s="1418"/>
      <c r="N63" s="1418"/>
      <c r="O63" s="1418"/>
      <c r="P63" s="1418"/>
      <c r="Q63" s="1418"/>
      <c r="R63" s="1418"/>
      <c r="S63" s="1417"/>
    </row>
    <row r="64" spans="1:31" s="1412" customFormat="1" ht="11.1" customHeight="1">
      <c r="A64" s="1424"/>
      <c r="B64" s="1414"/>
      <c r="C64" s="1410" t="s">
        <v>1853</v>
      </c>
      <c r="D64" s="1410"/>
      <c r="E64" s="1410"/>
      <c r="F64" s="1410"/>
      <c r="G64" s="1410"/>
      <c r="H64" s="1410"/>
      <c r="I64" s="1410"/>
      <c r="J64" s="1410"/>
      <c r="K64" s="1410"/>
      <c r="L64" s="1410"/>
      <c r="M64" s="1410"/>
      <c r="N64" s="1410"/>
      <c r="O64" s="1410"/>
      <c r="P64" s="1410"/>
      <c r="Q64" s="1410"/>
      <c r="R64" s="1410"/>
      <c r="S64" s="1413"/>
      <c r="Y64" s="1405"/>
      <c r="Z64" s="1405"/>
      <c r="AA64" s="1405"/>
      <c r="AB64" s="1405"/>
      <c r="AC64" s="1405"/>
      <c r="AD64" s="1405"/>
      <c r="AE64" s="1405"/>
    </row>
    <row r="65" spans="1:31" ht="7.5" customHeight="1">
      <c r="A65" s="1423"/>
      <c r="B65" s="1409"/>
      <c r="C65" s="1795">
        <v>2024</v>
      </c>
      <c r="D65" s="1795"/>
      <c r="E65" s="1408"/>
      <c r="F65" s="1407">
        <v>594539.19900000002</v>
      </c>
      <c r="G65" s="1407">
        <v>578993.11</v>
      </c>
      <c r="H65" s="1407">
        <v>627543.09100000001</v>
      </c>
      <c r="I65" s="1407">
        <v>613782.09600000002</v>
      </c>
      <c r="J65" s="1407">
        <v>638491.10600000003</v>
      </c>
      <c r="K65" s="1407">
        <v>608344.402</v>
      </c>
      <c r="L65" s="1407">
        <v>611702.48199999996</v>
      </c>
      <c r="M65" s="1407">
        <v>593083.41599999997</v>
      </c>
      <c r="N65" s="1407">
        <v>559264.11300000001</v>
      </c>
      <c r="O65" s="1407">
        <v>561316.51100000006</v>
      </c>
      <c r="P65" s="1407">
        <v>535612.56099999999</v>
      </c>
      <c r="Q65" s="1407">
        <v>565615.40700000001</v>
      </c>
      <c r="R65" s="1406">
        <v>5987059.5259999996</v>
      </c>
      <c r="S65" s="1796">
        <v>4220692.1439999994</v>
      </c>
    </row>
    <row r="66" spans="1:31" ht="7.5" customHeight="1">
      <c r="B66" s="1409"/>
      <c r="C66" s="1795" t="s">
        <v>1211</v>
      </c>
      <c r="D66" s="1795"/>
      <c r="E66" s="1408"/>
      <c r="F66" s="1407">
        <v>583727.36899999995</v>
      </c>
      <c r="G66" s="1407">
        <v>542801.83700000006</v>
      </c>
      <c r="H66" s="1407">
        <v>614577.37399999995</v>
      </c>
      <c r="I66" s="1407">
        <v>606661.63100000005</v>
      </c>
      <c r="J66" s="1407">
        <v>629421.59199999995</v>
      </c>
      <c r="K66" s="1407">
        <v>598376.71299999999</v>
      </c>
      <c r="L66" s="1407">
        <v>611875.85100000002</v>
      </c>
      <c r="M66" s="1407">
        <v>603858.21499999997</v>
      </c>
      <c r="N66" s="1407">
        <v>578825.88899999997</v>
      </c>
      <c r="O66" s="1407">
        <v>591672.25300000003</v>
      </c>
      <c r="P66" s="1407">
        <v>0</v>
      </c>
      <c r="Q66" s="1407">
        <v>0</v>
      </c>
      <c r="R66" s="1406">
        <v>5961798.7240000013</v>
      </c>
      <c r="S66" s="1796">
        <v>4220692.1439999994</v>
      </c>
    </row>
    <row r="67" spans="1:31" ht="3" customHeight="1">
      <c r="B67" s="1409"/>
      <c r="C67" s="1416"/>
      <c r="D67" s="1416"/>
      <c r="E67" s="1408"/>
      <c r="F67" s="1392"/>
      <c r="G67" s="1392"/>
      <c r="H67" s="1392"/>
      <c r="I67" s="1392"/>
      <c r="J67" s="1392"/>
      <c r="K67" s="1392"/>
      <c r="L67" s="1392"/>
      <c r="M67" s="1392"/>
      <c r="N67" s="1392"/>
      <c r="O67" s="1403"/>
      <c r="P67" s="1403"/>
      <c r="Q67" s="1403"/>
      <c r="R67" s="1402"/>
      <c r="S67" s="1796">
        <v>0</v>
      </c>
    </row>
    <row r="68" spans="1:31" ht="7.5" customHeight="1">
      <c r="B68" s="1409"/>
      <c r="C68" s="1393" t="s">
        <v>1851</v>
      </c>
      <c r="D68" s="1389" t="s">
        <v>1850</v>
      </c>
      <c r="E68" s="1408"/>
      <c r="F68" s="1391">
        <v>-1.8185226505140974</v>
      </c>
      <c r="G68" s="1391">
        <v>-6.250726023320027</v>
      </c>
      <c r="H68" s="1391">
        <v>-2.0661078395969525</v>
      </c>
      <c r="I68" s="1391">
        <v>-1.1600965629991151</v>
      </c>
      <c r="J68" s="1391">
        <v>-1.420460506774873</v>
      </c>
      <c r="K68" s="1391">
        <v>-1.6384944066601292</v>
      </c>
      <c r="L68" s="1391">
        <v>2.8342046191013992E-2</v>
      </c>
      <c r="M68" s="1391">
        <v>1.8167425878588404</v>
      </c>
      <c r="N68" s="1391">
        <v>3.4977706499111605</v>
      </c>
      <c r="O68" s="1391">
        <v>5.4079545862494598</v>
      </c>
      <c r="P68" s="1391">
        <v>-100</v>
      </c>
      <c r="Q68" s="1391">
        <v>-100</v>
      </c>
      <c r="R68" s="1415">
        <v>-0.4219233480191491</v>
      </c>
      <c r="S68" s="1796">
        <v>-193.46824160622364</v>
      </c>
    </row>
    <row r="69" spans="1:31" s="1412" customFormat="1" ht="11.1" customHeight="1">
      <c r="B69" s="1414"/>
      <c r="C69" s="1410" t="s">
        <v>1852</v>
      </c>
      <c r="D69" s="1410"/>
      <c r="E69" s="1410"/>
      <c r="F69" s="1410"/>
      <c r="G69" s="1410"/>
      <c r="H69" s="1410"/>
      <c r="I69" s="1410"/>
      <c r="J69" s="1410"/>
      <c r="K69" s="1410"/>
      <c r="L69" s="1410"/>
      <c r="M69" s="1410"/>
      <c r="N69" s="1410"/>
      <c r="O69" s="1410"/>
      <c r="P69" s="1410"/>
      <c r="Q69" s="1410"/>
      <c r="R69" s="1410"/>
      <c r="S69" s="1413"/>
      <c r="Y69" s="1405"/>
      <c r="Z69" s="1405"/>
      <c r="AA69" s="1405"/>
      <c r="AB69" s="1405"/>
      <c r="AC69" s="1405"/>
      <c r="AD69" s="1405"/>
      <c r="AE69" s="1405"/>
    </row>
    <row r="70" spans="1:31" ht="7.5" customHeight="1">
      <c r="B70" s="1411"/>
      <c r="C70" s="1795">
        <v>2024</v>
      </c>
      <c r="D70" s="1795"/>
      <c r="E70" s="1422"/>
      <c r="F70" s="1407">
        <v>57099.51</v>
      </c>
      <c r="G70" s="1407">
        <v>56080.976999999999</v>
      </c>
      <c r="H70" s="1407">
        <v>61078.552000000003</v>
      </c>
      <c r="I70" s="1407">
        <v>61639.32</v>
      </c>
      <c r="J70" s="1407">
        <v>65632.380999999994</v>
      </c>
      <c r="K70" s="1407">
        <v>60353.046999999999</v>
      </c>
      <c r="L70" s="1407">
        <v>60162.364999999998</v>
      </c>
      <c r="M70" s="1407">
        <v>58486.245000000003</v>
      </c>
      <c r="N70" s="1407">
        <v>54506.123</v>
      </c>
      <c r="O70" s="1407">
        <v>54321.637999999999</v>
      </c>
      <c r="P70" s="1407">
        <v>51345.472000000002</v>
      </c>
      <c r="Q70" s="1407">
        <v>55530.002999999997</v>
      </c>
      <c r="R70" s="1406">
        <v>589360.15800000005</v>
      </c>
      <c r="S70" s="1796">
        <v>417093.66699999996</v>
      </c>
    </row>
    <row r="71" spans="1:31" ht="7.5" customHeight="1">
      <c r="B71" s="1409"/>
      <c r="C71" s="1795" t="s">
        <v>1211</v>
      </c>
      <c r="D71" s="1795"/>
      <c r="E71" s="1408"/>
      <c r="F71" s="1407">
        <v>57724.055999999997</v>
      </c>
      <c r="G71" s="1407">
        <v>53876.752</v>
      </c>
      <c r="H71" s="1407">
        <v>60805.874000000003</v>
      </c>
      <c r="I71" s="1407">
        <v>61317.955999999998</v>
      </c>
      <c r="J71" s="1407">
        <v>64838.586000000003</v>
      </c>
      <c r="K71" s="1407">
        <v>60213.680999999997</v>
      </c>
      <c r="L71" s="1407">
        <v>59948.180999999997</v>
      </c>
      <c r="M71" s="1407">
        <v>58852.074999999997</v>
      </c>
      <c r="N71" s="1407">
        <v>55638.756999999998</v>
      </c>
      <c r="O71" s="1407">
        <v>56284.430999999997</v>
      </c>
      <c r="P71" s="1407">
        <v>0</v>
      </c>
      <c r="Q71" s="1407">
        <v>0</v>
      </c>
      <c r="R71" s="1421">
        <v>589500.34899999993</v>
      </c>
      <c r="S71" s="1796">
        <v>417093.66699999996</v>
      </c>
    </row>
    <row r="72" spans="1:31" ht="3" customHeight="1">
      <c r="B72" s="1409"/>
      <c r="C72" s="1392"/>
      <c r="D72" s="1389"/>
      <c r="E72" s="1408"/>
      <c r="F72" s="1403"/>
      <c r="G72" s="1403"/>
      <c r="H72" s="1403"/>
      <c r="I72" s="1403"/>
      <c r="J72" s="1403"/>
      <c r="K72" s="1403"/>
      <c r="L72" s="1403"/>
      <c r="M72" s="1403"/>
      <c r="N72" s="1403"/>
      <c r="O72" s="1403"/>
      <c r="P72" s="1403"/>
      <c r="Q72" s="1403"/>
      <c r="R72" s="1420"/>
      <c r="S72" s="1796">
        <v>0</v>
      </c>
    </row>
    <row r="73" spans="1:31" ht="7.5" customHeight="1">
      <c r="B73" s="1409"/>
      <c r="C73" s="1393" t="s">
        <v>1851</v>
      </c>
      <c r="D73" s="1389" t="s">
        <v>1850</v>
      </c>
      <c r="E73" s="1408"/>
      <c r="F73" s="1391">
        <v>1.0937852181218233</v>
      </c>
      <c r="G73" s="1391">
        <v>-3.9304325957088793</v>
      </c>
      <c r="H73" s="1391">
        <v>-0.44643821942602813</v>
      </c>
      <c r="I73" s="1391">
        <v>-0.52136201372761093</v>
      </c>
      <c r="J73" s="1391">
        <v>-1.2094563505169589</v>
      </c>
      <c r="K73" s="1391">
        <v>-0.23091791869265421</v>
      </c>
      <c r="L73" s="1391">
        <v>-0.35600994076612835</v>
      </c>
      <c r="M73" s="1391">
        <v>0.62549749945478084</v>
      </c>
      <c r="N73" s="1391">
        <v>2.0779940631624072</v>
      </c>
      <c r="O73" s="1391">
        <v>3.6132802180965058</v>
      </c>
      <c r="P73" s="1391">
        <v>-100</v>
      </c>
      <c r="Q73" s="1391">
        <v>-100</v>
      </c>
      <c r="R73" s="1415">
        <v>2.3786982899494546E-2</v>
      </c>
      <c r="S73" s="1796">
        <v>-196.00097444298967</v>
      </c>
    </row>
    <row r="74" spans="1:31" ht="12" customHeight="1">
      <c r="A74" s="1419"/>
      <c r="B74" s="1409"/>
      <c r="C74" s="1418" t="s">
        <v>487</v>
      </c>
      <c r="D74" s="1418"/>
      <c r="E74" s="1418"/>
      <c r="F74" s="1418"/>
      <c r="G74" s="1418"/>
      <c r="H74" s="1418"/>
      <c r="I74" s="1418"/>
      <c r="J74" s="1418"/>
      <c r="K74" s="1418"/>
      <c r="L74" s="1418"/>
      <c r="M74" s="1418"/>
      <c r="N74" s="1418"/>
      <c r="O74" s="1418"/>
      <c r="P74" s="1418"/>
      <c r="Q74" s="1418"/>
      <c r="R74" s="1418"/>
      <c r="S74" s="1417"/>
    </row>
    <row r="75" spans="1:31" s="1412" customFormat="1" ht="11.1" customHeight="1">
      <c r="B75" s="1414"/>
      <c r="C75" s="1410" t="s">
        <v>1853</v>
      </c>
      <c r="D75" s="1410"/>
      <c r="E75" s="1410"/>
      <c r="F75" s="1410"/>
      <c r="G75" s="1410"/>
      <c r="H75" s="1410"/>
      <c r="I75" s="1410"/>
      <c r="J75" s="1410"/>
      <c r="K75" s="1410"/>
      <c r="L75" s="1410"/>
      <c r="M75" s="1410"/>
      <c r="N75" s="1410"/>
      <c r="O75" s="1410"/>
      <c r="P75" s="1410"/>
      <c r="Q75" s="1410"/>
      <c r="R75" s="1410"/>
      <c r="S75" s="1413"/>
      <c r="Y75" s="1405"/>
      <c r="Z75" s="1405"/>
      <c r="AA75" s="1405"/>
      <c r="AB75" s="1405"/>
      <c r="AC75" s="1405"/>
      <c r="AD75" s="1405"/>
      <c r="AE75" s="1405"/>
    </row>
    <row r="76" spans="1:31" ht="7.5" customHeight="1">
      <c r="B76" s="1409"/>
      <c r="C76" s="1795">
        <v>2024</v>
      </c>
      <c r="D76" s="1795"/>
      <c r="E76" s="1408"/>
      <c r="F76" s="1390">
        <v>2047676.9060000002</v>
      </c>
      <c r="G76" s="1390">
        <v>1976495.8659999999</v>
      </c>
      <c r="H76" s="1390">
        <v>2135617.6230000001</v>
      </c>
      <c r="I76" s="1390">
        <v>2084405.023</v>
      </c>
      <c r="J76" s="1390">
        <v>2174139.2570000002</v>
      </c>
      <c r="K76" s="1390">
        <v>2076787.4079999998</v>
      </c>
      <c r="L76" s="1390">
        <v>2085301.8569999998</v>
      </c>
      <c r="M76" s="1390">
        <v>1998001.3370000001</v>
      </c>
      <c r="N76" s="1390">
        <v>1882055.2460000003</v>
      </c>
      <c r="O76" s="1390">
        <v>1907501.949</v>
      </c>
      <c r="P76" s="1390">
        <v>1840839.7150000001</v>
      </c>
      <c r="Q76" s="1390">
        <v>1952828.273</v>
      </c>
      <c r="R76" s="1406">
        <v>20367982.472000003</v>
      </c>
      <c r="S76" s="1796">
        <v>14355839.903000001</v>
      </c>
    </row>
    <row r="77" spans="1:31" ht="7.5" customHeight="1">
      <c r="B77" s="1409"/>
      <c r="C77" s="1795" t="s">
        <v>1211</v>
      </c>
      <c r="D77" s="1795"/>
      <c r="E77" s="1408"/>
      <c r="F77" s="1390">
        <v>2001219.2710000002</v>
      </c>
      <c r="G77" s="1390">
        <v>1845965.1450000003</v>
      </c>
      <c r="H77" s="1390">
        <v>2087405.6030000001</v>
      </c>
      <c r="I77" s="1390">
        <v>2061527.7009999999</v>
      </c>
      <c r="J77" s="1390">
        <v>2135264.0070000002</v>
      </c>
      <c r="K77" s="1390">
        <v>2025109.852</v>
      </c>
      <c r="L77" s="1390">
        <v>2061480.0320000001</v>
      </c>
      <c r="M77" s="1390">
        <v>2043718.3539999998</v>
      </c>
      <c r="N77" s="1390">
        <v>1981182.2859999998</v>
      </c>
      <c r="O77" s="1390">
        <v>2047557.6710000001</v>
      </c>
      <c r="P77" s="1390">
        <v>0</v>
      </c>
      <c r="Q77" s="1390">
        <v>0</v>
      </c>
      <c r="R77" s="1406">
        <v>20290429.922000002</v>
      </c>
      <c r="S77" s="1796">
        <v>14355839.903000001</v>
      </c>
    </row>
    <row r="78" spans="1:31" ht="3" customHeight="1">
      <c r="B78" s="1409"/>
      <c r="C78" s="1416"/>
      <c r="D78" s="1416"/>
      <c r="E78" s="1408"/>
      <c r="F78" s="1392"/>
      <c r="G78" s="1392"/>
      <c r="H78" s="1392"/>
      <c r="I78" s="1392"/>
      <c r="J78" s="1392"/>
      <c r="K78" s="1392"/>
      <c r="L78" s="1392"/>
      <c r="M78" s="1392"/>
      <c r="N78" s="1392"/>
      <c r="O78" s="1403"/>
      <c r="P78" s="1403"/>
      <c r="Q78" s="1403"/>
      <c r="R78" s="1402"/>
      <c r="S78" s="1796">
        <v>0</v>
      </c>
    </row>
    <row r="79" spans="1:31" ht="7.5" customHeight="1">
      <c r="B79" s="1409"/>
      <c r="C79" s="1393" t="s">
        <v>1851</v>
      </c>
      <c r="D79" s="1389" t="s">
        <v>1850</v>
      </c>
      <c r="E79" s="1408"/>
      <c r="F79" s="1391">
        <v>-2.268797136104439</v>
      </c>
      <c r="G79" s="1391">
        <v>-6.6041484450036165</v>
      </c>
      <c r="H79" s="1391">
        <v>-2.2575211723657844</v>
      </c>
      <c r="I79" s="1391">
        <v>-1.0975468657753282</v>
      </c>
      <c r="J79" s="1391">
        <v>-1.7880754360529068</v>
      </c>
      <c r="K79" s="1391">
        <v>-2.4883411658281744</v>
      </c>
      <c r="L79" s="1391">
        <v>-1.1423681861709269</v>
      </c>
      <c r="M79" s="1391">
        <v>2.2881374578379337</v>
      </c>
      <c r="N79" s="1391">
        <v>5.2669569722077938</v>
      </c>
      <c r="O79" s="1391">
        <v>7.3423632449457727</v>
      </c>
      <c r="P79" s="1391">
        <v>-100</v>
      </c>
      <c r="Q79" s="1391">
        <v>-100</v>
      </c>
      <c r="R79" s="1415">
        <v>-0.38075715209699013</v>
      </c>
      <c r="S79" s="1796">
        <v>-191.61887397883584</v>
      </c>
    </row>
    <row r="80" spans="1:31" s="1412" customFormat="1" ht="11.1" customHeight="1">
      <c r="B80" s="1414"/>
      <c r="C80" s="1410" t="s">
        <v>1852</v>
      </c>
      <c r="D80" s="1410"/>
      <c r="E80" s="1410"/>
      <c r="F80" s="1410"/>
      <c r="G80" s="1410"/>
      <c r="H80" s="1410"/>
      <c r="I80" s="1410"/>
      <c r="J80" s="1410"/>
      <c r="K80" s="1410"/>
      <c r="L80" s="1410"/>
      <c r="M80" s="1410"/>
      <c r="N80" s="1410"/>
      <c r="O80" s="1410"/>
      <c r="P80" s="1410"/>
      <c r="Q80" s="1410"/>
      <c r="R80" s="1410"/>
      <c r="S80" s="1413"/>
      <c r="Y80" s="1405"/>
      <c r="Z80" s="1405"/>
      <c r="AA80" s="1405"/>
      <c r="AB80" s="1405"/>
      <c r="AC80" s="1405"/>
      <c r="AD80" s="1405"/>
      <c r="AE80" s="1405"/>
    </row>
    <row r="81" spans="1:19" ht="7.5" customHeight="1">
      <c r="B81" s="1411"/>
      <c r="C81" s="1795">
        <v>2024</v>
      </c>
      <c r="D81" s="1795"/>
      <c r="E81" s="1410"/>
      <c r="F81" s="1407">
        <v>104163.59899999999</v>
      </c>
      <c r="G81" s="1407">
        <v>101406.811</v>
      </c>
      <c r="H81" s="1407">
        <v>110714.23000000001</v>
      </c>
      <c r="I81" s="1407">
        <v>111350.85199999998</v>
      </c>
      <c r="J81" s="1407">
        <v>118762.05499999999</v>
      </c>
      <c r="K81" s="1407">
        <v>110055.201</v>
      </c>
      <c r="L81" s="1407">
        <v>110132.851</v>
      </c>
      <c r="M81" s="1407">
        <v>105978.71</v>
      </c>
      <c r="N81" s="1407">
        <v>99620.809000000008</v>
      </c>
      <c r="O81" s="1407">
        <v>99853.437000000005</v>
      </c>
      <c r="P81" s="1407">
        <v>94344.660999999993</v>
      </c>
      <c r="Q81" s="1407">
        <v>101116.803</v>
      </c>
      <c r="R81" s="1406">
        <v>1072038.5549999999</v>
      </c>
      <c r="S81" s="1796">
        <v>762184.68400000001</v>
      </c>
    </row>
    <row r="82" spans="1:19" ht="7.5" customHeight="1">
      <c r="B82" s="1409"/>
      <c r="C82" s="1795" t="s">
        <v>1211</v>
      </c>
      <c r="D82" s="1795"/>
      <c r="E82" s="1408"/>
      <c r="F82" s="1407">
        <v>105060.62</v>
      </c>
      <c r="G82" s="1407">
        <v>97101.68</v>
      </c>
      <c r="H82" s="1407">
        <v>109499.45999999999</v>
      </c>
      <c r="I82" s="1407">
        <v>110914.261</v>
      </c>
      <c r="J82" s="1407">
        <v>117625.633</v>
      </c>
      <c r="K82" s="1407">
        <v>108943.38099999999</v>
      </c>
      <c r="L82" s="1407">
        <v>108263.46299999999</v>
      </c>
      <c r="M82" s="1407">
        <v>108051.465</v>
      </c>
      <c r="N82" s="1407">
        <v>103041.55899999999</v>
      </c>
      <c r="O82" s="1407">
        <v>105344.92199999999</v>
      </c>
      <c r="P82" s="1407">
        <v>0</v>
      </c>
      <c r="Q82" s="1407">
        <v>0</v>
      </c>
      <c r="R82" s="1406">
        <v>1073846.4439999999</v>
      </c>
      <c r="S82" s="1796">
        <v>762184.68400000001</v>
      </c>
    </row>
    <row r="83" spans="1:19" ht="3" customHeight="1">
      <c r="A83" s="1401"/>
      <c r="B83" s="1392"/>
      <c r="C83" s="1405"/>
      <c r="D83" s="1405"/>
      <c r="E83" s="1404"/>
      <c r="F83" s="1403"/>
      <c r="G83" s="1403"/>
      <c r="H83" s="1403"/>
      <c r="I83" s="1403"/>
      <c r="J83" s="1403"/>
      <c r="K83" s="1403"/>
      <c r="L83" s="1403"/>
      <c r="M83" s="1403"/>
      <c r="N83" s="1403"/>
      <c r="O83" s="1403"/>
      <c r="P83" s="1403"/>
      <c r="Q83" s="1403"/>
      <c r="R83" s="1402"/>
      <c r="S83" s="1796">
        <v>0</v>
      </c>
    </row>
    <row r="84" spans="1:19" ht="7.5" customHeight="1">
      <c r="A84" s="1401"/>
      <c r="B84" s="1400"/>
      <c r="C84" s="1399" t="s">
        <v>1851</v>
      </c>
      <c r="D84" s="1398" t="s">
        <v>1850</v>
      </c>
      <c r="E84" s="1397"/>
      <c r="F84" s="1396">
        <v>0.86116552098013699</v>
      </c>
      <c r="G84" s="1396">
        <v>-4.2454061591582786</v>
      </c>
      <c r="H84" s="1396">
        <v>-1.0972121650487168</v>
      </c>
      <c r="I84" s="1396">
        <v>-0.39208590878135396</v>
      </c>
      <c r="J84" s="1396">
        <v>-0.95688980794412259</v>
      </c>
      <c r="K84" s="1396">
        <v>-1.0102384893195619</v>
      </c>
      <c r="L84" s="1396">
        <v>-1.6973936323504546</v>
      </c>
      <c r="M84" s="1396">
        <v>1.9558220703007123</v>
      </c>
      <c r="N84" s="1396">
        <v>3.4337705488819807</v>
      </c>
      <c r="O84" s="1396">
        <v>5.4995452985759385</v>
      </c>
      <c r="P84" s="1396">
        <v>-100</v>
      </c>
      <c r="Q84" s="1395">
        <v>-100</v>
      </c>
      <c r="R84" s="1394">
        <v>0.16864029671022251</v>
      </c>
      <c r="S84" s="1798">
        <v>-193.16746992063685</v>
      </c>
    </row>
    <row r="85" spans="1:19" ht="2.25" customHeight="1">
      <c r="B85" s="1392"/>
      <c r="C85" s="1393"/>
      <c r="D85" s="1389"/>
      <c r="E85" s="1392"/>
      <c r="F85" s="1391"/>
      <c r="G85" s="1391"/>
      <c r="H85" s="1391"/>
      <c r="I85" s="1391"/>
      <c r="J85" s="1391"/>
      <c r="K85" s="1391"/>
      <c r="L85" s="1391"/>
      <c r="M85" s="1391"/>
      <c r="N85" s="1391"/>
      <c r="O85" s="1391"/>
      <c r="P85" s="1391"/>
      <c r="Q85" s="1391"/>
      <c r="R85" s="1391"/>
      <c r="S85" s="1390"/>
    </row>
    <row r="86" spans="1:19" ht="16.5" customHeight="1">
      <c r="C86" s="1797" t="s">
        <v>1849</v>
      </c>
      <c r="D86" s="1797"/>
      <c r="E86" s="1797"/>
      <c r="F86" s="1797"/>
      <c r="G86" s="1797"/>
      <c r="H86" s="1797"/>
      <c r="I86" s="1797"/>
      <c r="J86" s="1797"/>
      <c r="K86" s="1797"/>
      <c r="L86" s="1797"/>
      <c r="M86" s="1797"/>
      <c r="N86" s="1797"/>
      <c r="O86" s="1797"/>
      <c r="P86" s="1797"/>
      <c r="Q86" s="1797"/>
      <c r="R86" s="1797"/>
      <c r="S86" s="1797"/>
    </row>
    <row r="87" spans="1:19" ht="32.1" customHeight="1">
      <c r="C87" s="1797" t="s">
        <v>1848</v>
      </c>
      <c r="D87" s="1797"/>
      <c r="E87" s="1797"/>
      <c r="F87" s="1797"/>
      <c r="G87" s="1797"/>
      <c r="H87" s="1797"/>
      <c r="I87" s="1797"/>
      <c r="J87" s="1797"/>
      <c r="K87" s="1797"/>
      <c r="L87" s="1797"/>
      <c r="M87" s="1797"/>
      <c r="N87" s="1797"/>
      <c r="O87" s="1797"/>
      <c r="P87" s="1797"/>
      <c r="Q87" s="1797"/>
      <c r="R87" s="1797"/>
      <c r="S87" s="1797"/>
    </row>
    <row r="88" spans="1:19">
      <c r="S88" s="1389" t="s">
        <v>791</v>
      </c>
    </row>
  </sheetData>
  <mergeCells count="60">
    <mergeCell ref="C86:S86"/>
    <mergeCell ref="C87:S87"/>
    <mergeCell ref="C76:D76"/>
    <mergeCell ref="S76:S79"/>
    <mergeCell ref="C77:D77"/>
    <mergeCell ref="C81:D81"/>
    <mergeCell ref="S81:S84"/>
    <mergeCell ref="C82:D82"/>
    <mergeCell ref="C65:D65"/>
    <mergeCell ref="S65:S68"/>
    <mergeCell ref="C66:D66"/>
    <mergeCell ref="C70:D70"/>
    <mergeCell ref="S70:S73"/>
    <mergeCell ref="C71:D71"/>
    <mergeCell ref="C54:D54"/>
    <mergeCell ref="S54:S57"/>
    <mergeCell ref="C55:D55"/>
    <mergeCell ref="C59:D59"/>
    <mergeCell ref="S59:S62"/>
    <mergeCell ref="C60:D60"/>
    <mergeCell ref="C43:D43"/>
    <mergeCell ref="S43:S46"/>
    <mergeCell ref="C44:D44"/>
    <mergeCell ref="C48:D48"/>
    <mergeCell ref="S48:S51"/>
    <mergeCell ref="C49:D49"/>
    <mergeCell ref="C32:D32"/>
    <mergeCell ref="S32:S35"/>
    <mergeCell ref="C33:D33"/>
    <mergeCell ref="C37:D37"/>
    <mergeCell ref="S37:S40"/>
    <mergeCell ref="C38:D38"/>
    <mergeCell ref="C21:D21"/>
    <mergeCell ref="S21:S24"/>
    <mergeCell ref="C22:D22"/>
    <mergeCell ref="C26:D26"/>
    <mergeCell ref="S26:S29"/>
    <mergeCell ref="C27:D27"/>
    <mergeCell ref="C10:D10"/>
    <mergeCell ref="S10:S13"/>
    <mergeCell ref="C11:D11"/>
    <mergeCell ref="C15:D15"/>
    <mergeCell ref="S15:S18"/>
    <mergeCell ref="C16:D16"/>
    <mergeCell ref="D2:F2"/>
    <mergeCell ref="B4:E6"/>
    <mergeCell ref="R4:R6"/>
    <mergeCell ref="K5:K6"/>
    <mergeCell ref="L5:L6"/>
    <mergeCell ref="M5:M6"/>
    <mergeCell ref="N5:N6"/>
    <mergeCell ref="O5:O6"/>
    <mergeCell ref="S4:S6"/>
    <mergeCell ref="F5:F6"/>
    <mergeCell ref="G5:G6"/>
    <mergeCell ref="H5:H6"/>
    <mergeCell ref="I5:I6"/>
    <mergeCell ref="J5:J6"/>
    <mergeCell ref="P5:P6"/>
    <mergeCell ref="Q5:Q6"/>
  </mergeCell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6B664-61BE-4F18-8113-DDDEC8190135}">
  <sheetPr>
    <tabColor rgb="FFF9E03A"/>
    <pageSetUpPr fitToPage="1"/>
  </sheetPr>
  <dimension ref="B1:S185"/>
  <sheetViews>
    <sheetView showGridLines="0" showZeros="0" zoomScale="140" zoomScaleNormal="140" workbookViewId="0">
      <pane ySplit="6" topLeftCell="A163" activePane="bottomLeft" state="frozen"/>
      <selection pane="bottomLeft" activeCell="C1" sqref="C1"/>
    </sheetView>
  </sheetViews>
  <sheetFormatPr baseColWidth="10" defaultColWidth="10" defaultRowHeight="12.75"/>
  <cols>
    <col min="1" max="1" width="1.5" style="1387" customWidth="1"/>
    <col min="2" max="2" width="0.5" style="1387" hidden="1" customWidth="1"/>
    <col min="3" max="3" width="4.75" style="1387" customWidth="1"/>
    <col min="4" max="4" width="2.375" style="1387" customWidth="1"/>
    <col min="5" max="5" width="0.375" style="1387" customWidth="1"/>
    <col min="6" max="17" width="4.75" style="1387" customWidth="1"/>
    <col min="18" max="19" width="5.875" style="1387" customWidth="1"/>
    <col min="20" max="16384" width="10" style="1387"/>
  </cols>
  <sheetData>
    <row r="1" spans="2:19" ht="15.75" customHeight="1">
      <c r="B1" s="1435"/>
      <c r="C1" s="1436" t="s">
        <v>1881</v>
      </c>
      <c r="D1" s="1436"/>
      <c r="E1" s="1436"/>
      <c r="F1" s="1435"/>
      <c r="G1" s="1435"/>
      <c r="H1" s="1435"/>
      <c r="I1" s="1435"/>
      <c r="J1" s="1435"/>
      <c r="K1" s="1435"/>
      <c r="L1" s="1435"/>
      <c r="M1" s="1435"/>
      <c r="N1" s="1435"/>
      <c r="O1" s="1435"/>
      <c r="P1" s="1435"/>
      <c r="Q1" s="1435"/>
      <c r="R1" s="1435"/>
      <c r="S1" s="1435"/>
    </row>
    <row r="2" spans="2:19" ht="15.75" customHeight="1">
      <c r="B2" s="1434"/>
      <c r="C2" s="1432" t="s">
        <v>1217</v>
      </c>
      <c r="D2" s="1783">
        <v>46002</v>
      </c>
      <c r="E2" s="1783"/>
      <c r="F2" s="1783"/>
      <c r="G2" s="1433"/>
      <c r="H2" s="1433"/>
      <c r="I2" s="1433"/>
      <c r="J2" s="1433" t="s">
        <v>1859</v>
      </c>
      <c r="L2" s="1433"/>
      <c r="M2" s="1433"/>
      <c r="N2" s="1433"/>
      <c r="O2" s="1433"/>
      <c r="P2" s="1433"/>
      <c r="Q2" s="1433"/>
      <c r="R2" s="1433"/>
      <c r="S2" s="1432" t="s">
        <v>1858</v>
      </c>
    </row>
    <row r="3" spans="2:19" ht="3" customHeight="1">
      <c r="B3" s="1392"/>
      <c r="C3" s="1392"/>
      <c r="D3" s="1392"/>
      <c r="E3" s="1392"/>
      <c r="F3" s="1392"/>
      <c r="G3" s="1392"/>
      <c r="H3" s="1392"/>
      <c r="I3" s="1392"/>
      <c r="J3" s="1392"/>
      <c r="K3" s="1392"/>
      <c r="L3" s="1392"/>
      <c r="M3" s="1392"/>
      <c r="N3" s="1392"/>
      <c r="O3" s="1392"/>
      <c r="P3" s="1392"/>
      <c r="Q3" s="1392"/>
      <c r="R3" s="1392"/>
      <c r="S3" s="1392"/>
    </row>
    <row r="4" spans="2:19" ht="12" customHeight="1">
      <c r="B4" s="1784" t="s">
        <v>370</v>
      </c>
      <c r="C4" s="1785"/>
      <c r="D4" s="1785"/>
      <c r="E4" s="1786"/>
      <c r="F4" s="1431" t="s">
        <v>1857</v>
      </c>
      <c r="G4" s="1431"/>
      <c r="H4" s="1431"/>
      <c r="I4" s="1431"/>
      <c r="J4" s="1431"/>
      <c r="K4" s="1431"/>
      <c r="L4" s="1431"/>
      <c r="M4" s="1431"/>
      <c r="N4" s="1431"/>
      <c r="O4" s="1431"/>
      <c r="P4" s="1431"/>
      <c r="Q4" s="1430"/>
      <c r="R4" s="1792" t="s">
        <v>1856</v>
      </c>
      <c r="S4" s="1778" t="s">
        <v>1855</v>
      </c>
    </row>
    <row r="5" spans="2:19" ht="12" customHeight="1">
      <c r="B5" s="1787"/>
      <c r="C5" s="1788"/>
      <c r="D5" s="1788"/>
      <c r="E5" s="1781"/>
      <c r="F5" s="1781" t="s">
        <v>420</v>
      </c>
      <c r="G5" s="1781" t="s">
        <v>421</v>
      </c>
      <c r="H5" s="1781" t="s">
        <v>928</v>
      </c>
      <c r="I5" s="1781" t="s">
        <v>929</v>
      </c>
      <c r="J5" s="1781" t="s">
        <v>362</v>
      </c>
      <c r="K5" s="1781" t="s">
        <v>930</v>
      </c>
      <c r="L5" s="1781" t="s">
        <v>931</v>
      </c>
      <c r="M5" s="1781" t="s">
        <v>365</v>
      </c>
      <c r="N5" s="1781" t="s">
        <v>932</v>
      </c>
      <c r="O5" s="1781" t="s">
        <v>367</v>
      </c>
      <c r="P5" s="1781" t="s">
        <v>368</v>
      </c>
      <c r="Q5" s="1781" t="s">
        <v>369</v>
      </c>
      <c r="R5" s="1793" t="s">
        <v>1</v>
      </c>
      <c r="S5" s="1779" t="s">
        <v>1</v>
      </c>
    </row>
    <row r="6" spans="2:19" ht="12" customHeight="1">
      <c r="B6" s="1789"/>
      <c r="C6" s="1790"/>
      <c r="D6" s="1790"/>
      <c r="E6" s="1791"/>
      <c r="F6" s="1782"/>
      <c r="G6" s="1782"/>
      <c r="H6" s="1782"/>
      <c r="I6" s="1782"/>
      <c r="J6" s="1782"/>
      <c r="K6" s="1782"/>
      <c r="L6" s="1782"/>
      <c r="M6" s="1782"/>
      <c r="N6" s="1782"/>
      <c r="O6" s="1782"/>
      <c r="P6" s="1782"/>
      <c r="Q6" s="1782"/>
      <c r="R6" s="1794" t="s">
        <v>1</v>
      </c>
      <c r="S6" s="1780" t="s">
        <v>1</v>
      </c>
    </row>
    <row r="7" spans="2:19" ht="3" customHeight="1">
      <c r="B7" s="1409"/>
      <c r="C7" s="1405"/>
      <c r="D7" s="1405"/>
      <c r="E7" s="1405"/>
      <c r="F7" s="1392"/>
      <c r="G7" s="1392"/>
      <c r="H7" s="1392"/>
      <c r="I7" s="1392"/>
      <c r="J7" s="1392"/>
      <c r="K7" s="1392"/>
      <c r="L7" s="1392"/>
      <c r="M7" s="1392"/>
      <c r="N7" s="1392"/>
      <c r="O7" s="1392"/>
      <c r="P7" s="1392"/>
      <c r="Q7" s="1392"/>
      <c r="R7" s="1392"/>
      <c r="S7" s="1429"/>
    </row>
    <row r="8" spans="2:19" ht="12" customHeight="1">
      <c r="B8" s="1427"/>
      <c r="C8" s="1418" t="s">
        <v>1880</v>
      </c>
      <c r="D8" s="1418"/>
      <c r="E8" s="1418"/>
      <c r="F8" s="1418"/>
      <c r="G8" s="1418"/>
      <c r="H8" s="1418"/>
      <c r="I8" s="1418"/>
      <c r="J8" s="1418"/>
      <c r="K8" s="1418"/>
      <c r="L8" s="1418"/>
      <c r="M8" s="1418"/>
      <c r="N8" s="1418"/>
      <c r="O8" s="1418"/>
      <c r="P8" s="1418"/>
      <c r="Q8" s="1418"/>
      <c r="R8" s="1418"/>
      <c r="S8" s="1417"/>
    </row>
    <row r="9" spans="2:19" ht="11.1" customHeight="1">
      <c r="B9" s="1411"/>
      <c r="C9" s="1410" t="s">
        <v>1853</v>
      </c>
      <c r="D9" s="1410"/>
      <c r="E9" s="1410"/>
      <c r="F9" s="1410"/>
      <c r="G9" s="1410"/>
      <c r="H9" s="1410"/>
      <c r="I9" s="1410"/>
      <c r="J9" s="1410"/>
      <c r="K9" s="1410"/>
      <c r="L9" s="1410"/>
      <c r="M9" s="1410"/>
      <c r="N9" s="1410"/>
      <c r="O9" s="1410"/>
      <c r="P9" s="1410"/>
      <c r="Q9" s="1410"/>
      <c r="R9" s="1410"/>
      <c r="S9" s="1413"/>
    </row>
    <row r="10" spans="2:19" ht="7.5" customHeight="1">
      <c r="B10" s="1409"/>
      <c r="C10" s="1795">
        <v>2024</v>
      </c>
      <c r="D10" s="1795"/>
      <c r="E10" s="1408"/>
      <c r="F10" s="1407">
        <v>92898.432000000001</v>
      </c>
      <c r="G10" s="1407">
        <v>90194.53</v>
      </c>
      <c r="H10" s="1407">
        <v>98291.570999999996</v>
      </c>
      <c r="I10" s="1407">
        <v>95757.346999999994</v>
      </c>
      <c r="J10" s="1407">
        <v>99547.271999999997</v>
      </c>
      <c r="K10" s="1407">
        <v>94975.343999999997</v>
      </c>
      <c r="L10" s="1407">
        <v>95067.686000000002</v>
      </c>
      <c r="M10" s="1407">
        <v>92583.357000000004</v>
      </c>
      <c r="N10" s="1407">
        <v>87173.957999999999</v>
      </c>
      <c r="O10" s="1407">
        <v>90099.239000000001</v>
      </c>
      <c r="P10" s="1407">
        <v>85990.285999999993</v>
      </c>
      <c r="Q10" s="1407">
        <v>90944.683999999994</v>
      </c>
      <c r="R10" s="1406">
        <v>936588.73600000003</v>
      </c>
      <c r="S10" s="1796">
        <v>666365.33900000004</v>
      </c>
    </row>
    <row r="11" spans="2:19" ht="7.5" customHeight="1">
      <c r="B11" s="1409"/>
      <c r="C11" s="1795" t="s">
        <v>1211</v>
      </c>
      <c r="D11" s="1795"/>
      <c r="E11" s="1408"/>
      <c r="F11" s="1407">
        <v>92254.895000000004</v>
      </c>
      <c r="G11" s="1407">
        <v>85604.778999999995</v>
      </c>
      <c r="H11" s="1407">
        <v>96932.644</v>
      </c>
      <c r="I11" s="1407">
        <v>94821.047000000006</v>
      </c>
      <c r="J11" s="1407">
        <v>99336.182000000001</v>
      </c>
      <c r="K11" s="1407">
        <v>94539.747000000003</v>
      </c>
      <c r="L11" s="1407">
        <v>96382.879000000001</v>
      </c>
      <c r="M11" s="1407">
        <v>95456.907999999996</v>
      </c>
      <c r="N11" s="1407">
        <v>91789.870999999999</v>
      </c>
      <c r="O11" s="1407">
        <v>94038.705000000002</v>
      </c>
      <c r="P11" s="1407">
        <v>0</v>
      </c>
      <c r="Q11" s="1407">
        <v>0</v>
      </c>
      <c r="R11" s="1406">
        <v>941157.65700000001</v>
      </c>
      <c r="S11" s="1796">
        <v>0</v>
      </c>
    </row>
    <row r="12" spans="2:19" ht="3" customHeight="1">
      <c r="B12" s="1409"/>
      <c r="C12" s="1416"/>
      <c r="D12" s="1416"/>
      <c r="E12" s="1408"/>
      <c r="F12" s="1403"/>
      <c r="G12" s="1403"/>
      <c r="H12" s="1403"/>
      <c r="I12" s="1403"/>
      <c r="J12" s="1403"/>
      <c r="K12" s="1403"/>
      <c r="L12" s="1403"/>
      <c r="M12" s="1403"/>
      <c r="N12" s="1403"/>
      <c r="O12" s="1403"/>
      <c r="P12" s="1403"/>
      <c r="Q12" s="1403"/>
      <c r="R12" s="1402"/>
      <c r="S12" s="1796">
        <v>-187.49388071150801</v>
      </c>
    </row>
    <row r="13" spans="2:19" ht="7.5" customHeight="1">
      <c r="B13" s="1409"/>
      <c r="C13" s="1393" t="s">
        <v>1851</v>
      </c>
      <c r="D13" s="1389" t="s">
        <v>1850</v>
      </c>
      <c r="E13" s="1408"/>
      <c r="F13" s="1391">
        <v>-0.69273182135087552</v>
      </c>
      <c r="G13" s="1391">
        <v>-5.0887243383828178</v>
      </c>
      <c r="H13" s="1391">
        <v>-1.3825468309993738</v>
      </c>
      <c r="I13" s="1391">
        <v>-0.97778398142126832</v>
      </c>
      <c r="J13" s="1391">
        <v>-0.21205000976823385</v>
      </c>
      <c r="K13" s="1391">
        <v>-0.45864219244100468</v>
      </c>
      <c r="L13" s="1391">
        <v>1.3834280135944397</v>
      </c>
      <c r="M13" s="1391">
        <v>3.1037446611489656</v>
      </c>
      <c r="N13" s="1391">
        <v>5.2950595635453368</v>
      </c>
      <c r="O13" s="1391">
        <v>4.3723632338337524</v>
      </c>
      <c r="P13" s="1391">
        <v>-100</v>
      </c>
      <c r="Q13" s="1391">
        <v>-100</v>
      </c>
      <c r="R13" s="1415">
        <v>0.48782574724451422</v>
      </c>
      <c r="S13" s="1796">
        <v>0</v>
      </c>
    </row>
    <row r="14" spans="2:19" ht="11.1" customHeight="1">
      <c r="B14" s="1411"/>
      <c r="C14" s="1410" t="s">
        <v>1852</v>
      </c>
      <c r="D14" s="1410"/>
      <c r="E14" s="1410"/>
      <c r="F14" s="1410"/>
      <c r="G14" s="1410"/>
      <c r="H14" s="1410"/>
      <c r="I14" s="1410"/>
      <c r="J14" s="1410"/>
      <c r="K14" s="1410"/>
      <c r="L14" s="1410"/>
      <c r="M14" s="1410"/>
      <c r="N14" s="1410"/>
      <c r="O14" s="1410"/>
      <c r="P14" s="1410"/>
      <c r="Q14" s="1410"/>
      <c r="R14" s="1410"/>
      <c r="S14" s="1413"/>
    </row>
    <row r="15" spans="2:19" ht="7.5" customHeight="1">
      <c r="B15" s="1411"/>
      <c r="C15" s="1795">
        <v>2024</v>
      </c>
      <c r="D15" s="1795"/>
      <c r="E15" s="1408"/>
      <c r="F15" s="1407">
        <v>3339.6080000000002</v>
      </c>
      <c r="G15" s="1407">
        <v>3279.241</v>
      </c>
      <c r="H15" s="1407">
        <v>3397.491</v>
      </c>
      <c r="I15" s="1407">
        <v>3335.29</v>
      </c>
      <c r="J15" s="1407">
        <v>3528.8969999999999</v>
      </c>
      <c r="K15" s="1407">
        <v>3228.9259999999999</v>
      </c>
      <c r="L15" s="1407">
        <v>3286.27</v>
      </c>
      <c r="M15" s="1407">
        <v>3221.1959999999999</v>
      </c>
      <c r="N15" s="1407">
        <v>3050.1660000000002</v>
      </c>
      <c r="O15" s="1407">
        <v>3059.768</v>
      </c>
      <c r="P15" s="1407">
        <v>2918.9859999999999</v>
      </c>
      <c r="Q15" s="1407">
        <v>3153.9050000000002</v>
      </c>
      <c r="R15" s="1406">
        <v>32726.853000000003</v>
      </c>
      <c r="S15" s="1796">
        <v>21586.831000000002</v>
      </c>
    </row>
    <row r="16" spans="2:19" ht="7.5" customHeight="1">
      <c r="B16" s="1409"/>
      <c r="C16" s="1795" t="s">
        <v>1211</v>
      </c>
      <c r="D16" s="1795"/>
      <c r="E16" s="1408"/>
      <c r="F16" s="1407">
        <v>3141.779</v>
      </c>
      <c r="G16" s="1407">
        <v>2884.6709999999998</v>
      </c>
      <c r="H16" s="1407">
        <v>3248.6109999999999</v>
      </c>
      <c r="I16" s="1407">
        <v>3216.8490000000002</v>
      </c>
      <c r="J16" s="1407">
        <v>3362.0569999999998</v>
      </c>
      <c r="K16" s="1407">
        <v>3168.49</v>
      </c>
      <c r="L16" s="1407">
        <v>2990.0279999999998</v>
      </c>
      <c r="M16" s="1407">
        <v>2983.377</v>
      </c>
      <c r="N16" s="1407">
        <v>2899.12</v>
      </c>
      <c r="O16" s="1407">
        <v>2966.91</v>
      </c>
      <c r="P16" s="1407">
        <v>0</v>
      </c>
      <c r="Q16" s="1407">
        <v>0</v>
      </c>
      <c r="R16" s="1406">
        <v>30861.892</v>
      </c>
      <c r="S16" s="1796">
        <v>0</v>
      </c>
    </row>
    <row r="17" spans="2:19" ht="3" customHeight="1">
      <c r="B17" s="1409"/>
      <c r="C17" s="1416"/>
      <c r="D17" s="1416"/>
      <c r="E17" s="1408"/>
      <c r="F17" s="1403"/>
      <c r="G17" s="1403"/>
      <c r="H17" s="1403"/>
      <c r="I17" s="1403"/>
      <c r="J17" s="1403"/>
      <c r="K17" s="1403"/>
      <c r="L17" s="1403"/>
      <c r="M17" s="1403"/>
      <c r="N17" s="1403"/>
      <c r="O17" s="1403"/>
      <c r="P17" s="1403"/>
      <c r="Q17" s="1403"/>
      <c r="R17" s="1402"/>
      <c r="S17" s="1796">
        <v>-234.53501514386809</v>
      </c>
    </row>
    <row r="18" spans="2:19" ht="7.5" customHeight="1">
      <c r="B18" s="1409"/>
      <c r="C18" s="1393" t="s">
        <v>1851</v>
      </c>
      <c r="D18" s="1389" t="s">
        <v>1850</v>
      </c>
      <c r="E18" s="1408"/>
      <c r="F18" s="1391">
        <v>-5.9237191909948734</v>
      </c>
      <c r="G18" s="1391">
        <v>-12.032357487601558</v>
      </c>
      <c r="H18" s="1391">
        <v>-4.3820572298793508</v>
      </c>
      <c r="I18" s="1391">
        <v>-3.5511454776046349</v>
      </c>
      <c r="J18" s="1391">
        <v>-4.7278228863013112</v>
      </c>
      <c r="K18" s="1391">
        <v>-1.8717059480458857</v>
      </c>
      <c r="L18" s="1391">
        <v>-9.0145362371320772</v>
      </c>
      <c r="M18" s="1391">
        <v>-7.3829409945871021</v>
      </c>
      <c r="N18" s="1391">
        <v>-4.9520583469883377</v>
      </c>
      <c r="O18" s="1391">
        <v>-3.0348052532087451</v>
      </c>
      <c r="P18" s="1391">
        <v>-100</v>
      </c>
      <c r="Q18" s="1391">
        <v>-100</v>
      </c>
      <c r="R18" s="1415">
        <v>-5.6985650285409406</v>
      </c>
      <c r="S18" s="1796">
        <v>0</v>
      </c>
    </row>
    <row r="19" spans="2:19" ht="12" customHeight="1">
      <c r="B19" s="1427"/>
      <c r="C19" s="1418" t="s">
        <v>1879</v>
      </c>
      <c r="D19" s="1418"/>
      <c r="E19" s="1418"/>
      <c r="F19" s="1418"/>
      <c r="G19" s="1418"/>
      <c r="H19" s="1418"/>
      <c r="I19" s="1418"/>
      <c r="J19" s="1418"/>
      <c r="K19" s="1418"/>
      <c r="L19" s="1418"/>
      <c r="M19" s="1418"/>
      <c r="N19" s="1418"/>
      <c r="O19" s="1418"/>
      <c r="P19" s="1418"/>
      <c r="Q19" s="1418"/>
      <c r="R19" s="1418"/>
      <c r="S19" s="1417"/>
    </row>
    <row r="20" spans="2:19" ht="11.1" customHeight="1">
      <c r="B20" s="1411"/>
      <c r="C20" s="1410" t="s">
        <v>1853</v>
      </c>
      <c r="D20" s="1410"/>
      <c r="E20" s="1410"/>
      <c r="F20" s="1410"/>
      <c r="G20" s="1410"/>
      <c r="H20" s="1410"/>
      <c r="I20" s="1410"/>
      <c r="J20" s="1410"/>
      <c r="K20" s="1410"/>
      <c r="L20" s="1410"/>
      <c r="M20" s="1410"/>
      <c r="N20" s="1410"/>
      <c r="O20" s="1410"/>
      <c r="P20" s="1410"/>
      <c r="Q20" s="1410"/>
      <c r="R20" s="1410"/>
      <c r="S20" s="1413"/>
    </row>
    <row r="21" spans="2:19" ht="7.5" customHeight="1">
      <c r="B21" s="1409"/>
      <c r="C21" s="1795">
        <v>2024</v>
      </c>
      <c r="D21" s="1795"/>
      <c r="E21" s="1408"/>
      <c r="F21" s="1407">
        <v>116437.789</v>
      </c>
      <c r="G21" s="1407">
        <v>113228.317</v>
      </c>
      <c r="H21" s="1407">
        <v>122959.333</v>
      </c>
      <c r="I21" s="1407">
        <v>119211.757</v>
      </c>
      <c r="J21" s="1407">
        <v>124029.004</v>
      </c>
      <c r="K21" s="1407">
        <v>119278.387</v>
      </c>
      <c r="L21" s="1407">
        <v>120432.54</v>
      </c>
      <c r="M21" s="1407">
        <v>117812.727</v>
      </c>
      <c r="N21" s="1407">
        <v>110109.827</v>
      </c>
      <c r="O21" s="1407">
        <v>111125.863</v>
      </c>
      <c r="P21" s="1407">
        <v>107781.467</v>
      </c>
      <c r="Q21" s="1407">
        <v>113728.79700000001</v>
      </c>
      <c r="R21" s="1406">
        <v>1174625.5439999998</v>
      </c>
      <c r="S21" s="1796">
        <v>862681.61600000004</v>
      </c>
    </row>
    <row r="22" spans="2:19" ht="7.5" customHeight="1">
      <c r="B22" s="1409"/>
      <c r="C22" s="1795" t="s">
        <v>1211</v>
      </c>
      <c r="D22" s="1795"/>
      <c r="E22" s="1408"/>
      <c r="F22" s="1407">
        <v>115190.701</v>
      </c>
      <c r="G22" s="1407">
        <v>106425.65700000001</v>
      </c>
      <c r="H22" s="1407">
        <v>124084.302</v>
      </c>
      <c r="I22" s="1407">
        <v>124075.986</v>
      </c>
      <c r="J22" s="1407">
        <v>129364.671</v>
      </c>
      <c r="K22" s="1407">
        <v>123562.145</v>
      </c>
      <c r="L22" s="1407">
        <v>124813.019</v>
      </c>
      <c r="M22" s="1407">
        <v>122720.236</v>
      </c>
      <c r="N22" s="1407">
        <v>117792.997</v>
      </c>
      <c r="O22" s="1407">
        <v>120352.56200000001</v>
      </c>
      <c r="P22" s="1407">
        <v>0</v>
      </c>
      <c r="Q22" s="1407">
        <v>0</v>
      </c>
      <c r="R22" s="1406">
        <v>1208382.2760000001</v>
      </c>
      <c r="S22" s="1796">
        <v>0</v>
      </c>
    </row>
    <row r="23" spans="2:19" ht="3" customHeight="1">
      <c r="B23" s="1409"/>
      <c r="C23" s="1416"/>
      <c r="D23" s="1416"/>
      <c r="E23" s="1408"/>
      <c r="F23" s="1403"/>
      <c r="G23" s="1403"/>
      <c r="H23" s="1403"/>
      <c r="I23" s="1403"/>
      <c r="J23" s="1403"/>
      <c r="K23" s="1403"/>
      <c r="L23" s="1403"/>
      <c r="M23" s="1403"/>
      <c r="N23" s="1403"/>
      <c r="O23" s="1403"/>
      <c r="P23" s="1403"/>
      <c r="Q23" s="1403"/>
      <c r="R23" s="1402"/>
      <c r="S23" s="1796">
        <v>-164.94286203002787</v>
      </c>
    </row>
    <row r="24" spans="2:19" ht="7.5" customHeight="1">
      <c r="B24" s="1409"/>
      <c r="C24" s="1393" t="s">
        <v>1851</v>
      </c>
      <c r="D24" s="1389" t="s">
        <v>1850</v>
      </c>
      <c r="E24" s="1408"/>
      <c r="F24" s="1391">
        <v>-1.0710337345893919</v>
      </c>
      <c r="G24" s="1391">
        <v>-6.0079140803620561</v>
      </c>
      <c r="H24" s="1391">
        <v>0.91491143661293961</v>
      </c>
      <c r="I24" s="1391">
        <v>4.0803265738294527</v>
      </c>
      <c r="J24" s="1391">
        <v>4.3019510178441749</v>
      </c>
      <c r="K24" s="1391">
        <v>3.591394977532687</v>
      </c>
      <c r="L24" s="1391">
        <v>3.6372885600519709</v>
      </c>
      <c r="M24" s="1391">
        <v>4.1655168545585042</v>
      </c>
      <c r="N24" s="1391">
        <v>6.9777332408305455</v>
      </c>
      <c r="O24" s="1391">
        <v>8.302926745324811</v>
      </c>
      <c r="P24" s="1391">
        <v>-100</v>
      </c>
      <c r="Q24" s="1391">
        <v>-100</v>
      </c>
      <c r="R24" s="1415">
        <v>2.8738292107157122</v>
      </c>
      <c r="S24" s="1796">
        <v>0</v>
      </c>
    </row>
    <row r="25" spans="2:19" ht="11.1" customHeight="1">
      <c r="B25" s="1411"/>
      <c r="C25" s="1410" t="s">
        <v>1852</v>
      </c>
      <c r="D25" s="1410"/>
      <c r="E25" s="1410"/>
      <c r="F25" s="1410"/>
      <c r="G25" s="1410"/>
      <c r="H25" s="1410"/>
      <c r="I25" s="1410"/>
      <c r="J25" s="1410"/>
      <c r="K25" s="1410"/>
      <c r="L25" s="1410"/>
      <c r="M25" s="1410"/>
      <c r="N25" s="1410"/>
      <c r="O25" s="1410"/>
      <c r="P25" s="1410"/>
      <c r="Q25" s="1410"/>
      <c r="R25" s="1410"/>
      <c r="S25" s="1413"/>
    </row>
    <row r="26" spans="2:19" ht="7.5" customHeight="1">
      <c r="B26" s="1411"/>
      <c r="C26" s="1795">
        <v>2024</v>
      </c>
      <c r="D26" s="1795"/>
      <c r="E26" s="1408"/>
      <c r="F26" s="1407">
        <v>2226.15</v>
      </c>
      <c r="G26" s="1407">
        <v>2107.2399999999998</v>
      </c>
      <c r="H26" s="1407">
        <v>2318.8510000000001</v>
      </c>
      <c r="I26" s="1407">
        <v>2269.482</v>
      </c>
      <c r="J26" s="1407">
        <v>2347.8780000000002</v>
      </c>
      <c r="K26" s="1407">
        <v>2141.904</v>
      </c>
      <c r="L26" s="1407">
        <v>2104.8690000000001</v>
      </c>
      <c r="M26" s="1407">
        <v>2075.502</v>
      </c>
      <c r="N26" s="1407">
        <v>1895.7180000000001</v>
      </c>
      <c r="O26" s="1407">
        <v>1906.825</v>
      </c>
      <c r="P26" s="1407">
        <v>1858.412</v>
      </c>
      <c r="Q26" s="1407">
        <v>2054.7719999999999</v>
      </c>
      <c r="R26" s="1406">
        <v>21394.419000000002</v>
      </c>
      <c r="S26" s="1796">
        <v>14086.868000000002</v>
      </c>
    </row>
    <row r="27" spans="2:19" ht="7.5" customHeight="1">
      <c r="B27" s="1409"/>
      <c r="C27" s="1795" t="s">
        <v>1211</v>
      </c>
      <c r="D27" s="1795"/>
      <c r="E27" s="1408"/>
      <c r="F27" s="1407">
        <v>2042.12</v>
      </c>
      <c r="G27" s="1407">
        <v>1818.624</v>
      </c>
      <c r="H27" s="1407">
        <v>2086.0819999999999</v>
      </c>
      <c r="I27" s="1407">
        <v>2016.3820000000001</v>
      </c>
      <c r="J27" s="1407">
        <v>2132.3850000000002</v>
      </c>
      <c r="K27" s="1407">
        <v>2023.701</v>
      </c>
      <c r="L27" s="1407">
        <v>2024.633</v>
      </c>
      <c r="M27" s="1407">
        <v>1955.08</v>
      </c>
      <c r="N27" s="1407">
        <v>1920.1469999999999</v>
      </c>
      <c r="O27" s="1407">
        <v>2014.54</v>
      </c>
      <c r="P27" s="1407">
        <v>0</v>
      </c>
      <c r="Q27" s="1407">
        <v>0</v>
      </c>
      <c r="R27" s="1406">
        <v>20033.694</v>
      </c>
      <c r="S27" s="1796">
        <v>0</v>
      </c>
    </row>
    <row r="28" spans="2:19" ht="3" customHeight="1">
      <c r="B28" s="1409"/>
      <c r="C28" s="1416"/>
      <c r="D28" s="1416"/>
      <c r="E28" s="1408"/>
      <c r="F28" s="1403"/>
      <c r="G28" s="1403"/>
      <c r="H28" s="1403"/>
      <c r="I28" s="1403"/>
      <c r="J28" s="1403"/>
      <c r="K28" s="1403"/>
      <c r="L28" s="1403"/>
      <c r="M28" s="1403"/>
      <c r="N28" s="1403"/>
      <c r="O28" s="1403"/>
      <c r="P28" s="1403"/>
      <c r="Q28" s="1403"/>
      <c r="R28" s="1402"/>
      <c r="S28" s="1796">
        <v>-228.52555175328149</v>
      </c>
    </row>
    <row r="29" spans="2:19" ht="7.5" customHeight="1">
      <c r="B29" s="1409"/>
      <c r="C29" s="1393" t="s">
        <v>1851</v>
      </c>
      <c r="D29" s="1389" t="s">
        <v>1850</v>
      </c>
      <c r="E29" s="1408"/>
      <c r="F29" s="1391">
        <v>-8.2667385396312056</v>
      </c>
      <c r="G29" s="1391">
        <v>-13.696399081262683</v>
      </c>
      <c r="H29" s="1391">
        <v>-10.038118016207179</v>
      </c>
      <c r="I29" s="1391">
        <v>-11.15232462738193</v>
      </c>
      <c r="J29" s="1391">
        <v>-9.178202615297721</v>
      </c>
      <c r="K29" s="1391">
        <v>-5.5185946709096214</v>
      </c>
      <c r="L29" s="1391">
        <v>-3.8119236874123743</v>
      </c>
      <c r="M29" s="1391">
        <v>-5.8020661989244076</v>
      </c>
      <c r="N29" s="1391">
        <v>1.2886410320522259</v>
      </c>
      <c r="O29" s="1391">
        <v>5.6489190145923232</v>
      </c>
      <c r="P29" s="1391">
        <v>-100</v>
      </c>
      <c r="Q29" s="1391">
        <v>-100</v>
      </c>
      <c r="R29" s="1415">
        <v>-6.3601867384199693</v>
      </c>
      <c r="S29" s="1796">
        <v>0</v>
      </c>
    </row>
    <row r="30" spans="2:19" ht="12" customHeight="1">
      <c r="B30" s="1409"/>
      <c r="C30" s="1418" t="s">
        <v>205</v>
      </c>
      <c r="D30" s="1418"/>
      <c r="E30" s="1418"/>
      <c r="F30" s="1418"/>
      <c r="G30" s="1418"/>
      <c r="H30" s="1418"/>
      <c r="I30" s="1418"/>
      <c r="J30" s="1418"/>
      <c r="K30" s="1418"/>
      <c r="L30" s="1418"/>
      <c r="M30" s="1418"/>
      <c r="N30" s="1418"/>
      <c r="O30" s="1418"/>
      <c r="P30" s="1418"/>
      <c r="Q30" s="1418"/>
      <c r="R30" s="1418"/>
      <c r="S30" s="1417"/>
    </row>
    <row r="31" spans="2:19" ht="11.1" customHeight="1">
      <c r="B31" s="1411"/>
      <c r="C31" s="1410" t="s">
        <v>1853</v>
      </c>
      <c r="D31" s="1410"/>
      <c r="E31" s="1410"/>
      <c r="F31" s="1410"/>
      <c r="G31" s="1410"/>
      <c r="H31" s="1410"/>
      <c r="I31" s="1410"/>
      <c r="J31" s="1410"/>
      <c r="K31" s="1410"/>
      <c r="L31" s="1410"/>
      <c r="M31" s="1410"/>
      <c r="N31" s="1410"/>
      <c r="O31" s="1410"/>
      <c r="P31" s="1410"/>
      <c r="Q31" s="1410"/>
      <c r="R31" s="1410"/>
      <c r="S31" s="1413"/>
    </row>
    <row r="32" spans="2:19" ht="7.5" customHeight="1">
      <c r="B32" s="1409"/>
      <c r="C32" s="1795">
        <v>2024</v>
      </c>
      <c r="D32" s="1795"/>
      <c r="E32" s="1408"/>
      <c r="F32" s="1407">
        <v>131282.486</v>
      </c>
      <c r="G32" s="1407">
        <v>127439.626</v>
      </c>
      <c r="H32" s="1407">
        <v>138215.79</v>
      </c>
      <c r="I32" s="1407">
        <v>134765.27299999999</v>
      </c>
      <c r="J32" s="1407">
        <v>138979.97</v>
      </c>
      <c r="K32" s="1407">
        <v>132615.54399999999</v>
      </c>
      <c r="L32" s="1407">
        <v>133119.674</v>
      </c>
      <c r="M32" s="1407">
        <v>131654.19500000001</v>
      </c>
      <c r="N32" s="1407">
        <v>125863.853</v>
      </c>
      <c r="O32" s="1407">
        <v>128311.18700000001</v>
      </c>
      <c r="P32" s="1407">
        <v>123358.007</v>
      </c>
      <c r="Q32" s="1407">
        <v>128904.951</v>
      </c>
      <c r="R32" s="1406">
        <v>1322247.5979999998</v>
      </c>
      <c r="S32" s="1796">
        <v>925634.57499999995</v>
      </c>
    </row>
    <row r="33" spans="2:19" ht="7.5" customHeight="1">
      <c r="B33" s="1409"/>
      <c r="C33" s="1795" t="s">
        <v>1211</v>
      </c>
      <c r="D33" s="1795"/>
      <c r="E33" s="1408"/>
      <c r="F33" s="1407">
        <v>131097.989</v>
      </c>
      <c r="G33" s="1407">
        <v>120799.43799999999</v>
      </c>
      <c r="H33" s="1407">
        <v>136451.19899999999</v>
      </c>
      <c r="I33" s="1407">
        <v>134109.25099999999</v>
      </c>
      <c r="J33" s="1407">
        <v>137761.51300000001</v>
      </c>
      <c r="K33" s="1407">
        <v>131053.693</v>
      </c>
      <c r="L33" s="1407">
        <v>133741.01300000001</v>
      </c>
      <c r="M33" s="1407">
        <v>131443.01699999999</v>
      </c>
      <c r="N33" s="1407">
        <v>127081.948</v>
      </c>
      <c r="O33" s="1407">
        <v>130444.14</v>
      </c>
      <c r="P33" s="1407">
        <v>0</v>
      </c>
      <c r="Q33" s="1407">
        <v>0</v>
      </c>
      <c r="R33" s="1406">
        <v>1313983.2009999999</v>
      </c>
      <c r="S33" s="1796">
        <v>0</v>
      </c>
    </row>
    <row r="34" spans="2:19" ht="3" customHeight="1">
      <c r="B34" s="1409"/>
      <c r="C34" s="1416"/>
      <c r="D34" s="1416"/>
      <c r="E34" s="1408"/>
      <c r="F34" s="1403"/>
      <c r="G34" s="1403"/>
      <c r="H34" s="1403"/>
      <c r="I34" s="1403"/>
      <c r="J34" s="1403"/>
      <c r="K34" s="1403"/>
      <c r="L34" s="1403"/>
      <c r="M34" s="1403"/>
      <c r="N34" s="1403"/>
      <c r="O34" s="1403"/>
      <c r="P34" s="1403"/>
      <c r="Q34" s="1403"/>
      <c r="R34" s="1402"/>
      <c r="S34" s="1796">
        <v>-199.60476657216742</v>
      </c>
    </row>
    <row r="35" spans="2:19" ht="7.5" customHeight="1">
      <c r="B35" s="1409"/>
      <c r="C35" s="1393" t="s">
        <v>1851</v>
      </c>
      <c r="D35" s="1389" t="s">
        <v>1850</v>
      </c>
      <c r="E35" s="1408"/>
      <c r="F35" s="1391">
        <v>-0.14053435886337695</v>
      </c>
      <c r="G35" s="1391">
        <v>-5.2104578524108405</v>
      </c>
      <c r="H35" s="1391">
        <v>-1.2766927714988441</v>
      </c>
      <c r="I35" s="1391">
        <v>-0.48678861059406131</v>
      </c>
      <c r="J35" s="1391">
        <v>-0.87671410491741142</v>
      </c>
      <c r="K35" s="1391">
        <v>-1.1777284569296</v>
      </c>
      <c r="L35" s="1391">
        <v>0.46675219472066942</v>
      </c>
      <c r="M35" s="1391">
        <v>-0.16040354809811674</v>
      </c>
      <c r="N35" s="1391">
        <v>0.96778778892141304</v>
      </c>
      <c r="O35" s="1391">
        <v>1.6623281647297006</v>
      </c>
      <c r="P35" s="1391">
        <v>-100</v>
      </c>
      <c r="Q35" s="1391">
        <v>-100</v>
      </c>
      <c r="R35" s="1415">
        <v>-0.62502643321117546</v>
      </c>
      <c r="S35" s="1796">
        <v>0</v>
      </c>
    </row>
    <row r="36" spans="2:19" ht="3" customHeight="1">
      <c r="B36" s="1409"/>
      <c r="C36" s="1795"/>
      <c r="D36" s="1795"/>
      <c r="E36" s="1408"/>
      <c r="F36" s="1407"/>
      <c r="G36" s="1407"/>
      <c r="H36" s="1407"/>
      <c r="I36" s="1407"/>
      <c r="J36" s="1407"/>
      <c r="K36" s="1407"/>
      <c r="L36" s="1407"/>
      <c r="M36" s="1407"/>
      <c r="N36" s="1407"/>
      <c r="O36" s="1407"/>
      <c r="P36" s="1407"/>
      <c r="Q36" s="1407"/>
      <c r="R36" s="1406"/>
      <c r="S36" s="1453"/>
    </row>
    <row r="37" spans="2:19" ht="12" customHeight="1">
      <c r="B37" s="1427"/>
      <c r="C37" s="1418" t="s">
        <v>1878</v>
      </c>
      <c r="D37" s="1418"/>
      <c r="E37" s="1418"/>
      <c r="F37" s="1418"/>
      <c r="G37" s="1418"/>
      <c r="H37" s="1418"/>
      <c r="I37" s="1418"/>
      <c r="J37" s="1418"/>
      <c r="K37" s="1418"/>
      <c r="L37" s="1418"/>
      <c r="M37" s="1418"/>
      <c r="N37" s="1418"/>
      <c r="O37" s="1418"/>
      <c r="P37" s="1418"/>
      <c r="Q37" s="1418"/>
      <c r="R37" s="1418"/>
      <c r="S37" s="1417"/>
    </row>
    <row r="38" spans="2:19" ht="11.1" customHeight="1">
      <c r="B38" s="1411"/>
      <c r="C38" s="1410" t="s">
        <v>1853</v>
      </c>
      <c r="D38" s="1410"/>
      <c r="E38" s="1410"/>
      <c r="F38" s="1410"/>
      <c r="G38" s="1410"/>
      <c r="H38" s="1410"/>
      <c r="I38" s="1410"/>
      <c r="J38" s="1410"/>
      <c r="K38" s="1410"/>
      <c r="L38" s="1410"/>
      <c r="M38" s="1410"/>
      <c r="N38" s="1410"/>
      <c r="O38" s="1410"/>
      <c r="P38" s="1410"/>
      <c r="Q38" s="1410"/>
      <c r="R38" s="1410"/>
      <c r="S38" s="1413"/>
    </row>
    <row r="39" spans="2:19" ht="7.5" customHeight="1">
      <c r="B39" s="1409"/>
      <c r="C39" s="1795">
        <v>2024</v>
      </c>
      <c r="D39" s="1795"/>
      <c r="E39" s="1408"/>
      <c r="F39" s="1407">
        <v>76104.873000000007</v>
      </c>
      <c r="G39" s="1407">
        <v>74393.573000000004</v>
      </c>
      <c r="H39" s="1407">
        <v>80604.297000000006</v>
      </c>
      <c r="I39" s="1407">
        <v>78803.373000000007</v>
      </c>
      <c r="J39" s="1407">
        <v>81406.267000000007</v>
      </c>
      <c r="K39" s="1407">
        <v>77775.573999999993</v>
      </c>
      <c r="L39" s="1407">
        <v>77337.527000000002</v>
      </c>
      <c r="M39" s="1407">
        <v>75075.823000000004</v>
      </c>
      <c r="N39" s="1407">
        <v>70834.332999999999</v>
      </c>
      <c r="O39" s="1407">
        <v>71816.710000000006</v>
      </c>
      <c r="P39" s="1407">
        <v>69995.061000000002</v>
      </c>
      <c r="Q39" s="1407">
        <v>73749.664000000004</v>
      </c>
      <c r="R39" s="1406">
        <v>764152.35</v>
      </c>
      <c r="S39" s="1796">
        <v>533588.03800000006</v>
      </c>
    </row>
    <row r="40" spans="2:19" ht="7.5" customHeight="1">
      <c r="B40" s="1409"/>
      <c r="C40" s="1795" t="s">
        <v>1211</v>
      </c>
      <c r="D40" s="1795"/>
      <c r="E40" s="1408"/>
      <c r="F40" s="1407">
        <v>74956.532999999996</v>
      </c>
      <c r="G40" s="1407">
        <v>68510.433000000005</v>
      </c>
      <c r="H40" s="1407">
        <v>77800.002999999997</v>
      </c>
      <c r="I40" s="1407">
        <v>76921.438999999998</v>
      </c>
      <c r="J40" s="1407">
        <v>79405.865999999995</v>
      </c>
      <c r="K40" s="1407">
        <v>75485.525999999998</v>
      </c>
      <c r="L40" s="1407">
        <v>76669.520999999993</v>
      </c>
      <c r="M40" s="1407">
        <v>75608.933000000005</v>
      </c>
      <c r="N40" s="1407">
        <v>73485.373999999996</v>
      </c>
      <c r="O40" s="1407">
        <v>76011.379000000001</v>
      </c>
      <c r="P40" s="1407">
        <v>0</v>
      </c>
      <c r="Q40" s="1407">
        <v>0</v>
      </c>
      <c r="R40" s="1406">
        <v>754855.00699999987</v>
      </c>
      <c r="S40" s="1796">
        <v>0</v>
      </c>
    </row>
    <row r="41" spans="2:19" ht="3" customHeight="1">
      <c r="B41" s="1409"/>
      <c r="C41" s="1416"/>
      <c r="D41" s="1416"/>
      <c r="E41" s="1408"/>
      <c r="F41" s="1403"/>
      <c r="G41" s="1403"/>
      <c r="H41" s="1403"/>
      <c r="I41" s="1403"/>
      <c r="J41" s="1403"/>
      <c r="K41" s="1403"/>
      <c r="L41" s="1403"/>
      <c r="M41" s="1403"/>
      <c r="N41" s="1403"/>
      <c r="O41" s="1403"/>
      <c r="P41" s="1403"/>
      <c r="Q41" s="1403"/>
      <c r="R41" s="1402"/>
      <c r="S41" s="1796">
        <v>-198.36014287178813</v>
      </c>
    </row>
    <row r="42" spans="2:19" ht="7.5" customHeight="1">
      <c r="B42" s="1409"/>
      <c r="C42" s="1393" t="s">
        <v>1851</v>
      </c>
      <c r="D42" s="1389" t="s">
        <v>1850</v>
      </c>
      <c r="E42" s="1408"/>
      <c r="F42" s="1391">
        <v>-1.5088915528444602</v>
      </c>
      <c r="G42" s="1391">
        <v>-7.9081293756383957</v>
      </c>
      <c r="H42" s="1391">
        <v>-3.4790874734631245</v>
      </c>
      <c r="I42" s="1391">
        <v>-2.388138893496361</v>
      </c>
      <c r="J42" s="1391">
        <v>-2.4573058975914108</v>
      </c>
      <c r="K42" s="1391">
        <v>-2.9444308569165969</v>
      </c>
      <c r="L42" s="1391">
        <v>-0.86375402202867235</v>
      </c>
      <c r="M42" s="1391">
        <v>0.71009544577353267</v>
      </c>
      <c r="N42" s="1391">
        <v>3.7425932986479751</v>
      </c>
      <c r="O42" s="1391">
        <v>5.8407980538234057</v>
      </c>
      <c r="P42" s="1391">
        <v>-100</v>
      </c>
      <c r="Q42" s="1391">
        <v>-100</v>
      </c>
      <c r="R42" s="1415">
        <v>-1.2166870912587058</v>
      </c>
      <c r="S42" s="1796">
        <v>0</v>
      </c>
    </row>
    <row r="43" spans="2:19" ht="3" customHeight="1">
      <c r="B43" s="1409"/>
      <c r="C43" s="1795"/>
      <c r="D43" s="1795"/>
      <c r="E43" s="1408"/>
      <c r="F43" s="1407"/>
      <c r="G43" s="1407"/>
      <c r="H43" s="1407"/>
      <c r="I43" s="1407"/>
      <c r="J43" s="1407"/>
      <c r="K43" s="1407"/>
      <c r="L43" s="1407"/>
      <c r="M43" s="1407"/>
      <c r="N43" s="1407"/>
      <c r="O43" s="1407"/>
      <c r="P43" s="1407"/>
      <c r="Q43" s="1407"/>
      <c r="R43" s="1406"/>
      <c r="S43" s="1453"/>
    </row>
    <row r="44" spans="2:19" ht="12" customHeight="1">
      <c r="B44" s="1409"/>
      <c r="C44" s="1418" t="s">
        <v>1861</v>
      </c>
      <c r="D44" s="1418"/>
      <c r="E44" s="1418"/>
      <c r="F44" s="1418"/>
      <c r="G44" s="1418"/>
      <c r="H44" s="1418"/>
      <c r="I44" s="1418"/>
      <c r="J44" s="1418"/>
      <c r="K44" s="1418"/>
      <c r="L44" s="1418"/>
      <c r="M44" s="1418"/>
      <c r="N44" s="1418"/>
      <c r="O44" s="1418"/>
      <c r="P44" s="1418"/>
      <c r="Q44" s="1418"/>
      <c r="R44" s="1418"/>
      <c r="S44" s="1417"/>
    </row>
    <row r="45" spans="2:19" ht="11.1" customHeight="1">
      <c r="B45" s="1411"/>
      <c r="C45" s="1410" t="s">
        <v>1852</v>
      </c>
      <c r="D45" s="1410"/>
      <c r="E45" s="1410"/>
      <c r="F45" s="1410"/>
      <c r="G45" s="1410"/>
      <c r="H45" s="1410"/>
      <c r="I45" s="1410"/>
      <c r="J45" s="1410"/>
      <c r="K45" s="1410"/>
      <c r="L45" s="1410"/>
      <c r="M45" s="1410"/>
      <c r="N45" s="1410"/>
      <c r="O45" s="1410"/>
      <c r="P45" s="1410"/>
      <c r="Q45" s="1410"/>
      <c r="R45" s="1410"/>
      <c r="S45" s="1413"/>
    </row>
    <row r="46" spans="2:19" ht="7.5" customHeight="1">
      <c r="B46" s="1411"/>
      <c r="C46" s="1795">
        <v>2024</v>
      </c>
      <c r="D46" s="1795"/>
      <c r="E46" s="1408"/>
      <c r="F46" s="1407">
        <v>5743.8139999999994</v>
      </c>
      <c r="G46" s="1407">
        <v>5607.0059999999994</v>
      </c>
      <c r="H46" s="1407">
        <v>6144.8549999999996</v>
      </c>
      <c r="I46" s="1407">
        <v>5892.8580000000002</v>
      </c>
      <c r="J46" s="1407">
        <v>5927.6729999999998</v>
      </c>
      <c r="K46" s="1407">
        <v>5621.4879999999994</v>
      </c>
      <c r="L46" s="1407">
        <v>5720.1090000000004</v>
      </c>
      <c r="M46" s="1407">
        <v>5637.7219999999998</v>
      </c>
      <c r="N46" s="1407">
        <v>5050.8639999999996</v>
      </c>
      <c r="O46" s="1407">
        <v>5215.3180000000002</v>
      </c>
      <c r="P46" s="1407">
        <v>5288.9609999999993</v>
      </c>
      <c r="Q46" s="1407">
        <v>5885.1189999999997</v>
      </c>
      <c r="R46" s="1406">
        <v>56561.707000000002</v>
      </c>
      <c r="S46" s="1796">
        <v>41811.790999999997</v>
      </c>
    </row>
    <row r="47" spans="2:19" ht="7.5" customHeight="1">
      <c r="B47" s="1409"/>
      <c r="C47" s="1795" t="s">
        <v>1211</v>
      </c>
      <c r="D47" s="1795"/>
      <c r="E47" s="1408"/>
      <c r="F47" s="1407">
        <v>5952.2830000000004</v>
      </c>
      <c r="G47" s="1407">
        <v>5419.3360000000002</v>
      </c>
      <c r="H47" s="1407">
        <v>6104.8519999999999</v>
      </c>
      <c r="I47" s="1407">
        <v>6105.1219999999994</v>
      </c>
      <c r="J47" s="1407">
        <v>6290.2079999999996</v>
      </c>
      <c r="K47" s="1407">
        <v>5894.4520000000002</v>
      </c>
      <c r="L47" s="1407">
        <v>5964.4609999999993</v>
      </c>
      <c r="M47" s="1407">
        <v>5961.2809999999999</v>
      </c>
      <c r="N47" s="1407">
        <v>5714.9080000000004</v>
      </c>
      <c r="O47" s="1407">
        <v>5881.3589999999995</v>
      </c>
      <c r="P47" s="1407">
        <v>0</v>
      </c>
      <c r="Q47" s="1407">
        <v>0</v>
      </c>
      <c r="R47" s="1406">
        <v>59288.261999999995</v>
      </c>
      <c r="S47" s="1796">
        <v>0</v>
      </c>
    </row>
    <row r="48" spans="2:19" ht="3" customHeight="1">
      <c r="B48" s="1409"/>
      <c r="C48" s="1416"/>
      <c r="D48" s="1416"/>
      <c r="E48" s="1408"/>
      <c r="F48" s="1403"/>
      <c r="G48" s="1403"/>
      <c r="H48" s="1403"/>
      <c r="I48" s="1403"/>
      <c r="J48" s="1403"/>
      <c r="K48" s="1403"/>
      <c r="L48" s="1403"/>
      <c r="M48" s="1403"/>
      <c r="N48" s="1403"/>
      <c r="O48" s="1403"/>
      <c r="P48" s="1403"/>
      <c r="Q48" s="1403"/>
      <c r="R48" s="1402"/>
      <c r="S48" s="1796">
        <v>-149.49726067651014</v>
      </c>
    </row>
    <row r="49" spans="2:19" ht="7.5" customHeight="1">
      <c r="B49" s="1409"/>
      <c r="C49" s="1393" t="s">
        <v>1851</v>
      </c>
      <c r="D49" s="1389" t="s">
        <v>1850</v>
      </c>
      <c r="E49" s="1408"/>
      <c r="F49" s="1391">
        <v>3.6294524857525232</v>
      </c>
      <c r="G49" s="1391">
        <v>-3.3470625856294731</v>
      </c>
      <c r="H49" s="1391">
        <v>-0.65099990154365628</v>
      </c>
      <c r="I49" s="1391">
        <v>3.6020552336404421</v>
      </c>
      <c r="J49" s="1391">
        <v>6.1159750208893087</v>
      </c>
      <c r="K49" s="1391">
        <v>4.8557250322334795</v>
      </c>
      <c r="L49" s="1391">
        <v>4.2718067085784384</v>
      </c>
      <c r="M49" s="1391">
        <v>5.7391797609034256</v>
      </c>
      <c r="N49" s="1391">
        <v>13.147136806692899</v>
      </c>
      <c r="O49" s="1391">
        <v>12.770860760551869</v>
      </c>
      <c r="P49" s="1391">
        <v>-100</v>
      </c>
      <c r="Q49" s="1391">
        <v>-100</v>
      </c>
      <c r="R49" s="1415">
        <v>4.8204963121073945</v>
      </c>
      <c r="S49" s="1796">
        <v>0</v>
      </c>
    </row>
    <row r="50" spans="2:19" ht="12" customHeight="1">
      <c r="B50" s="1427"/>
      <c r="C50" s="1418" t="s">
        <v>1877</v>
      </c>
      <c r="D50" s="1418"/>
      <c r="E50" s="1418"/>
      <c r="F50" s="1418"/>
      <c r="G50" s="1418"/>
      <c r="H50" s="1418"/>
      <c r="I50" s="1418"/>
      <c r="J50" s="1418"/>
      <c r="K50" s="1418"/>
      <c r="L50" s="1418"/>
      <c r="M50" s="1418"/>
      <c r="N50" s="1418"/>
      <c r="O50" s="1418"/>
      <c r="P50" s="1418"/>
      <c r="Q50" s="1418"/>
      <c r="R50" s="1418"/>
      <c r="S50" s="1417"/>
    </row>
    <row r="51" spans="2:19" ht="11.1" customHeight="1">
      <c r="B51" s="1411"/>
      <c r="C51" s="1410" t="s">
        <v>1853</v>
      </c>
      <c r="D51" s="1410"/>
      <c r="E51" s="1410"/>
      <c r="F51" s="1410"/>
      <c r="G51" s="1410"/>
      <c r="H51" s="1410"/>
      <c r="I51" s="1410"/>
      <c r="J51" s="1410"/>
      <c r="K51" s="1410"/>
      <c r="L51" s="1410"/>
      <c r="M51" s="1410"/>
      <c r="N51" s="1410"/>
      <c r="O51" s="1410"/>
      <c r="P51" s="1410"/>
      <c r="Q51" s="1410"/>
      <c r="R51" s="1410"/>
      <c r="S51" s="1413"/>
    </row>
    <row r="52" spans="2:19" ht="7.5" customHeight="1">
      <c r="B52" s="1409"/>
      <c r="C52" s="1795">
        <v>2024</v>
      </c>
      <c r="D52" s="1795"/>
      <c r="E52" s="1408"/>
      <c r="F52" s="1407">
        <v>65661.918999999994</v>
      </c>
      <c r="G52" s="1407">
        <v>62896.9</v>
      </c>
      <c r="H52" s="1407">
        <v>68106.930999999997</v>
      </c>
      <c r="I52" s="1407">
        <v>66490.964999999997</v>
      </c>
      <c r="J52" s="1407">
        <v>68560.903999999995</v>
      </c>
      <c r="K52" s="1407">
        <v>65510.775999999998</v>
      </c>
      <c r="L52" s="1407">
        <v>66129.697</v>
      </c>
      <c r="M52" s="1407">
        <v>64410.080999999998</v>
      </c>
      <c r="N52" s="1407">
        <v>60824.917000000001</v>
      </c>
      <c r="O52" s="1407">
        <v>61282.453000000001</v>
      </c>
      <c r="P52" s="1407">
        <v>58234.171999999999</v>
      </c>
      <c r="Q52" s="1407">
        <v>61820.036</v>
      </c>
      <c r="R52" s="1406">
        <v>649875.54299999995</v>
      </c>
      <c r="S52" s="1796">
        <v>446883.10900000005</v>
      </c>
    </row>
    <row r="53" spans="2:19" ht="7.5" customHeight="1">
      <c r="B53" s="1409"/>
      <c r="C53" s="1795" t="s">
        <v>1211</v>
      </c>
      <c r="D53" s="1795"/>
      <c r="E53" s="1408"/>
      <c r="F53" s="1407">
        <v>63022.239000000001</v>
      </c>
      <c r="G53" s="1407">
        <v>57935.358999999997</v>
      </c>
      <c r="H53" s="1407">
        <v>65354.701999999997</v>
      </c>
      <c r="I53" s="1407">
        <v>64325.273000000001</v>
      </c>
      <c r="J53" s="1407">
        <v>66489.841</v>
      </c>
      <c r="K53" s="1407">
        <v>63518.436999999998</v>
      </c>
      <c r="L53" s="1407">
        <v>64812.55</v>
      </c>
      <c r="M53" s="1407">
        <v>63567.41</v>
      </c>
      <c r="N53" s="1407">
        <v>61307.06</v>
      </c>
      <c r="O53" s="1407">
        <v>62862.538</v>
      </c>
      <c r="P53" s="1407">
        <v>0</v>
      </c>
      <c r="Q53" s="1407">
        <v>0</v>
      </c>
      <c r="R53" s="1406">
        <v>633195.40899999999</v>
      </c>
      <c r="S53" s="1796">
        <v>0</v>
      </c>
    </row>
    <row r="54" spans="2:19" ht="3" customHeight="1">
      <c r="B54" s="1409"/>
      <c r="C54" s="1416"/>
      <c r="D54" s="1416"/>
      <c r="E54" s="1408"/>
      <c r="F54" s="1403"/>
      <c r="G54" s="1403"/>
      <c r="H54" s="1403"/>
      <c r="I54" s="1403"/>
      <c r="J54" s="1403"/>
      <c r="K54" s="1403"/>
      <c r="L54" s="1403"/>
      <c r="M54" s="1403"/>
      <c r="N54" s="1403"/>
      <c r="O54" s="1403"/>
      <c r="P54" s="1403"/>
      <c r="Q54" s="1403"/>
      <c r="R54" s="1402"/>
      <c r="S54" s="1796">
        <v>-209.24814047237501</v>
      </c>
    </row>
    <row r="55" spans="2:19" ht="7.5" customHeight="1">
      <c r="B55" s="1409"/>
      <c r="C55" s="1393" t="s">
        <v>1851</v>
      </c>
      <c r="D55" s="1389" t="s">
        <v>1850</v>
      </c>
      <c r="E55" s="1408"/>
      <c r="F55" s="1391">
        <v>-4.0201079106445121</v>
      </c>
      <c r="G55" s="1391">
        <v>-7.8883712869791793</v>
      </c>
      <c r="H55" s="1391">
        <v>-4.0410409918485328</v>
      </c>
      <c r="I55" s="1391">
        <v>-3.2571222270574651</v>
      </c>
      <c r="J55" s="1391">
        <v>-3.0207638452375107</v>
      </c>
      <c r="K55" s="1391">
        <v>-3.0412385895108258</v>
      </c>
      <c r="L55" s="1391">
        <v>-1.9917632466998896</v>
      </c>
      <c r="M55" s="1391">
        <v>-1.3082905453883882</v>
      </c>
      <c r="N55" s="1391">
        <v>0.7926735025384346</v>
      </c>
      <c r="O55" s="1391">
        <v>2.5783644789806317</v>
      </c>
      <c r="P55" s="1391">
        <v>-100</v>
      </c>
      <c r="Q55" s="1391">
        <v>-100</v>
      </c>
      <c r="R55" s="1415">
        <v>-2.5666659069827347</v>
      </c>
      <c r="S55" s="1796">
        <v>0</v>
      </c>
    </row>
    <row r="56" spans="2:19" ht="11.1" customHeight="1">
      <c r="B56" s="1411"/>
      <c r="C56" s="1410" t="s">
        <v>1852</v>
      </c>
      <c r="D56" s="1410"/>
      <c r="E56" s="1410"/>
      <c r="F56" s="1410"/>
      <c r="G56" s="1410"/>
      <c r="H56" s="1410"/>
      <c r="I56" s="1410"/>
      <c r="J56" s="1410"/>
      <c r="K56" s="1410"/>
      <c r="L56" s="1410"/>
      <c r="M56" s="1410"/>
      <c r="N56" s="1410"/>
      <c r="O56" s="1410"/>
      <c r="P56" s="1410"/>
      <c r="Q56" s="1410"/>
      <c r="R56" s="1410"/>
      <c r="S56" s="1413"/>
    </row>
    <row r="57" spans="2:19" ht="7.5" customHeight="1">
      <c r="B57" s="1411"/>
      <c r="C57" s="1795">
        <v>2024</v>
      </c>
      <c r="D57" s="1795"/>
      <c r="E57" s="1408"/>
      <c r="F57" s="1407">
        <v>836.95500000000004</v>
      </c>
      <c r="G57" s="1407">
        <v>850.20299999999997</v>
      </c>
      <c r="H57" s="1407">
        <v>853.81799999999998</v>
      </c>
      <c r="I57" s="1407">
        <v>839.97</v>
      </c>
      <c r="J57" s="1407">
        <v>890.97299999999996</v>
      </c>
      <c r="K57" s="1407">
        <v>855.81700000000001</v>
      </c>
      <c r="L57" s="1407">
        <v>837.00599999999997</v>
      </c>
      <c r="M57" s="1407">
        <v>832.28899999999999</v>
      </c>
      <c r="N57" s="1407">
        <v>772.02599999999995</v>
      </c>
      <c r="O57" s="1407">
        <v>755.81200000000001</v>
      </c>
      <c r="P57" s="1407">
        <v>702.12099999999998</v>
      </c>
      <c r="Q57" s="1407">
        <v>790.90099999999995</v>
      </c>
      <c r="R57" s="1406">
        <v>8324.8690000000006</v>
      </c>
      <c r="S57" s="1796">
        <v>4404.5889999999999</v>
      </c>
    </row>
    <row r="58" spans="2:19" ht="7.5" customHeight="1">
      <c r="B58" s="1409"/>
      <c r="C58" s="1795" t="s">
        <v>1211</v>
      </c>
      <c r="D58" s="1795"/>
      <c r="E58" s="1408"/>
      <c r="F58" s="1407">
        <v>795.24800000000005</v>
      </c>
      <c r="G58" s="1407">
        <v>727.971</v>
      </c>
      <c r="H58" s="1407">
        <v>758.80399999999997</v>
      </c>
      <c r="I58" s="1407">
        <v>719.14599999999996</v>
      </c>
      <c r="J58" s="1407">
        <v>769.55499999999995</v>
      </c>
      <c r="K58" s="1407">
        <v>686.38099999999997</v>
      </c>
      <c r="L58" s="1407">
        <v>606.85699999999997</v>
      </c>
      <c r="M58" s="1407">
        <v>567.85299999999995</v>
      </c>
      <c r="N58" s="1407">
        <v>527.67100000000005</v>
      </c>
      <c r="O58" s="1407">
        <v>527.12599999999998</v>
      </c>
      <c r="P58" s="1407">
        <v>0</v>
      </c>
      <c r="Q58" s="1407">
        <v>0</v>
      </c>
      <c r="R58" s="1406">
        <v>6686.6120000000001</v>
      </c>
      <c r="S58" s="1796">
        <v>0</v>
      </c>
    </row>
    <row r="59" spans="2:19" ht="3" customHeight="1">
      <c r="B59" s="1409"/>
      <c r="C59" s="1416"/>
      <c r="D59" s="1416"/>
      <c r="E59" s="1408"/>
      <c r="F59" s="1403"/>
      <c r="G59" s="1403"/>
      <c r="H59" s="1403"/>
      <c r="I59" s="1403"/>
      <c r="J59" s="1403"/>
      <c r="K59" s="1403"/>
      <c r="L59" s="1403"/>
      <c r="M59" s="1403"/>
      <c r="N59" s="1403"/>
      <c r="O59" s="1403"/>
      <c r="P59" s="1403"/>
      <c r="Q59" s="1403"/>
      <c r="R59" s="1402"/>
      <c r="S59" s="1796">
        <v>-368.98701911219177</v>
      </c>
    </row>
    <row r="60" spans="2:19" ht="7.5" customHeight="1">
      <c r="B60" s="1409"/>
      <c r="C60" s="1393" t="s">
        <v>1851</v>
      </c>
      <c r="D60" s="1389" t="s">
        <v>1850</v>
      </c>
      <c r="E60" s="1408"/>
      <c r="F60" s="1391">
        <v>-4.9831830863069086</v>
      </c>
      <c r="G60" s="1391">
        <v>-14.376801775575942</v>
      </c>
      <c r="H60" s="1391">
        <v>-11.128132693384316</v>
      </c>
      <c r="I60" s="1391">
        <v>-14.384323249639877</v>
      </c>
      <c r="J60" s="1391">
        <v>-13.627573450598391</v>
      </c>
      <c r="K60" s="1391">
        <v>-19.79815778373181</v>
      </c>
      <c r="L60" s="1391">
        <v>-27.496696558925507</v>
      </c>
      <c r="M60" s="1391">
        <v>-31.772136841890259</v>
      </c>
      <c r="N60" s="1391">
        <v>-31.651136101633867</v>
      </c>
      <c r="O60" s="1391">
        <v>-30.256995125772022</v>
      </c>
      <c r="P60" s="1391">
        <v>-100</v>
      </c>
      <c r="Q60" s="1391">
        <v>-100</v>
      </c>
      <c r="R60" s="1415">
        <v>-19.679072427446016</v>
      </c>
      <c r="S60" s="1796">
        <v>0</v>
      </c>
    </row>
    <row r="61" spans="2:19" ht="12" customHeight="1">
      <c r="B61" s="1427"/>
      <c r="C61" s="1418" t="s">
        <v>488</v>
      </c>
      <c r="D61" s="1418"/>
      <c r="E61" s="1418"/>
      <c r="F61" s="1418"/>
      <c r="G61" s="1418"/>
      <c r="H61" s="1418"/>
      <c r="I61" s="1418"/>
      <c r="J61" s="1418"/>
      <c r="K61" s="1418"/>
      <c r="L61" s="1418"/>
      <c r="M61" s="1418"/>
      <c r="N61" s="1418"/>
      <c r="O61" s="1418"/>
      <c r="P61" s="1418"/>
      <c r="Q61" s="1418"/>
      <c r="R61" s="1418"/>
      <c r="S61" s="1417"/>
    </row>
    <row r="62" spans="2:19" ht="11.1" customHeight="1">
      <c r="B62" s="1411"/>
      <c r="C62" s="1410" t="s">
        <v>1853</v>
      </c>
      <c r="D62" s="1410"/>
      <c r="E62" s="1410"/>
      <c r="F62" s="1410"/>
      <c r="G62" s="1410"/>
      <c r="H62" s="1410"/>
      <c r="I62" s="1410"/>
      <c r="J62" s="1410"/>
      <c r="K62" s="1410"/>
      <c r="L62" s="1410"/>
      <c r="M62" s="1410"/>
      <c r="N62" s="1410"/>
      <c r="O62" s="1410"/>
      <c r="P62" s="1410"/>
      <c r="Q62" s="1410"/>
      <c r="R62" s="1410"/>
      <c r="S62" s="1413"/>
    </row>
    <row r="63" spans="2:19" ht="7.5" customHeight="1">
      <c r="B63" s="1409"/>
      <c r="C63" s="1795">
        <v>2024</v>
      </c>
      <c r="D63" s="1795"/>
      <c r="E63" s="1408"/>
      <c r="F63" s="1407">
        <v>482385.49900000007</v>
      </c>
      <c r="G63" s="1407">
        <v>468152.946</v>
      </c>
      <c r="H63" s="1407">
        <v>508177.92200000002</v>
      </c>
      <c r="I63" s="1407">
        <v>495028.71499999997</v>
      </c>
      <c r="J63" s="1407">
        <v>512523.41700000002</v>
      </c>
      <c r="K63" s="1407">
        <v>490155.62500000006</v>
      </c>
      <c r="L63" s="1407">
        <v>492087.12400000001</v>
      </c>
      <c r="M63" s="1407">
        <v>481536.18299999996</v>
      </c>
      <c r="N63" s="1407">
        <v>454806.88800000004</v>
      </c>
      <c r="O63" s="1407">
        <v>462635.45199999999</v>
      </c>
      <c r="P63" s="1407">
        <v>445358.99300000002</v>
      </c>
      <c r="Q63" s="1407">
        <v>469148.13200000004</v>
      </c>
      <c r="R63" s="1406">
        <v>4847489.7709999997</v>
      </c>
      <c r="S63" s="1796">
        <v>3435152.6770000001</v>
      </c>
    </row>
    <row r="64" spans="2:19" ht="7.5" customHeight="1">
      <c r="B64" s="1409"/>
      <c r="C64" s="1795" t="s">
        <v>1211</v>
      </c>
      <c r="D64" s="1795"/>
      <c r="E64" s="1408"/>
      <c r="F64" s="1407">
        <v>476522.35700000002</v>
      </c>
      <c r="G64" s="1407">
        <v>439275.66599999997</v>
      </c>
      <c r="H64" s="1407">
        <v>500622.85000000003</v>
      </c>
      <c r="I64" s="1407">
        <v>494252.99599999998</v>
      </c>
      <c r="J64" s="1407">
        <v>512358.07300000003</v>
      </c>
      <c r="K64" s="1407">
        <v>488159.54799999995</v>
      </c>
      <c r="L64" s="1407">
        <v>496418.98199999996</v>
      </c>
      <c r="M64" s="1407">
        <v>488796.50399999996</v>
      </c>
      <c r="N64" s="1407">
        <v>471457.25</v>
      </c>
      <c r="O64" s="1407">
        <v>483709.32400000002</v>
      </c>
      <c r="P64" s="1407">
        <v>0</v>
      </c>
      <c r="Q64" s="1407">
        <v>0</v>
      </c>
      <c r="R64" s="1406">
        <v>4851573.55</v>
      </c>
      <c r="S64" s="1796">
        <v>0</v>
      </c>
    </row>
    <row r="65" spans="2:19" ht="3" customHeight="1">
      <c r="B65" s="1409"/>
      <c r="C65" s="1416"/>
      <c r="D65" s="1416"/>
      <c r="E65" s="1408"/>
      <c r="F65" s="1403"/>
      <c r="G65" s="1403"/>
      <c r="H65" s="1403"/>
      <c r="I65" s="1403"/>
      <c r="J65" s="1403"/>
      <c r="K65" s="1403"/>
      <c r="L65" s="1403"/>
      <c r="M65" s="1403"/>
      <c r="N65" s="1403"/>
      <c r="O65" s="1403"/>
      <c r="P65" s="1403"/>
      <c r="Q65" s="1403"/>
      <c r="R65" s="1402"/>
      <c r="S65" s="1796">
        <v>-189.99199850746032</v>
      </c>
    </row>
    <row r="66" spans="2:19" ht="7.5" customHeight="1">
      <c r="B66" s="1409"/>
      <c r="C66" s="1393" t="s">
        <v>1851</v>
      </c>
      <c r="D66" s="1389" t="s">
        <v>1850</v>
      </c>
      <c r="E66" s="1408"/>
      <c r="F66" s="1391">
        <v>-1.2154473988448018</v>
      </c>
      <c r="G66" s="1391">
        <v>-6.1683431123810664</v>
      </c>
      <c r="H66" s="1391">
        <v>-1.4866981962274224</v>
      </c>
      <c r="I66" s="1391">
        <v>-0.15670181880255996</v>
      </c>
      <c r="J66" s="1391">
        <v>-3.2260769852783255E-2</v>
      </c>
      <c r="K66" s="1391">
        <v>-0.40723331492932857</v>
      </c>
      <c r="L66" s="1391">
        <v>0.88030305787881957</v>
      </c>
      <c r="M66" s="1391">
        <v>1.5077415272862282</v>
      </c>
      <c r="N66" s="1391">
        <v>3.6609740176142509</v>
      </c>
      <c r="O66" s="1391">
        <v>4.555178793345064</v>
      </c>
      <c r="P66" s="1391">
        <v>-100</v>
      </c>
      <c r="Q66" s="1391">
        <v>-100</v>
      </c>
      <c r="R66" s="1428">
        <v>8.42452319225373E-2</v>
      </c>
      <c r="S66" s="1796">
        <v>0</v>
      </c>
    </row>
    <row r="67" spans="2:19" ht="11.1" customHeight="1">
      <c r="B67" s="1411"/>
      <c r="C67" s="1410" t="s">
        <v>1852</v>
      </c>
      <c r="D67" s="1410"/>
      <c r="E67" s="1410"/>
      <c r="F67" s="1410"/>
      <c r="G67" s="1410"/>
      <c r="H67" s="1410"/>
      <c r="I67" s="1410"/>
      <c r="J67" s="1410"/>
      <c r="K67" s="1410"/>
      <c r="L67" s="1410"/>
      <c r="M67" s="1410"/>
      <c r="N67" s="1410"/>
      <c r="O67" s="1410"/>
      <c r="P67" s="1410"/>
      <c r="Q67" s="1410"/>
      <c r="R67" s="1410"/>
      <c r="S67" s="1413"/>
    </row>
    <row r="68" spans="2:19" ht="7.5" customHeight="1">
      <c r="B68" s="1411"/>
      <c r="C68" s="1795">
        <v>2024</v>
      </c>
      <c r="D68" s="1795"/>
      <c r="E68" s="1408"/>
      <c r="F68" s="1407">
        <v>12146.527</v>
      </c>
      <c r="G68" s="1407">
        <v>11843.689999999999</v>
      </c>
      <c r="H68" s="1407">
        <v>12715.014999999999</v>
      </c>
      <c r="I68" s="1407">
        <v>12337.6</v>
      </c>
      <c r="J68" s="1407">
        <v>12695.421</v>
      </c>
      <c r="K68" s="1407">
        <v>11848.134999999998</v>
      </c>
      <c r="L68" s="1407">
        <v>11948.253999999999</v>
      </c>
      <c r="M68" s="1407">
        <v>11766.709000000001</v>
      </c>
      <c r="N68" s="1407">
        <v>10768.773999999999</v>
      </c>
      <c r="O68" s="1407">
        <v>10937.723</v>
      </c>
      <c r="P68" s="1407">
        <v>10768.48</v>
      </c>
      <c r="Q68" s="1407">
        <v>11884.696999999998</v>
      </c>
      <c r="R68" s="1406">
        <v>119007.848</v>
      </c>
      <c r="S68" s="1796">
        <v>81890.078999999998</v>
      </c>
    </row>
    <row r="69" spans="2:19" ht="7.5" customHeight="1">
      <c r="B69" s="1409"/>
      <c r="C69" s="1795" t="s">
        <v>1211</v>
      </c>
      <c r="D69" s="1795"/>
      <c r="E69" s="1408"/>
      <c r="F69" s="1407">
        <v>11931.43</v>
      </c>
      <c r="G69" s="1407">
        <v>10850.602000000001</v>
      </c>
      <c r="H69" s="1407">
        <v>12198.348999999998</v>
      </c>
      <c r="I69" s="1407">
        <v>12057.499</v>
      </c>
      <c r="J69" s="1407">
        <v>12554.205</v>
      </c>
      <c r="K69" s="1407">
        <v>11773.023999999999</v>
      </c>
      <c r="L69" s="1407">
        <v>11585.978999999999</v>
      </c>
      <c r="M69" s="1407">
        <v>11467.591</v>
      </c>
      <c r="N69" s="1407">
        <v>11061.846</v>
      </c>
      <c r="O69" s="1407">
        <v>11389.934999999999</v>
      </c>
      <c r="P69" s="1407">
        <v>0</v>
      </c>
      <c r="Q69" s="1407">
        <v>0</v>
      </c>
      <c r="R69" s="1406">
        <v>116870.45999999999</v>
      </c>
      <c r="S69" s="1796">
        <v>0</v>
      </c>
    </row>
    <row r="70" spans="2:19" ht="3" customHeight="1">
      <c r="B70" s="1409"/>
      <c r="C70" s="1416"/>
      <c r="D70" s="1416"/>
      <c r="E70" s="1408"/>
      <c r="F70" s="1403"/>
      <c r="G70" s="1403"/>
      <c r="H70" s="1403"/>
      <c r="I70" s="1403"/>
      <c r="J70" s="1403"/>
      <c r="K70" s="1403"/>
      <c r="L70" s="1403"/>
      <c r="M70" s="1403"/>
      <c r="N70" s="1403"/>
      <c r="O70" s="1403"/>
      <c r="P70" s="1403"/>
      <c r="Q70" s="1403"/>
      <c r="R70" s="1402"/>
      <c r="S70" s="1796">
        <v>-202.73476915640276</v>
      </c>
    </row>
    <row r="71" spans="2:19" ht="7.5" customHeight="1">
      <c r="B71" s="1409"/>
      <c r="C71" s="1393" t="s">
        <v>1851</v>
      </c>
      <c r="D71" s="1389" t="s">
        <v>1850</v>
      </c>
      <c r="E71" s="1408"/>
      <c r="F71" s="1391">
        <v>-1.7708518657226051</v>
      </c>
      <c r="G71" s="1391">
        <v>-8.3849543512199034</v>
      </c>
      <c r="H71" s="1391">
        <v>-4.0634320919007934</v>
      </c>
      <c r="I71" s="1391">
        <v>-2.2703037867980953</v>
      </c>
      <c r="J71" s="1391">
        <v>-1.1123380626763009</v>
      </c>
      <c r="K71" s="1391">
        <v>-0.6339478744966982</v>
      </c>
      <c r="L71" s="1391">
        <v>-3.0320329648164517</v>
      </c>
      <c r="M71" s="1391">
        <v>-2.5420701744217524</v>
      </c>
      <c r="N71" s="1391">
        <v>2.7214982875487834</v>
      </c>
      <c r="O71" s="1391">
        <v>4.1344254192577381</v>
      </c>
      <c r="P71" s="1391">
        <v>-100</v>
      </c>
      <c r="Q71" s="1391">
        <v>-100</v>
      </c>
      <c r="R71" s="1415">
        <v>-1.7960059239118351</v>
      </c>
      <c r="S71" s="1796">
        <v>0</v>
      </c>
    </row>
    <row r="72" spans="2:19" ht="12" customHeight="1">
      <c r="B72" s="1427"/>
      <c r="C72" s="1418" t="s">
        <v>1876</v>
      </c>
      <c r="D72" s="1418"/>
      <c r="E72" s="1418"/>
      <c r="F72" s="1418"/>
      <c r="G72" s="1418"/>
      <c r="H72" s="1418"/>
      <c r="I72" s="1418"/>
      <c r="J72" s="1418"/>
      <c r="K72" s="1418"/>
      <c r="L72" s="1418"/>
      <c r="M72" s="1418"/>
      <c r="N72" s="1418"/>
      <c r="O72" s="1418"/>
      <c r="P72" s="1418"/>
      <c r="Q72" s="1418"/>
      <c r="R72" s="1418"/>
      <c r="S72" s="1417"/>
    </row>
    <row r="73" spans="2:19" ht="11.1" customHeight="1">
      <c r="B73" s="1411"/>
      <c r="C73" s="1410" t="s">
        <v>1853</v>
      </c>
      <c r="D73" s="1410"/>
      <c r="E73" s="1410"/>
      <c r="F73" s="1410"/>
      <c r="G73" s="1410"/>
      <c r="H73" s="1410"/>
      <c r="I73" s="1410"/>
      <c r="J73" s="1410"/>
      <c r="K73" s="1410"/>
      <c r="L73" s="1410"/>
      <c r="M73" s="1410"/>
      <c r="N73" s="1410"/>
      <c r="O73" s="1410"/>
      <c r="P73" s="1410"/>
      <c r="Q73" s="1410"/>
      <c r="R73" s="1410"/>
      <c r="S73" s="1413"/>
    </row>
    <row r="74" spans="2:19" ht="7.5" customHeight="1">
      <c r="B74" s="1409"/>
      <c r="C74" s="1795">
        <v>2024</v>
      </c>
      <c r="D74" s="1795"/>
      <c r="E74" s="1408"/>
      <c r="F74" s="1390">
        <v>2530062.4050000003</v>
      </c>
      <c r="G74" s="1390">
        <v>2444648.8119999999</v>
      </c>
      <c r="H74" s="1390">
        <v>2643795.5449999999</v>
      </c>
      <c r="I74" s="1390">
        <v>2579433.7379999999</v>
      </c>
      <c r="J74" s="1390">
        <v>2686662.6740000001</v>
      </c>
      <c r="K74" s="1390">
        <v>2566943.0329999998</v>
      </c>
      <c r="L74" s="1390">
        <v>2577388.9809999997</v>
      </c>
      <c r="M74" s="1390">
        <v>2479537.52</v>
      </c>
      <c r="N74" s="1390">
        <v>2336862.1340000005</v>
      </c>
      <c r="O74" s="1390">
        <v>2370137.4010000001</v>
      </c>
      <c r="P74" s="1390">
        <v>2286198.7080000001</v>
      </c>
      <c r="Q74" s="1390">
        <v>2421976.4050000003</v>
      </c>
      <c r="R74" s="1406">
        <v>25215472.243000001</v>
      </c>
      <c r="S74" s="1796">
        <v>17790992.579999998</v>
      </c>
    </row>
    <row r="75" spans="2:19" ht="7.5" customHeight="1">
      <c r="B75" s="1409"/>
      <c r="C75" s="1795" t="s">
        <v>1211</v>
      </c>
      <c r="D75" s="1795"/>
      <c r="E75" s="1408"/>
      <c r="F75" s="1390">
        <v>2477741.628</v>
      </c>
      <c r="G75" s="1390">
        <v>2285240.8110000002</v>
      </c>
      <c r="H75" s="1390">
        <v>2588028.4530000002</v>
      </c>
      <c r="I75" s="1390">
        <v>2555780.6969999997</v>
      </c>
      <c r="J75" s="1390">
        <v>2647622.08</v>
      </c>
      <c r="K75" s="1390">
        <v>2513269.4</v>
      </c>
      <c r="L75" s="1390">
        <v>2557899.014</v>
      </c>
      <c r="M75" s="1390">
        <v>2532514.858</v>
      </c>
      <c r="N75" s="1390">
        <v>2452639.5359999998</v>
      </c>
      <c r="O75" s="1390">
        <v>2531266.9950000001</v>
      </c>
      <c r="P75" s="1390">
        <v>0</v>
      </c>
      <c r="Q75" s="1390">
        <v>0</v>
      </c>
      <c r="R75" s="1406">
        <v>25142003.471999999</v>
      </c>
      <c r="S75" s="1796">
        <v>0</v>
      </c>
    </row>
    <row r="76" spans="2:19" ht="3" customHeight="1">
      <c r="B76" s="1409"/>
      <c r="C76" s="1416"/>
      <c r="D76" s="1416"/>
      <c r="E76" s="1408"/>
      <c r="F76" s="1403"/>
      <c r="G76" s="1403"/>
      <c r="H76" s="1403"/>
      <c r="I76" s="1403"/>
      <c r="J76" s="1403"/>
      <c r="K76" s="1403"/>
      <c r="L76" s="1403"/>
      <c r="M76" s="1403"/>
      <c r="N76" s="1403"/>
      <c r="O76" s="1403"/>
      <c r="P76" s="1403"/>
      <c r="Q76" s="1403"/>
      <c r="R76" s="1402"/>
      <c r="S76" s="1796">
        <v>-191.32795727854841</v>
      </c>
    </row>
    <row r="77" spans="2:19" ht="7.5" customHeight="1">
      <c r="B77" s="1409"/>
      <c r="C77" s="1393" t="s">
        <v>1851</v>
      </c>
      <c r="D77" s="1389" t="s">
        <v>1850</v>
      </c>
      <c r="E77" s="1408"/>
      <c r="F77" s="1391">
        <v>-2.0679638927720561</v>
      </c>
      <c r="G77" s="1391">
        <v>-6.5206912427468779</v>
      </c>
      <c r="H77" s="1391">
        <v>-2.1093572120381054</v>
      </c>
      <c r="I77" s="1391">
        <v>-0.91698579620579324</v>
      </c>
      <c r="J77" s="1391">
        <v>-1.4531260056505317</v>
      </c>
      <c r="K77" s="1391">
        <v>-2.0909553624675112</v>
      </c>
      <c r="L77" s="1391">
        <v>-0.75619035945585722</v>
      </c>
      <c r="M77" s="1391">
        <v>2.1365814218451504</v>
      </c>
      <c r="N77" s="1391">
        <v>4.9543959104606472</v>
      </c>
      <c r="O77" s="1391">
        <v>6.7983229129254994</v>
      </c>
      <c r="P77" s="1391">
        <v>-100</v>
      </c>
      <c r="Q77" s="1391">
        <v>-100</v>
      </c>
      <c r="R77" s="1428">
        <v>-0.29136385109899265</v>
      </c>
      <c r="S77" s="1796">
        <v>0</v>
      </c>
    </row>
    <row r="78" spans="2:19" ht="11.1" customHeight="1">
      <c r="B78" s="1411"/>
      <c r="C78" s="1410" t="s">
        <v>1852</v>
      </c>
      <c r="D78" s="1410"/>
      <c r="E78" s="1410"/>
      <c r="F78" s="1410"/>
      <c r="G78" s="1410"/>
      <c r="H78" s="1410"/>
      <c r="I78" s="1410"/>
      <c r="J78" s="1410"/>
      <c r="K78" s="1410"/>
      <c r="L78" s="1410"/>
      <c r="M78" s="1410"/>
      <c r="N78" s="1410"/>
      <c r="O78" s="1410"/>
      <c r="P78" s="1410"/>
      <c r="Q78" s="1410"/>
      <c r="R78" s="1410"/>
      <c r="S78" s="1413"/>
    </row>
    <row r="79" spans="2:19" ht="7.5" customHeight="1">
      <c r="B79" s="1409"/>
      <c r="C79" s="1795">
        <v>2024</v>
      </c>
      <c r="D79" s="1795"/>
      <c r="E79" s="1408"/>
      <c r="F79" s="1390">
        <v>116310.12599999999</v>
      </c>
      <c r="G79" s="1390">
        <v>113250.501</v>
      </c>
      <c r="H79" s="1390">
        <v>123429.24500000001</v>
      </c>
      <c r="I79" s="1390">
        <v>123688.45199999999</v>
      </c>
      <c r="J79" s="1390">
        <v>131457.476</v>
      </c>
      <c r="K79" s="1390">
        <v>121903.336</v>
      </c>
      <c r="L79" s="1390">
        <v>122081.105</v>
      </c>
      <c r="M79" s="1390">
        <v>117745.41900000001</v>
      </c>
      <c r="N79" s="1390">
        <v>110389.58300000001</v>
      </c>
      <c r="O79" s="1390">
        <v>110791.16</v>
      </c>
      <c r="P79" s="1390">
        <v>105113.14099999999</v>
      </c>
      <c r="Q79" s="1390">
        <v>113001.5</v>
      </c>
      <c r="R79" s="1406">
        <v>1191046.4029999999</v>
      </c>
      <c r="S79" s="1796">
        <v>844074.76300000004</v>
      </c>
    </row>
    <row r="80" spans="2:19" ht="7.5" customHeight="1">
      <c r="B80" s="1409"/>
      <c r="C80" s="1795" t="s">
        <v>1211</v>
      </c>
      <c r="D80" s="1795"/>
      <c r="E80" s="1408"/>
      <c r="F80" s="1390">
        <v>116992.04999999999</v>
      </c>
      <c r="G80" s="1390">
        <v>107952.28199999999</v>
      </c>
      <c r="H80" s="1390">
        <v>121697.80899999999</v>
      </c>
      <c r="I80" s="1390">
        <v>122971.76</v>
      </c>
      <c r="J80" s="1390">
        <v>130179.838</v>
      </c>
      <c r="K80" s="1390">
        <v>120716.405</v>
      </c>
      <c r="L80" s="1390">
        <v>119849.44199999998</v>
      </c>
      <c r="M80" s="1390">
        <v>119519.056</v>
      </c>
      <c r="N80" s="1390">
        <v>114103.405</v>
      </c>
      <c r="O80" s="1390">
        <v>116734.85699999999</v>
      </c>
      <c r="P80" s="1390">
        <v>0</v>
      </c>
      <c r="Q80" s="1390">
        <v>0</v>
      </c>
      <c r="R80" s="1406">
        <v>1190716.9040000001</v>
      </c>
      <c r="S80" s="1796">
        <v>0</v>
      </c>
    </row>
    <row r="81" spans="2:19" ht="3" customHeight="1">
      <c r="B81" s="1409"/>
      <c r="C81" s="1416"/>
      <c r="D81" s="1416"/>
      <c r="E81" s="1408"/>
      <c r="F81" s="1403"/>
      <c r="G81" s="1403"/>
      <c r="H81" s="1403"/>
      <c r="I81" s="1403"/>
      <c r="J81" s="1403"/>
      <c r="K81" s="1403"/>
      <c r="L81" s="1403"/>
      <c r="M81" s="1403"/>
      <c r="N81" s="1403"/>
      <c r="O81" s="1403"/>
      <c r="P81" s="1403"/>
      <c r="Q81" s="1403"/>
      <c r="R81" s="1402"/>
      <c r="S81" s="1796">
        <v>-194.1176235912497</v>
      </c>
    </row>
    <row r="82" spans="2:19" ht="7.5" customHeight="1">
      <c r="B82" s="1409"/>
      <c r="C82" s="1393" t="s">
        <v>1851</v>
      </c>
      <c r="D82" s="1389" t="s">
        <v>1850</v>
      </c>
      <c r="E82" s="1408"/>
      <c r="F82" s="1391">
        <v>0.58629804940628105</v>
      </c>
      <c r="G82" s="1391">
        <v>-4.678318376710763</v>
      </c>
      <c r="H82" s="1391">
        <v>-1.4027761411001336</v>
      </c>
      <c r="I82" s="1391">
        <v>-0.57943323601462282</v>
      </c>
      <c r="J82" s="1391">
        <v>-0.97190212293440936</v>
      </c>
      <c r="K82" s="1391">
        <v>-0.97366572478377122</v>
      </c>
      <c r="L82" s="1391">
        <v>-1.828016710694115</v>
      </c>
      <c r="M82" s="1391">
        <v>1.5063320637552664</v>
      </c>
      <c r="N82" s="1391">
        <v>3.3642866465035866</v>
      </c>
      <c r="O82" s="1391">
        <v>5.3647754929183833</v>
      </c>
      <c r="P82" s="1391">
        <v>-100</v>
      </c>
      <c r="Q82" s="1391">
        <v>-100</v>
      </c>
      <c r="R82" s="1415">
        <v>-2.7664665219589324E-2</v>
      </c>
      <c r="S82" s="1796">
        <v>0</v>
      </c>
    </row>
    <row r="83" spans="2:19" ht="3" customHeight="1">
      <c r="B83" s="1409"/>
      <c r="C83" s="1795"/>
      <c r="D83" s="1795"/>
      <c r="E83" s="1408"/>
      <c r="F83" s="1407"/>
      <c r="G83" s="1407"/>
      <c r="H83" s="1407"/>
      <c r="I83" s="1407"/>
      <c r="J83" s="1407"/>
      <c r="K83" s="1407"/>
      <c r="L83" s="1407"/>
      <c r="M83" s="1407"/>
      <c r="N83" s="1407"/>
      <c r="O83" s="1407"/>
      <c r="P83" s="1407"/>
      <c r="Q83" s="1407"/>
      <c r="R83" s="1406"/>
      <c r="S83" s="1453"/>
    </row>
    <row r="84" spans="2:19" ht="11.1" customHeight="1">
      <c r="B84" s="1409"/>
      <c r="C84" s="1435" t="s">
        <v>1875</v>
      </c>
      <c r="D84" s="1435"/>
      <c r="E84" s="1435"/>
      <c r="F84" s="1435"/>
      <c r="G84" s="1435"/>
      <c r="H84" s="1435"/>
      <c r="I84" s="1435"/>
      <c r="J84" s="1435"/>
      <c r="K84" s="1435"/>
      <c r="L84" s="1435"/>
      <c r="M84" s="1435"/>
      <c r="N84" s="1435"/>
      <c r="O84" s="1435"/>
      <c r="P84" s="1435"/>
      <c r="Q84" s="1435"/>
      <c r="R84" s="1435"/>
      <c r="S84" s="1449"/>
    </row>
    <row r="85" spans="2:19" ht="3" customHeight="1">
      <c r="B85" s="1409"/>
      <c r="C85" s="1452"/>
      <c r="D85" s="1452"/>
      <c r="E85" s="1452"/>
      <c r="F85" s="1452"/>
      <c r="G85" s="1452"/>
      <c r="H85" s="1452"/>
      <c r="I85" s="1452"/>
      <c r="J85" s="1452"/>
      <c r="K85" s="1452"/>
      <c r="L85" s="1452"/>
      <c r="M85" s="1452"/>
      <c r="N85" s="1452"/>
      <c r="O85" s="1452"/>
      <c r="P85" s="1452"/>
      <c r="Q85" s="1452"/>
      <c r="R85" s="1452"/>
      <c r="S85" s="1451"/>
    </row>
    <row r="86" spans="2:19" ht="7.5" customHeight="1">
      <c r="B86" s="1409"/>
      <c r="C86" s="1795">
        <v>2024</v>
      </c>
      <c r="D86" s="1795"/>
      <c r="E86" s="1408"/>
      <c r="F86" s="1390">
        <v>2646372.5310000004</v>
      </c>
      <c r="G86" s="1390">
        <v>2557899.3130000001</v>
      </c>
      <c r="H86" s="1390">
        <v>2767224.79</v>
      </c>
      <c r="I86" s="1390">
        <v>2703122.19</v>
      </c>
      <c r="J86" s="1390">
        <v>2818120.15</v>
      </c>
      <c r="K86" s="1390">
        <v>2688846.3689999999</v>
      </c>
      <c r="L86" s="1390">
        <v>2699470.0859999997</v>
      </c>
      <c r="M86" s="1390">
        <v>2597282.9390000002</v>
      </c>
      <c r="N86" s="1390">
        <v>2447251.7170000006</v>
      </c>
      <c r="O86" s="1390">
        <v>2480928.5610000002</v>
      </c>
      <c r="P86" s="1390">
        <v>2391311.8489999999</v>
      </c>
      <c r="Q86" s="1390">
        <v>2534977.9050000003</v>
      </c>
      <c r="R86" s="1406">
        <v>26406518.646000002</v>
      </c>
      <c r="S86" s="1796">
        <v>18635067.343000002</v>
      </c>
    </row>
    <row r="87" spans="2:19" ht="7.5" customHeight="1">
      <c r="B87" s="1409"/>
      <c r="C87" s="1795" t="s">
        <v>1211</v>
      </c>
      <c r="D87" s="1795"/>
      <c r="E87" s="1408"/>
      <c r="F87" s="1390">
        <v>2594733.6779999998</v>
      </c>
      <c r="G87" s="1390">
        <v>2393193.0930000003</v>
      </c>
      <c r="H87" s="1390">
        <v>2709726.2620000001</v>
      </c>
      <c r="I87" s="1390">
        <v>2678752.4569999995</v>
      </c>
      <c r="J87" s="1390">
        <v>2777801.9180000001</v>
      </c>
      <c r="K87" s="1390">
        <v>2633985.8049999997</v>
      </c>
      <c r="L87" s="1390">
        <v>2677748.4559999998</v>
      </c>
      <c r="M87" s="1390">
        <v>2652033.9139999999</v>
      </c>
      <c r="N87" s="1390">
        <v>2566742.9409999996</v>
      </c>
      <c r="O87" s="1390">
        <v>2648001.852</v>
      </c>
      <c r="P87" s="1390">
        <v>0</v>
      </c>
      <c r="Q87" s="1390">
        <v>0</v>
      </c>
      <c r="R87" s="1406">
        <v>26332720.375999995</v>
      </c>
      <c r="S87" s="1796">
        <v>0</v>
      </c>
    </row>
    <row r="88" spans="2:19" ht="3" customHeight="1">
      <c r="B88" s="1409"/>
      <c r="C88" s="1416"/>
      <c r="D88" s="1416"/>
      <c r="E88" s="1408"/>
      <c r="F88" s="1403"/>
      <c r="G88" s="1403"/>
      <c r="H88" s="1403"/>
      <c r="I88" s="1403"/>
      <c r="J88" s="1403"/>
      <c r="K88" s="1403"/>
      <c r="L88" s="1403"/>
      <c r="M88" s="1403"/>
      <c r="N88" s="1403"/>
      <c r="O88" s="1403"/>
      <c r="P88" s="1403"/>
      <c r="Q88" s="1403"/>
      <c r="R88" s="1402"/>
      <c r="S88" s="1796">
        <v>-191.45219796942175</v>
      </c>
    </row>
    <row r="89" spans="2:19" ht="7.5" customHeight="1">
      <c r="B89" s="1409"/>
      <c r="C89" s="1393" t="s">
        <v>1851</v>
      </c>
      <c r="D89" s="1389" t="s">
        <v>1850</v>
      </c>
      <c r="E89" s="1408"/>
      <c r="F89" s="1391">
        <v>-1.9513070210295638</v>
      </c>
      <c r="G89" s="1391">
        <v>-6.4391205378145315</v>
      </c>
      <c r="H89" s="1391">
        <v>-2.0778408825977692</v>
      </c>
      <c r="I89" s="1391">
        <v>-0.90154019267625074</v>
      </c>
      <c r="J89" s="1391">
        <v>-1.4306782484061102</v>
      </c>
      <c r="K89" s="1391">
        <v>-2.0403011727443214</v>
      </c>
      <c r="L89" s="1391">
        <v>-0.80466274150073502</v>
      </c>
      <c r="M89" s="1391">
        <v>2.1080096503109331</v>
      </c>
      <c r="N89" s="1391">
        <v>4.8826699423661637</v>
      </c>
      <c r="O89" s="1391">
        <v>6.7343047932285742</v>
      </c>
      <c r="P89" s="1391">
        <v>-100</v>
      </c>
      <c r="Q89" s="1391">
        <v>-100</v>
      </c>
      <c r="R89" s="1415">
        <v>-0.27946989525325705</v>
      </c>
      <c r="S89" s="1796">
        <v>0</v>
      </c>
    </row>
    <row r="90" spans="2:19" ht="3" customHeight="1">
      <c r="B90" s="1409"/>
      <c r="C90" s="1392"/>
      <c r="D90" s="1389"/>
      <c r="E90" s="1408"/>
      <c r="F90" s="1391"/>
      <c r="G90" s="1391"/>
      <c r="H90" s="1391"/>
      <c r="I90" s="1391"/>
      <c r="J90" s="1391"/>
      <c r="K90" s="1391"/>
      <c r="L90" s="1391"/>
      <c r="M90" s="1391"/>
      <c r="N90" s="1391"/>
      <c r="O90" s="1391"/>
      <c r="P90" s="1391"/>
      <c r="Q90" s="1391"/>
      <c r="R90" s="1392"/>
      <c r="S90" s="1429"/>
    </row>
    <row r="91" spans="2:19" ht="11.1" customHeight="1">
      <c r="B91" s="1409"/>
      <c r="C91" s="1435" t="s">
        <v>1874</v>
      </c>
      <c r="D91" s="1435"/>
      <c r="E91" s="1435"/>
      <c r="F91" s="1435"/>
      <c r="G91" s="1435"/>
      <c r="H91" s="1435"/>
      <c r="I91" s="1435"/>
      <c r="J91" s="1435"/>
      <c r="K91" s="1435"/>
      <c r="L91" s="1435"/>
      <c r="M91" s="1435"/>
      <c r="N91" s="1435"/>
      <c r="O91" s="1435"/>
      <c r="P91" s="1435"/>
      <c r="Q91" s="1435"/>
      <c r="R91" s="1435"/>
      <c r="S91" s="1449"/>
    </row>
    <row r="92" spans="2:19" ht="3" customHeight="1">
      <c r="B92" s="1409"/>
      <c r="C92" s="1392"/>
      <c r="D92" s="1389"/>
      <c r="E92" s="1392"/>
      <c r="F92" s="1391"/>
      <c r="G92" s="1391"/>
      <c r="H92" s="1391"/>
      <c r="I92" s="1391"/>
      <c r="J92" s="1391"/>
      <c r="K92" s="1391"/>
      <c r="L92" s="1391"/>
      <c r="M92" s="1391"/>
      <c r="N92" s="1391"/>
      <c r="O92" s="1391"/>
      <c r="P92" s="1391"/>
      <c r="Q92" s="1391"/>
      <c r="R92" s="1391"/>
      <c r="S92" s="1450"/>
    </row>
    <row r="93" spans="2:19" ht="7.5" customHeight="1">
      <c r="B93" s="1409"/>
      <c r="C93" s="1795">
        <v>2024</v>
      </c>
      <c r="D93" s="1795"/>
      <c r="E93" s="1408"/>
      <c r="F93" s="1390">
        <v>71508.229000000007</v>
      </c>
      <c r="G93" s="1390">
        <v>69008.514999999999</v>
      </c>
      <c r="H93" s="1390">
        <v>78732.845000000001</v>
      </c>
      <c r="I93" s="1390">
        <v>77183.695999999996</v>
      </c>
      <c r="J93" s="1390">
        <v>79669.152000000002</v>
      </c>
      <c r="K93" s="1390">
        <v>73121.565000000002</v>
      </c>
      <c r="L93" s="1390">
        <v>73771.069000000003</v>
      </c>
      <c r="M93" s="1390">
        <v>70823.504000000001</v>
      </c>
      <c r="N93" s="1390">
        <v>65886.899999999994</v>
      </c>
      <c r="O93" s="1390">
        <v>68105.376000000004</v>
      </c>
      <c r="P93" s="1390">
        <v>66066.574999999997</v>
      </c>
      <c r="Q93" s="1390">
        <v>69966.975000000006</v>
      </c>
      <c r="R93" s="1406">
        <v>727810.85100000014</v>
      </c>
      <c r="S93" s="1796">
        <v>501205.18199999997</v>
      </c>
    </row>
    <row r="94" spans="2:19" ht="7.5" customHeight="1">
      <c r="B94" s="1409"/>
      <c r="C94" s="1795" t="s">
        <v>1211</v>
      </c>
      <c r="D94" s="1795"/>
      <c r="E94" s="1408"/>
      <c r="F94" s="1390">
        <v>69518.687999999995</v>
      </c>
      <c r="G94" s="1390">
        <v>63099.752999999997</v>
      </c>
      <c r="H94" s="1390">
        <v>71088.811000000002</v>
      </c>
      <c r="I94" s="1390">
        <v>70843.400999999998</v>
      </c>
      <c r="J94" s="1390">
        <v>73616.264999999999</v>
      </c>
      <c r="K94" s="1390">
        <v>68860.820999999996</v>
      </c>
      <c r="L94" s="1390">
        <v>70994.517999999996</v>
      </c>
      <c r="M94" s="1390">
        <v>72262.421000000002</v>
      </c>
      <c r="N94" s="1390">
        <v>70344.145999999993</v>
      </c>
      <c r="O94" s="1390">
        <v>74283.61</v>
      </c>
      <c r="P94" s="1390">
        <v>0</v>
      </c>
      <c r="Q94" s="1390">
        <v>0</v>
      </c>
      <c r="R94" s="1406">
        <v>704912.43399999989</v>
      </c>
      <c r="S94" s="1796">
        <v>0</v>
      </c>
    </row>
    <row r="95" spans="2:19" ht="3" customHeight="1">
      <c r="B95" s="1409"/>
      <c r="C95" s="1416"/>
      <c r="D95" s="1416"/>
      <c r="E95" s="1408"/>
      <c r="F95" s="1403"/>
      <c r="G95" s="1403"/>
      <c r="H95" s="1403"/>
      <c r="I95" s="1403"/>
      <c r="J95" s="1403"/>
      <c r="K95" s="1403"/>
      <c r="L95" s="1403"/>
      <c r="M95" s="1403"/>
      <c r="N95" s="1403"/>
      <c r="O95" s="1403"/>
      <c r="P95" s="1403"/>
      <c r="Q95" s="1403"/>
      <c r="R95" s="1402"/>
      <c r="S95" s="1796">
        <v>-207.53448272923737</v>
      </c>
    </row>
    <row r="96" spans="2:19" ht="7.5" customHeight="1">
      <c r="B96" s="1409"/>
      <c r="C96" s="1393" t="s">
        <v>1851</v>
      </c>
      <c r="D96" s="1389" t="s">
        <v>1850</v>
      </c>
      <c r="E96" s="1408"/>
      <c r="F96" s="1391">
        <v>-2.782254612962106</v>
      </c>
      <c r="G96" s="1391">
        <v>-8.5623665427375215</v>
      </c>
      <c r="H96" s="1391">
        <v>-9.7088248239981567</v>
      </c>
      <c r="I96" s="1391">
        <v>-8.2145522028382771</v>
      </c>
      <c r="J96" s="1391">
        <v>-7.5975290913100224</v>
      </c>
      <c r="K96" s="1391">
        <v>-5.8269321779423109</v>
      </c>
      <c r="L96" s="1391">
        <v>-3.7637396849976597</v>
      </c>
      <c r="M96" s="1391">
        <v>2.0316941675181823</v>
      </c>
      <c r="N96" s="1391">
        <v>6.7649957730595958</v>
      </c>
      <c r="O96" s="1391">
        <v>9.071580487273124</v>
      </c>
      <c r="P96" s="1391">
        <v>-100</v>
      </c>
      <c r="Q96" s="1391">
        <v>-100</v>
      </c>
      <c r="R96" s="1428">
        <v>-3.146204397548928</v>
      </c>
      <c r="S96" s="1796">
        <v>0</v>
      </c>
    </row>
    <row r="97" spans="2:19" ht="3" customHeight="1">
      <c r="B97" s="1409"/>
      <c r="C97" s="1392"/>
      <c r="D97" s="1389"/>
      <c r="E97" s="1408"/>
      <c r="F97" s="1391"/>
      <c r="G97" s="1391"/>
      <c r="H97" s="1391"/>
      <c r="I97" s="1391"/>
      <c r="J97" s="1391"/>
      <c r="K97" s="1391"/>
      <c r="L97" s="1391"/>
      <c r="M97" s="1391"/>
      <c r="N97" s="1391"/>
      <c r="O97" s="1391"/>
      <c r="P97" s="1391"/>
      <c r="Q97" s="1391"/>
      <c r="R97" s="1392"/>
      <c r="S97" s="1429"/>
    </row>
    <row r="98" spans="2:19" ht="11.1" customHeight="1">
      <c r="B98" s="1409"/>
      <c r="C98" s="1435" t="s">
        <v>1873</v>
      </c>
      <c r="D98" s="1435"/>
      <c r="E98" s="1435"/>
      <c r="F98" s="1435"/>
      <c r="G98" s="1435"/>
      <c r="H98" s="1435"/>
      <c r="I98" s="1435"/>
      <c r="J98" s="1435"/>
      <c r="K98" s="1435"/>
      <c r="L98" s="1435"/>
      <c r="M98" s="1435"/>
      <c r="N98" s="1435"/>
      <c r="O98" s="1435"/>
      <c r="P98" s="1435"/>
      <c r="Q98" s="1435"/>
      <c r="R98" s="1435"/>
      <c r="S98" s="1449"/>
    </row>
    <row r="99" spans="2:19" ht="3" customHeight="1">
      <c r="B99" s="1409"/>
      <c r="C99" s="1392"/>
      <c r="D99" s="1389"/>
      <c r="E99" s="1408"/>
      <c r="F99" s="1391"/>
      <c r="G99" s="1391"/>
      <c r="H99" s="1391"/>
      <c r="I99" s="1391"/>
      <c r="J99" s="1391"/>
      <c r="K99" s="1391"/>
      <c r="L99" s="1391"/>
      <c r="M99" s="1391"/>
      <c r="N99" s="1391"/>
      <c r="O99" s="1391"/>
      <c r="P99" s="1391"/>
      <c r="Q99" s="1391"/>
      <c r="R99" s="1415"/>
      <c r="S99" s="1448"/>
    </row>
    <row r="100" spans="2:19" ht="7.5" customHeight="1">
      <c r="B100" s="1409"/>
      <c r="C100" s="1795">
        <v>2024</v>
      </c>
      <c r="D100" s="1795"/>
      <c r="E100" s="1408"/>
      <c r="F100" s="1390">
        <v>2717880.7600000002</v>
      </c>
      <c r="G100" s="1390">
        <v>2626907.8280000002</v>
      </c>
      <c r="H100" s="1390">
        <v>2845957.6350000002</v>
      </c>
      <c r="I100" s="1390">
        <v>2780305.8859999999</v>
      </c>
      <c r="J100" s="1390">
        <v>2897789.3020000001</v>
      </c>
      <c r="K100" s="1390">
        <v>2761967.9339999999</v>
      </c>
      <c r="L100" s="1390">
        <v>2773241.1549999998</v>
      </c>
      <c r="M100" s="1390">
        <v>2668106.4430000004</v>
      </c>
      <c r="N100" s="1390">
        <v>2513138.6170000006</v>
      </c>
      <c r="O100" s="1390">
        <v>2549033.9370000004</v>
      </c>
      <c r="P100" s="1390">
        <v>2457378.4240000001</v>
      </c>
      <c r="Q100" s="1390">
        <v>2604944.8800000004</v>
      </c>
      <c r="R100" s="1406">
        <v>27134329.497000001</v>
      </c>
      <c r="S100" s="1796">
        <v>19136272.524999999</v>
      </c>
    </row>
    <row r="101" spans="2:19" ht="7.5" customHeight="1">
      <c r="B101" s="1409"/>
      <c r="C101" s="1795" t="s">
        <v>1211</v>
      </c>
      <c r="D101" s="1795"/>
      <c r="E101" s="1408"/>
      <c r="F101" s="1390">
        <v>2664252.3659999999</v>
      </c>
      <c r="G101" s="1390">
        <v>2456292.8460000004</v>
      </c>
      <c r="H101" s="1390">
        <v>2780815.0730000003</v>
      </c>
      <c r="I101" s="1390">
        <v>2749595.8579999995</v>
      </c>
      <c r="J101" s="1390">
        <v>2851418.1830000002</v>
      </c>
      <c r="K101" s="1390">
        <v>2702846.6259999997</v>
      </c>
      <c r="L101" s="1390">
        <v>2748742.9739999999</v>
      </c>
      <c r="M101" s="1390">
        <v>2724296.335</v>
      </c>
      <c r="N101" s="1390">
        <v>2637087.0869999998</v>
      </c>
      <c r="O101" s="1390">
        <v>2722285.4619999998</v>
      </c>
      <c r="P101" s="1390">
        <v>0</v>
      </c>
      <c r="Q101" s="1390">
        <v>0</v>
      </c>
      <c r="R101" s="1406">
        <v>27037632.810000002</v>
      </c>
      <c r="S101" s="1796">
        <v>0</v>
      </c>
    </row>
    <row r="102" spans="2:19" ht="3" customHeight="1">
      <c r="B102" s="1409"/>
      <c r="C102" s="1416"/>
      <c r="D102" s="1416"/>
      <c r="E102" s="1408"/>
      <c r="F102" s="1403"/>
      <c r="G102" s="1403"/>
      <c r="H102" s="1403"/>
      <c r="I102" s="1403"/>
      <c r="J102" s="1403"/>
      <c r="K102" s="1403"/>
      <c r="L102" s="1403"/>
      <c r="M102" s="1403"/>
      <c r="N102" s="1403"/>
      <c r="O102" s="1403"/>
      <c r="P102" s="1403"/>
      <c r="Q102" s="1403"/>
      <c r="R102" s="1402"/>
      <c r="S102" s="1796">
        <v>-191.89395193560438</v>
      </c>
    </row>
    <row r="103" spans="2:19" ht="7.5" customHeight="1">
      <c r="B103" s="1409"/>
      <c r="C103" s="1393" t="s">
        <v>1851</v>
      </c>
      <c r="D103" s="1389" t="s">
        <v>1850</v>
      </c>
      <c r="E103" s="1408"/>
      <c r="F103" s="1391">
        <v>-1.973169492542425</v>
      </c>
      <c r="G103" s="1391">
        <v>-6.4948979245266401</v>
      </c>
      <c r="H103" s="1391">
        <v>-2.2889505170023483</v>
      </c>
      <c r="I103" s="1391">
        <v>-1.1045557308869576</v>
      </c>
      <c r="J103" s="1391">
        <v>-1.6002239696307612</v>
      </c>
      <c r="K103" s="1391">
        <v>-2.1405501226937957</v>
      </c>
      <c r="L103" s="1391">
        <v>-0.88337723374078791</v>
      </c>
      <c r="M103" s="1391">
        <v>2.1059838953358962</v>
      </c>
      <c r="N103" s="1391">
        <v>4.9320188373835094</v>
      </c>
      <c r="O103" s="1391">
        <v>6.7967523886285335</v>
      </c>
      <c r="P103" s="1391">
        <v>-100</v>
      </c>
      <c r="Q103" s="1391">
        <v>-100</v>
      </c>
      <c r="R103" s="1415">
        <v>-0.35636291293172917</v>
      </c>
      <c r="S103" s="1796">
        <v>0</v>
      </c>
    </row>
    <row r="104" spans="2:19" ht="3" customHeight="1">
      <c r="B104" s="1400"/>
      <c r="C104" s="1447"/>
      <c r="D104" s="1398"/>
      <c r="E104" s="1397"/>
      <c r="F104" s="1396"/>
      <c r="G104" s="1396"/>
      <c r="H104" s="1396"/>
      <c r="I104" s="1396"/>
      <c r="J104" s="1396"/>
      <c r="K104" s="1396"/>
      <c r="L104" s="1396"/>
      <c r="M104" s="1396"/>
      <c r="N104" s="1396"/>
      <c r="O104" s="1396"/>
      <c r="P104" s="1396"/>
      <c r="Q104" s="1396"/>
      <c r="R104" s="1394"/>
      <c r="S104" s="1446"/>
    </row>
    <row r="105" spans="2:19" ht="3" customHeight="1">
      <c r="B105" s="1392"/>
      <c r="C105" s="1392"/>
      <c r="D105" s="1389"/>
      <c r="E105" s="1392"/>
      <c r="F105" s="1391"/>
      <c r="G105" s="1391"/>
      <c r="H105" s="1391"/>
      <c r="I105" s="1391"/>
      <c r="J105" s="1391"/>
      <c r="K105" s="1391"/>
      <c r="L105" s="1391"/>
      <c r="M105" s="1391"/>
      <c r="N105" s="1391"/>
      <c r="O105" s="1391"/>
      <c r="P105" s="1391"/>
      <c r="Q105" s="1391"/>
      <c r="R105" s="1391"/>
      <c r="S105" s="1391"/>
    </row>
    <row r="106" spans="2:19" ht="16.5" customHeight="1">
      <c r="C106" s="1797" t="s">
        <v>1849</v>
      </c>
      <c r="D106" s="1797"/>
      <c r="E106" s="1797"/>
      <c r="F106" s="1797"/>
      <c r="G106" s="1797"/>
      <c r="H106" s="1797"/>
      <c r="I106" s="1797"/>
      <c r="J106" s="1797"/>
      <c r="K106" s="1797"/>
      <c r="L106" s="1797"/>
      <c r="M106" s="1797"/>
      <c r="N106" s="1797"/>
      <c r="O106" s="1797"/>
      <c r="P106" s="1797"/>
      <c r="Q106" s="1797"/>
      <c r="R106" s="1797"/>
      <c r="S106" s="1797"/>
    </row>
    <row r="107" spans="2:19" ht="32.1" customHeight="1">
      <c r="C107" s="1797" t="s">
        <v>1872</v>
      </c>
      <c r="D107" s="1797"/>
      <c r="E107" s="1797"/>
      <c r="F107" s="1797"/>
      <c r="G107" s="1797"/>
      <c r="H107" s="1797"/>
      <c r="I107" s="1797"/>
      <c r="J107" s="1797"/>
      <c r="K107" s="1797"/>
      <c r="L107" s="1797"/>
      <c r="M107" s="1797"/>
      <c r="N107" s="1797"/>
      <c r="O107" s="1797"/>
      <c r="P107" s="1797"/>
      <c r="Q107" s="1797"/>
      <c r="R107" s="1797"/>
      <c r="S107" s="1797"/>
    </row>
    <row r="108" spans="2:19">
      <c r="C108" s="1700" t="s">
        <v>494</v>
      </c>
      <c r="S108" s="1389" t="s">
        <v>999</v>
      </c>
    </row>
    <row r="122" spans="9:13">
      <c r="I122" s="1388" t="s">
        <v>1871</v>
      </c>
    </row>
    <row r="123" spans="9:13">
      <c r="K123" s="1444" t="s">
        <v>1870</v>
      </c>
      <c r="L123" s="1443">
        <v>25142003.471999999</v>
      </c>
      <c r="M123" s="1445">
        <v>0.95478184984316183</v>
      </c>
    </row>
    <row r="124" spans="9:13">
      <c r="K124" s="1444" t="s">
        <v>1869</v>
      </c>
      <c r="L124" s="1443">
        <v>1190716.9040000001</v>
      </c>
      <c r="M124" s="1445">
        <v>4.5218150156838173E-2</v>
      </c>
    </row>
    <row r="125" spans="9:13">
      <c r="K125" s="1444" t="s">
        <v>1868</v>
      </c>
      <c r="L125" s="1443">
        <v>26332720.375999998</v>
      </c>
    </row>
    <row r="146" spans="10:12">
      <c r="K146" s="1799" t="s">
        <v>1867</v>
      </c>
      <c r="L146" s="1799"/>
    </row>
    <row r="147" spans="10:12">
      <c r="J147" s="1441"/>
      <c r="K147" s="1442">
        <v>2024</v>
      </c>
      <c r="L147" s="1442" t="s">
        <v>1211</v>
      </c>
    </row>
    <row r="148" spans="10:12">
      <c r="J148" s="1441" t="s">
        <v>1865</v>
      </c>
      <c r="K148" s="1440">
        <v>2474388.9240000001</v>
      </c>
      <c r="L148" s="1440">
        <v>2467577.4479999999</v>
      </c>
    </row>
    <row r="149" spans="10:12">
      <c r="J149" s="1441" t="s">
        <v>1864</v>
      </c>
      <c r="K149" s="1440">
        <v>6004799.8610000005</v>
      </c>
      <c r="L149" s="1440">
        <v>6006205.3560000006</v>
      </c>
    </row>
    <row r="150" spans="10:12">
      <c r="J150" s="1441" t="s">
        <v>201</v>
      </c>
      <c r="K150" s="1440">
        <v>2675545.9420000003</v>
      </c>
      <c r="L150" s="1440">
        <v>2651749.4460000005</v>
      </c>
    </row>
    <row r="151" spans="10:12">
      <c r="J151" s="1441" t="s">
        <v>1863</v>
      </c>
      <c r="K151" s="1440">
        <v>1434816.04</v>
      </c>
      <c r="L151" s="1440">
        <v>1391486.2790000001</v>
      </c>
    </row>
    <row r="152" spans="10:12">
      <c r="J152" s="1441" t="s">
        <v>194</v>
      </c>
      <c r="K152" s="1440">
        <v>1791372.179</v>
      </c>
      <c r="L152" s="1440">
        <v>1811612.6689999998</v>
      </c>
    </row>
    <row r="153" spans="10:12">
      <c r="J153" s="1441" t="s">
        <v>196</v>
      </c>
      <c r="K153" s="1440">
        <v>5987059.5259999996</v>
      </c>
      <c r="L153" s="1440">
        <v>5961798.7240000013</v>
      </c>
    </row>
    <row r="154" spans="10:12">
      <c r="J154" s="1441" t="s">
        <v>1862</v>
      </c>
      <c r="K154" s="1440">
        <v>936588.73600000003</v>
      </c>
      <c r="L154" s="1440">
        <v>941157.65700000001</v>
      </c>
    </row>
    <row r="155" spans="10:12">
      <c r="J155" s="1441" t="s">
        <v>199</v>
      </c>
      <c r="K155" s="1440">
        <v>1174625.5439999998</v>
      </c>
      <c r="L155" s="1440">
        <v>1208382.2760000001</v>
      </c>
    </row>
    <row r="156" spans="10:12">
      <c r="J156" s="1441" t="s">
        <v>205</v>
      </c>
      <c r="K156" s="1440">
        <v>1322247.5979999998</v>
      </c>
      <c r="L156" s="1440">
        <v>1313983.2009999999</v>
      </c>
    </row>
    <row r="157" spans="10:12">
      <c r="J157" s="1441" t="s">
        <v>206</v>
      </c>
      <c r="K157" s="1440">
        <v>764152.35</v>
      </c>
      <c r="L157" s="1440">
        <v>754855.00699999987</v>
      </c>
    </row>
    <row r="158" spans="10:12">
      <c r="J158" s="1441" t="s">
        <v>208</v>
      </c>
      <c r="K158" s="1440">
        <v>649875.54299999995</v>
      </c>
      <c r="L158" s="1440">
        <v>633195.40899999999</v>
      </c>
    </row>
    <row r="159" spans="10:12">
      <c r="J159" s="1439" t="s">
        <v>209</v>
      </c>
      <c r="K159" s="1438">
        <v>25215472.243000004</v>
      </c>
      <c r="L159" s="1438">
        <v>25142003.47200001</v>
      </c>
    </row>
    <row r="164" spans="10:12" ht="6" customHeight="1"/>
    <row r="166" spans="10:12">
      <c r="K166" s="1799" t="s">
        <v>1866</v>
      </c>
      <c r="L166" s="1799"/>
    </row>
    <row r="167" spans="10:12">
      <c r="J167" s="1441"/>
      <c r="K167" s="1442">
        <v>2024</v>
      </c>
      <c r="L167" s="1442" t="s">
        <v>1211</v>
      </c>
    </row>
    <row r="168" spans="10:12">
      <c r="J168" s="1441" t="s">
        <v>1865</v>
      </c>
      <c r="K168" s="1440">
        <v>45279.813000000002</v>
      </c>
      <c r="L168" s="1440">
        <v>46172.798000000003</v>
      </c>
    </row>
    <row r="169" spans="10:12">
      <c r="J169" s="1441" t="s">
        <v>1864</v>
      </c>
      <c r="K169" s="1440">
        <v>109755.00199999999</v>
      </c>
      <c r="L169" s="1440">
        <v>113026.67199999999</v>
      </c>
    </row>
    <row r="170" spans="10:12">
      <c r="J170" s="1441" t="s">
        <v>201</v>
      </c>
      <c r="K170" s="1440">
        <v>80250.98000000001</v>
      </c>
      <c r="L170" s="1440">
        <v>75266.493000000002</v>
      </c>
    </row>
    <row r="171" spans="10:12">
      <c r="J171" s="1441" t="s">
        <v>1863</v>
      </c>
      <c r="K171" s="1440">
        <v>81803.877999999997</v>
      </c>
      <c r="L171" s="1440">
        <v>79996.243000000002</v>
      </c>
    </row>
    <row r="172" spans="10:12">
      <c r="J172" s="1441" t="s">
        <v>194</v>
      </c>
      <c r="K172" s="1440">
        <v>165588.72400000002</v>
      </c>
      <c r="L172" s="1440">
        <v>169883.889</v>
      </c>
    </row>
    <row r="173" spans="10:12">
      <c r="J173" s="1441" t="s">
        <v>196</v>
      </c>
      <c r="K173" s="1440">
        <v>589360.15800000005</v>
      </c>
      <c r="L173" s="1440">
        <v>589500.34899999993</v>
      </c>
    </row>
    <row r="174" spans="10:12">
      <c r="J174" s="1441" t="s">
        <v>1862</v>
      </c>
      <c r="K174" s="1440">
        <v>32726.853000000003</v>
      </c>
      <c r="L174" s="1440">
        <v>30861.892</v>
      </c>
    </row>
    <row r="175" spans="10:12">
      <c r="J175" s="1441" t="s">
        <v>199</v>
      </c>
      <c r="K175" s="1440">
        <v>21394.419000000002</v>
      </c>
      <c r="L175" s="1440">
        <v>20033.694</v>
      </c>
    </row>
    <row r="176" spans="10:12">
      <c r="J176" s="1441" t="s">
        <v>1861</v>
      </c>
      <c r="K176" s="1440">
        <v>56561.707000000002</v>
      </c>
      <c r="L176" s="1440">
        <v>59288.261999999995</v>
      </c>
    </row>
    <row r="177" spans="3:12">
      <c r="J177" s="1441" t="s">
        <v>208</v>
      </c>
      <c r="K177" s="1440">
        <v>8324.8690000000006</v>
      </c>
      <c r="L177" s="1440">
        <v>6686.6120000000001</v>
      </c>
    </row>
    <row r="178" spans="3:12">
      <c r="J178" s="1439" t="s">
        <v>209</v>
      </c>
      <c r="K178" s="1438">
        <v>1191046.4030000002</v>
      </c>
      <c r="L178" s="1438">
        <v>1190716.9039999999</v>
      </c>
    </row>
    <row r="185" spans="3:12">
      <c r="C185" s="1700" t="s">
        <v>494</v>
      </c>
    </row>
  </sheetData>
  <mergeCells count="71">
    <mergeCell ref="C106:S106"/>
    <mergeCell ref="C107:S107"/>
    <mergeCell ref="K146:L146"/>
    <mergeCell ref="K166:L166"/>
    <mergeCell ref="C93:D93"/>
    <mergeCell ref="S93:S96"/>
    <mergeCell ref="C94:D94"/>
    <mergeCell ref="C100:D100"/>
    <mergeCell ref="S100:S103"/>
    <mergeCell ref="C101:D101"/>
    <mergeCell ref="C79:D79"/>
    <mergeCell ref="S79:S82"/>
    <mergeCell ref="C80:D80"/>
    <mergeCell ref="C83:D83"/>
    <mergeCell ref="C86:D86"/>
    <mergeCell ref="S86:S89"/>
    <mergeCell ref="C87:D87"/>
    <mergeCell ref="C68:D68"/>
    <mergeCell ref="S68:S71"/>
    <mergeCell ref="C69:D69"/>
    <mergeCell ref="C74:D74"/>
    <mergeCell ref="S74:S77"/>
    <mergeCell ref="C75:D75"/>
    <mergeCell ref="C57:D57"/>
    <mergeCell ref="S57:S60"/>
    <mergeCell ref="C58:D58"/>
    <mergeCell ref="C63:D63"/>
    <mergeCell ref="S63:S66"/>
    <mergeCell ref="C64:D64"/>
    <mergeCell ref="C43:D43"/>
    <mergeCell ref="C46:D46"/>
    <mergeCell ref="S46:S49"/>
    <mergeCell ref="C47:D47"/>
    <mergeCell ref="C52:D52"/>
    <mergeCell ref="S52:S55"/>
    <mergeCell ref="C53:D53"/>
    <mergeCell ref="C32:D32"/>
    <mergeCell ref="S32:S35"/>
    <mergeCell ref="C33:D33"/>
    <mergeCell ref="C36:D36"/>
    <mergeCell ref="C39:D39"/>
    <mergeCell ref="S39:S42"/>
    <mergeCell ref="C40:D40"/>
    <mergeCell ref="C21:D21"/>
    <mergeCell ref="S21:S24"/>
    <mergeCell ref="C22:D22"/>
    <mergeCell ref="C26:D26"/>
    <mergeCell ref="S26:S29"/>
    <mergeCell ref="C27:D27"/>
    <mergeCell ref="C10:D10"/>
    <mergeCell ref="S10:S13"/>
    <mergeCell ref="C11:D11"/>
    <mergeCell ref="C15:D15"/>
    <mergeCell ref="S15:S18"/>
    <mergeCell ref="C16:D16"/>
    <mergeCell ref="D2:F2"/>
    <mergeCell ref="B4:E6"/>
    <mergeCell ref="R4:R6"/>
    <mergeCell ref="K5:K6"/>
    <mergeCell ref="L5:L6"/>
    <mergeCell ref="M5:M6"/>
    <mergeCell ref="N5:N6"/>
    <mergeCell ref="O5:O6"/>
    <mergeCell ref="S4:S6"/>
    <mergeCell ref="F5:F6"/>
    <mergeCell ref="G5:G6"/>
    <mergeCell ref="H5:H6"/>
    <mergeCell ref="I5:I6"/>
    <mergeCell ref="J5:J6"/>
    <mergeCell ref="P5:P6"/>
    <mergeCell ref="Q5:Q6"/>
  </mergeCells>
  <hyperlinks>
    <hyperlink ref="C108" location="'Inhaltsverzeichnis '!A1" display="Zurück zum Inhaltsverzeichnis" xr:uid="{DE12BA09-224B-488F-A879-A39FF2623764}"/>
    <hyperlink ref="C185" location="'Inhaltsverzeichnis '!A1" display="Zurück zum Inhaltsverzeichnis" xr:uid="{A1128EAA-EE6C-45A0-9437-BBE06154E873}"/>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2C544-05AD-4104-B0F9-E7D63B15F88B}">
  <sheetPr>
    <tabColor rgb="FFF9E03A"/>
    <pageSetUpPr fitToPage="1"/>
  </sheetPr>
  <dimension ref="B1:S32"/>
  <sheetViews>
    <sheetView showGridLines="0" showZeros="0" zoomScale="140" zoomScaleNormal="140" workbookViewId="0"/>
  </sheetViews>
  <sheetFormatPr baseColWidth="10" defaultColWidth="10" defaultRowHeight="12.75"/>
  <cols>
    <col min="1" max="1" width="5.375" style="1387" customWidth="1"/>
    <col min="2" max="2" width="0.5" style="1387" customWidth="1"/>
    <col min="3" max="3" width="4.75" style="1387" customWidth="1"/>
    <col min="4" max="4" width="2.375" style="1387" customWidth="1"/>
    <col min="5" max="5" width="0.375" style="1387" customWidth="1"/>
    <col min="6" max="14" width="4.75" style="1387" customWidth="1"/>
    <col min="15" max="15" width="4.875" style="1387" customWidth="1"/>
    <col min="16" max="16" width="4.5" style="1387" customWidth="1"/>
    <col min="17" max="17" width="4.75" style="1387" customWidth="1"/>
    <col min="18" max="18" width="5.375" style="1387" customWidth="1"/>
    <col min="19" max="19" width="5.25" style="1387" customWidth="1"/>
    <col min="20" max="20" width="2.75" style="1387" customWidth="1"/>
    <col min="21" max="16384" width="10" style="1387"/>
  </cols>
  <sheetData>
    <row r="1" spans="2:19" ht="12.75" customHeight="1">
      <c r="B1" s="1392"/>
      <c r="C1" s="1437" t="s">
        <v>1882</v>
      </c>
      <c r="D1" s="1437"/>
      <c r="E1" s="1437"/>
      <c r="F1" s="1435"/>
      <c r="G1" s="1435"/>
      <c r="H1" s="1435"/>
      <c r="I1" s="1435"/>
      <c r="J1" s="1435"/>
      <c r="K1" s="1435"/>
      <c r="L1" s="1435"/>
      <c r="M1" s="1435"/>
      <c r="N1" s="1435"/>
      <c r="O1" s="1435"/>
      <c r="P1" s="1435"/>
      <c r="Q1" s="1435"/>
      <c r="R1" s="1435"/>
      <c r="S1" s="1435"/>
    </row>
    <row r="2" spans="2:19" ht="15.75" customHeight="1">
      <c r="B2" s="1435"/>
      <c r="C2" s="1437" t="s">
        <v>1883</v>
      </c>
      <c r="D2" s="1436"/>
      <c r="E2" s="1436"/>
      <c r="F2" s="1435"/>
      <c r="G2" s="1435"/>
      <c r="H2" s="1435"/>
      <c r="I2" s="1435"/>
      <c r="J2" s="1435"/>
      <c r="K2" s="1435"/>
      <c r="L2" s="1435"/>
      <c r="M2" s="1435"/>
      <c r="N2" s="1435"/>
      <c r="O2" s="1435"/>
      <c r="P2" s="1435"/>
      <c r="Q2" s="1435"/>
      <c r="R2" s="1435"/>
      <c r="S2" s="1435"/>
    </row>
    <row r="3" spans="2:19" ht="15.75" customHeight="1">
      <c r="B3" s="1454"/>
      <c r="C3" s="1432" t="s">
        <v>1217</v>
      </c>
      <c r="D3" s="1783">
        <v>46002</v>
      </c>
      <c r="E3" s="1800"/>
      <c r="F3" s="1800"/>
      <c r="H3" s="1433"/>
      <c r="I3" s="1433"/>
      <c r="J3" s="1433"/>
      <c r="K3" s="1433"/>
      <c r="L3" s="1434" t="s">
        <v>988</v>
      </c>
      <c r="M3" s="1433"/>
      <c r="N3" s="1433"/>
      <c r="O3" s="1433"/>
      <c r="P3" s="1433"/>
      <c r="Q3" s="1410"/>
      <c r="R3" s="1410"/>
      <c r="S3" s="1410"/>
    </row>
    <row r="4" spans="2:19" ht="3" customHeight="1">
      <c r="B4" s="1392"/>
      <c r="C4" s="1392"/>
      <c r="D4" s="1392"/>
      <c r="E4" s="1392"/>
      <c r="F4" s="1392"/>
      <c r="G4" s="1392"/>
      <c r="H4" s="1392"/>
      <c r="I4" s="1392"/>
      <c r="J4" s="1392"/>
      <c r="K4" s="1392"/>
      <c r="L4" s="1392"/>
      <c r="M4" s="1392"/>
      <c r="N4" s="1392"/>
      <c r="O4" s="1392"/>
      <c r="P4" s="1392"/>
      <c r="Q4" s="1392"/>
      <c r="R4" s="1392"/>
      <c r="S4" s="1392"/>
    </row>
    <row r="5" spans="2:19" ht="12" customHeight="1">
      <c r="B5" s="1784" t="s">
        <v>370</v>
      </c>
      <c r="C5" s="1785"/>
      <c r="D5" s="1785"/>
      <c r="E5" s="1786"/>
      <c r="F5" s="1431" t="s">
        <v>1857</v>
      </c>
      <c r="G5" s="1431"/>
      <c r="H5" s="1431"/>
      <c r="I5" s="1431"/>
      <c r="J5" s="1431"/>
      <c r="K5" s="1431"/>
      <c r="L5" s="1431"/>
      <c r="M5" s="1431"/>
      <c r="N5" s="1431"/>
      <c r="O5" s="1431"/>
      <c r="P5" s="1431"/>
      <c r="Q5" s="1430"/>
      <c r="R5" s="1792" t="s">
        <v>1856</v>
      </c>
      <c r="S5" s="1778" t="s">
        <v>1855</v>
      </c>
    </row>
    <row r="6" spans="2:19" ht="12" customHeight="1">
      <c r="B6" s="1787"/>
      <c r="C6" s="1788"/>
      <c r="D6" s="1788"/>
      <c r="E6" s="1781"/>
      <c r="F6" s="1781" t="s">
        <v>420</v>
      </c>
      <c r="G6" s="1781" t="s">
        <v>421</v>
      </c>
      <c r="H6" s="1781" t="s">
        <v>928</v>
      </c>
      <c r="I6" s="1781" t="s">
        <v>929</v>
      </c>
      <c r="J6" s="1781" t="s">
        <v>362</v>
      </c>
      <c r="K6" s="1781" t="s">
        <v>930</v>
      </c>
      <c r="L6" s="1781" t="s">
        <v>931</v>
      </c>
      <c r="M6" s="1781" t="s">
        <v>365</v>
      </c>
      <c r="N6" s="1781" t="s">
        <v>932</v>
      </c>
      <c r="O6" s="1781" t="s">
        <v>367</v>
      </c>
      <c r="P6" s="1781" t="s">
        <v>368</v>
      </c>
      <c r="Q6" s="1781" t="s">
        <v>369</v>
      </c>
      <c r="R6" s="1793" t="s">
        <v>1</v>
      </c>
      <c r="S6" s="1779" t="s">
        <v>1</v>
      </c>
    </row>
    <row r="7" spans="2:19" ht="12" customHeight="1">
      <c r="B7" s="1789"/>
      <c r="C7" s="1790"/>
      <c r="D7" s="1790"/>
      <c r="E7" s="1791"/>
      <c r="F7" s="1782"/>
      <c r="G7" s="1782"/>
      <c r="H7" s="1782"/>
      <c r="I7" s="1782"/>
      <c r="J7" s="1782"/>
      <c r="K7" s="1782"/>
      <c r="L7" s="1782"/>
      <c r="M7" s="1782"/>
      <c r="N7" s="1782"/>
      <c r="O7" s="1782"/>
      <c r="P7" s="1782"/>
      <c r="Q7" s="1782"/>
      <c r="R7" s="1794" t="s">
        <v>1</v>
      </c>
      <c r="S7" s="1780" t="s">
        <v>1</v>
      </c>
    </row>
    <row r="8" spans="2:19" ht="3" customHeight="1">
      <c r="B8" s="1409"/>
      <c r="C8" s="1405"/>
      <c r="D8" s="1405"/>
      <c r="E8" s="1405"/>
      <c r="F8" s="1392"/>
      <c r="G8" s="1392"/>
      <c r="H8" s="1392"/>
      <c r="I8" s="1392"/>
      <c r="J8" s="1392"/>
      <c r="K8" s="1392"/>
      <c r="L8" s="1392"/>
      <c r="M8" s="1392"/>
      <c r="N8" s="1392"/>
      <c r="O8" s="1392"/>
      <c r="P8" s="1392"/>
      <c r="Q8" s="1392"/>
      <c r="R8" s="1392"/>
      <c r="S8" s="1429"/>
    </row>
    <row r="9" spans="2:19" ht="12" customHeight="1">
      <c r="B9" s="1409"/>
      <c r="C9" s="1455" t="s">
        <v>1884</v>
      </c>
      <c r="D9" s="1456"/>
      <c r="E9" s="1456"/>
      <c r="F9" s="1456"/>
      <c r="G9" s="1456"/>
      <c r="H9" s="1456"/>
      <c r="I9" s="1456"/>
      <c r="J9" s="1456"/>
      <c r="K9" s="1456"/>
      <c r="L9" s="1456"/>
      <c r="M9" s="1456"/>
      <c r="N9" s="1456"/>
      <c r="O9" s="1456"/>
      <c r="P9" s="1456"/>
      <c r="Q9" s="1456"/>
      <c r="R9" s="1456"/>
      <c r="S9" s="1457"/>
    </row>
    <row r="10" spans="2:19" ht="8.1" customHeight="1">
      <c r="B10" s="1409"/>
      <c r="C10" s="1795">
        <v>2024</v>
      </c>
      <c r="D10" s="1795"/>
      <c r="F10" s="1458">
        <v>837.50300000000004</v>
      </c>
      <c r="G10" s="1458">
        <v>813.97900000000004</v>
      </c>
      <c r="H10" s="1458">
        <v>1010.931</v>
      </c>
      <c r="I10" s="1458">
        <v>976.76099999999997</v>
      </c>
      <c r="J10" s="1458">
        <v>1028.3040000000001</v>
      </c>
      <c r="K10" s="1458">
        <v>1030.731</v>
      </c>
      <c r="L10" s="1458">
        <v>1073.8579999999999</v>
      </c>
      <c r="M10" s="1458">
        <v>1036.961</v>
      </c>
      <c r="N10" s="1458">
        <v>855.39200000000005</v>
      </c>
      <c r="O10" s="1458">
        <v>809.96699999999998</v>
      </c>
      <c r="P10" s="1458">
        <v>702.52099999999996</v>
      </c>
      <c r="Q10" s="1458">
        <v>707.68399999999997</v>
      </c>
      <c r="R10" s="1459">
        <v>9474.3870000000006</v>
      </c>
      <c r="S10" s="1460"/>
    </row>
    <row r="11" spans="2:19" ht="8.1" customHeight="1">
      <c r="B11" s="1409"/>
      <c r="C11" s="1795" t="s">
        <v>1211</v>
      </c>
      <c r="D11" s="1795"/>
      <c r="F11" s="1458">
        <v>410.16800000000001</v>
      </c>
      <c r="G11" s="1458">
        <v>377.49200000000002</v>
      </c>
      <c r="H11" s="1458">
        <v>475.82400000000001</v>
      </c>
      <c r="I11" s="1458">
        <v>540.87199999999996</v>
      </c>
      <c r="J11" s="1458">
        <v>621.93700000000001</v>
      </c>
      <c r="K11" s="1458">
        <v>603.97199999999998</v>
      </c>
      <c r="L11" s="1458">
        <v>580.81700000000001</v>
      </c>
      <c r="M11" s="1458">
        <v>587.33699999999999</v>
      </c>
      <c r="N11" s="1458">
        <v>534.74699999999996</v>
      </c>
      <c r="O11" s="1458">
        <v>501.42599999999999</v>
      </c>
      <c r="P11" s="1458">
        <v>0</v>
      </c>
      <c r="Q11" s="1458">
        <v>0</v>
      </c>
      <c r="R11" s="1459">
        <v>5234.5920000000006</v>
      </c>
      <c r="S11" s="1460">
        <v>3971.1079999999997</v>
      </c>
    </row>
    <row r="12" spans="2:19" ht="3" customHeight="1">
      <c r="B12" s="1409"/>
      <c r="C12" s="1392"/>
      <c r="D12" s="1389"/>
      <c r="E12" s="1392"/>
      <c r="F12" s="1391"/>
      <c r="G12" s="1391"/>
      <c r="H12" s="1391"/>
      <c r="I12" s="1391"/>
      <c r="J12" s="1391"/>
      <c r="K12" s="1391"/>
      <c r="L12" s="1391"/>
      <c r="M12" s="1391"/>
      <c r="N12" s="1391"/>
      <c r="O12" s="1391"/>
      <c r="P12" s="1391"/>
      <c r="Q12" s="1391"/>
      <c r="R12" s="1405"/>
      <c r="S12" s="1460"/>
    </row>
    <row r="13" spans="2:19" ht="8.1" customHeight="1">
      <c r="B13" s="1409"/>
      <c r="C13" s="1392" t="s">
        <v>1851</v>
      </c>
      <c r="D13" s="1389" t="s">
        <v>1850</v>
      </c>
      <c r="E13" s="1392"/>
      <c r="F13" s="1461">
        <v>-51.024891851133667</v>
      </c>
      <c r="G13" s="1461">
        <v>-53.623864989145908</v>
      </c>
      <c r="H13" s="1461">
        <v>-52.93209922338913</v>
      </c>
      <c r="I13" s="1461">
        <v>-44.625962748307927</v>
      </c>
      <c r="J13" s="1461">
        <v>-39.518177503928797</v>
      </c>
      <c r="K13" s="1461">
        <v>-41.403528175634577</v>
      </c>
      <c r="L13" s="1461">
        <v>-45.913053681212972</v>
      </c>
      <c r="M13" s="1461">
        <v>-43.359779200953561</v>
      </c>
      <c r="N13" s="1461">
        <v>-37.485153005873336</v>
      </c>
      <c r="O13" s="1461">
        <v>-38.093033419880072</v>
      </c>
      <c r="P13" s="1461">
        <v>-100</v>
      </c>
      <c r="Q13" s="1461">
        <v>-100</v>
      </c>
      <c r="R13" s="1415">
        <v>-44.750071957161971</v>
      </c>
      <c r="S13" s="1460"/>
    </row>
    <row r="14" spans="2:19" ht="3" customHeight="1">
      <c r="B14" s="1400"/>
      <c r="C14" s="1462"/>
      <c r="D14" s="1462"/>
      <c r="E14" s="1462"/>
      <c r="F14" s="1447"/>
      <c r="G14" s="1447"/>
      <c r="H14" s="1447"/>
      <c r="I14" s="1447"/>
      <c r="J14" s="1447"/>
      <c r="K14" s="1447"/>
      <c r="L14" s="1447"/>
      <c r="M14" s="1447"/>
      <c r="N14" s="1447"/>
      <c r="O14" s="1447"/>
      <c r="P14" s="1447"/>
      <c r="Q14" s="1447"/>
      <c r="R14" s="1447"/>
      <c r="S14" s="1446"/>
    </row>
    <row r="15" spans="2:19" ht="3" customHeight="1">
      <c r="B15" s="1392"/>
      <c r="C15" s="1405"/>
      <c r="D15" s="1405"/>
      <c r="E15" s="1405"/>
      <c r="F15" s="1392"/>
      <c r="G15" s="1392"/>
      <c r="H15" s="1392"/>
      <c r="I15" s="1392"/>
      <c r="J15" s="1392"/>
      <c r="K15" s="1392"/>
      <c r="L15" s="1392"/>
      <c r="M15" s="1392"/>
      <c r="N15" s="1392"/>
      <c r="O15" s="1392"/>
      <c r="P15" s="1392"/>
      <c r="Q15" s="1392"/>
      <c r="R15" s="1392"/>
      <c r="S15" s="1392"/>
    </row>
    <row r="16" spans="2:19" ht="9.9499999999999993" customHeight="1">
      <c r="B16" s="1392"/>
      <c r="C16" s="1392"/>
      <c r="D16" s="1392"/>
      <c r="E16" s="1392"/>
      <c r="F16" s="1392"/>
      <c r="G16" s="1392"/>
      <c r="H16" s="1392"/>
      <c r="I16" s="1392"/>
      <c r="J16" s="1392"/>
      <c r="K16" s="1392"/>
      <c r="L16" s="1392"/>
      <c r="M16" s="1392"/>
      <c r="N16" s="1392"/>
      <c r="O16" s="1392"/>
      <c r="P16" s="1392"/>
      <c r="Q16" s="1392"/>
      <c r="R16" s="1392"/>
      <c r="S16" s="1392"/>
    </row>
    <row r="17" spans="2:19" ht="9.9499999999999993" customHeight="1">
      <c r="B17" s="1392"/>
      <c r="C17" s="1392"/>
      <c r="D17" s="1392"/>
      <c r="E17" s="1392"/>
      <c r="F17" s="1392"/>
      <c r="G17" s="1392"/>
      <c r="H17" s="1392"/>
      <c r="I17" s="1392"/>
      <c r="J17" s="1392"/>
      <c r="K17" s="1392"/>
      <c r="L17" s="1392"/>
      <c r="M17" s="1392"/>
      <c r="N17" s="1392"/>
      <c r="O17" s="1392"/>
      <c r="P17" s="1392"/>
      <c r="Q17" s="1392"/>
      <c r="R17" s="1392"/>
    </row>
    <row r="18" spans="2:19" ht="10.5" customHeight="1">
      <c r="C18" s="1463"/>
      <c r="D18" s="1463"/>
      <c r="E18" s="1463"/>
      <c r="F18" s="1464"/>
      <c r="G18" s="1464"/>
      <c r="H18" s="1464"/>
      <c r="I18" s="1464"/>
      <c r="J18" s="1464"/>
      <c r="K18" s="1465"/>
      <c r="L18" s="1465"/>
      <c r="M18" s="1465"/>
      <c r="N18" s="1465"/>
      <c r="O18" s="1465"/>
      <c r="P18" s="1465"/>
      <c r="Q18" s="1465"/>
      <c r="S18" s="1389" t="s">
        <v>999</v>
      </c>
    </row>
    <row r="19" spans="2:19">
      <c r="B19" s="1466"/>
    </row>
    <row r="20" spans="2:19">
      <c r="P20" s="1467"/>
    </row>
    <row r="21" spans="2:19">
      <c r="J21" s="1388"/>
      <c r="R21" s="1468"/>
    </row>
    <row r="22" spans="2:19">
      <c r="C22" s="1388"/>
      <c r="N22" s="1388"/>
      <c r="O22" s="1388"/>
      <c r="P22" s="1388"/>
      <c r="Q22" s="1388"/>
      <c r="R22" s="1469"/>
      <c r="S22" s="1388"/>
    </row>
    <row r="23" spans="2:19">
      <c r="C23" s="1455"/>
      <c r="D23" s="1456"/>
      <c r="E23" s="1456"/>
      <c r="F23" s="1456"/>
      <c r="G23" s="1456"/>
      <c r="H23" s="1456"/>
      <c r="I23" s="1456"/>
      <c r="J23" s="1456"/>
      <c r="K23" s="1456"/>
      <c r="L23" s="1456"/>
      <c r="M23" s="1456"/>
      <c r="N23" s="1456"/>
      <c r="O23" s="1456"/>
      <c r="P23" s="1456"/>
      <c r="Q23" s="1456"/>
      <c r="R23" s="1456"/>
      <c r="S23" s="1456"/>
    </row>
    <row r="24" spans="2:19">
      <c r="C24" s="1464"/>
      <c r="D24" s="1464"/>
      <c r="F24" s="1470"/>
      <c r="G24" s="1470"/>
      <c r="H24" s="1470"/>
      <c r="I24" s="1470"/>
      <c r="J24" s="1470"/>
      <c r="K24" s="1470"/>
      <c r="L24" s="1470"/>
      <c r="M24" s="1470"/>
      <c r="N24" s="1470"/>
      <c r="O24" s="1470"/>
      <c r="P24" s="1470"/>
      <c r="Q24" s="1470"/>
      <c r="R24" s="1388"/>
      <c r="S24" s="1388"/>
    </row>
    <row r="32" spans="2:19">
      <c r="C32" s="1700" t="s">
        <v>494</v>
      </c>
    </row>
  </sheetData>
  <mergeCells count="18">
    <mergeCell ref="D3:F3"/>
    <mergeCell ref="B5:E7"/>
    <mergeCell ref="C10:D10"/>
    <mergeCell ref="C11:D11"/>
    <mergeCell ref="L6:L7"/>
    <mergeCell ref="R5:R7"/>
    <mergeCell ref="S5:S7"/>
    <mergeCell ref="F6:F7"/>
    <mergeCell ref="G6:G7"/>
    <mergeCell ref="H6:H7"/>
    <mergeCell ref="I6:I7"/>
    <mergeCell ref="J6:J7"/>
    <mergeCell ref="K6:K7"/>
    <mergeCell ref="O6:O7"/>
    <mergeCell ref="P6:P7"/>
    <mergeCell ref="Q6:Q7"/>
    <mergeCell ref="M6:M7"/>
    <mergeCell ref="N6:N7"/>
  </mergeCells>
  <hyperlinks>
    <hyperlink ref="C32" location="'Inhaltsverzeichnis '!A1" display="Zurück zum Inhaltsverzeichnis" xr:uid="{E6194162-7D8F-441B-ADF3-5FEA1AB8EBAA}"/>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9353-4D56-4F20-A7D0-39FB54B7C471}">
  <sheetPr transitionEvaluation="1">
    <tabColor rgb="FFF9E03A"/>
    <pageSetUpPr fitToPage="1"/>
  </sheetPr>
  <dimension ref="A1:AB80"/>
  <sheetViews>
    <sheetView showZeros="0" zoomScaleNormal="100" workbookViewId="0"/>
  </sheetViews>
  <sheetFormatPr baseColWidth="10" defaultColWidth="8.5" defaultRowHeight="14.25"/>
  <cols>
    <col min="1" max="1" width="15.75" style="1256" customWidth="1"/>
    <col min="2" max="13" width="7.75" style="1256" customWidth="1"/>
    <col min="14" max="14" width="12.875" style="1256" customWidth="1"/>
    <col min="15" max="15" width="5.375" style="1256" customWidth="1"/>
    <col min="16" max="29" width="5.125" style="1256" customWidth="1"/>
    <col min="30" max="142" width="5" style="1256" customWidth="1"/>
    <col min="143" max="16384" width="8.5" style="1256"/>
  </cols>
  <sheetData>
    <row r="1" spans="1:24" ht="22.5">
      <c r="A1" s="1254"/>
      <c r="B1" s="1802" t="s">
        <v>972</v>
      </c>
      <c r="C1" s="1802"/>
      <c r="D1" s="1802"/>
      <c r="E1" s="1802"/>
      <c r="F1" s="1802"/>
      <c r="G1" s="1802"/>
      <c r="H1" s="1802"/>
      <c r="I1" s="1802"/>
      <c r="J1" s="1802"/>
      <c r="K1" s="1802"/>
      <c r="L1" s="1802"/>
      <c r="M1" s="1802"/>
      <c r="N1" s="1255"/>
    </row>
    <row r="2" spans="1:24" ht="27">
      <c r="A2" s="1257"/>
      <c r="B2" s="1802" t="s">
        <v>973</v>
      </c>
      <c r="C2" s="1802"/>
      <c r="D2" s="1802"/>
      <c r="E2" s="1802"/>
      <c r="F2" s="1802"/>
      <c r="G2" s="1802"/>
      <c r="H2" s="1802"/>
      <c r="I2" s="1802"/>
      <c r="J2" s="1802"/>
      <c r="K2" s="1802"/>
      <c r="L2" s="1802"/>
      <c r="M2" s="1802"/>
      <c r="N2" s="1255"/>
    </row>
    <row r="3" spans="1:24" ht="14.25" customHeight="1">
      <c r="A3" s="1707" t="s">
        <v>974</v>
      </c>
      <c r="B3" s="1707"/>
      <c r="C3" s="1707"/>
      <c r="D3" s="1707"/>
      <c r="E3" s="1707"/>
      <c r="F3" s="1707"/>
      <c r="G3" s="1707"/>
      <c r="H3" s="1707"/>
      <c r="I3" s="1707"/>
      <c r="J3" s="1707"/>
      <c r="K3" s="1707"/>
      <c r="L3" s="1707"/>
      <c r="M3" s="1707"/>
      <c r="N3" s="1707"/>
    </row>
    <row r="4" spans="1:24">
      <c r="A4" s="1707" t="s">
        <v>975</v>
      </c>
      <c r="B4" s="1707"/>
      <c r="C4" s="1707"/>
      <c r="D4" s="1707"/>
      <c r="E4" s="1707"/>
      <c r="F4" s="1707"/>
      <c r="G4" s="1707"/>
      <c r="H4" s="1707"/>
      <c r="I4" s="1707"/>
      <c r="J4" s="1707"/>
      <c r="K4" s="1707"/>
      <c r="L4" s="1707"/>
      <c r="M4" s="1707"/>
      <c r="N4" s="1708"/>
    </row>
    <row r="5" spans="1:24">
      <c r="A5" s="1254"/>
      <c r="B5" s="1803" t="s">
        <v>209</v>
      </c>
      <c r="C5" s="1803"/>
      <c r="D5" s="1803"/>
      <c r="E5" s="1803"/>
      <c r="F5" s="1803"/>
      <c r="G5" s="1803"/>
      <c r="H5" s="1803"/>
      <c r="I5" s="1803"/>
      <c r="J5" s="1803"/>
      <c r="K5" s="1803"/>
      <c r="L5" s="1803"/>
      <c r="M5" s="1803"/>
      <c r="N5" s="1259"/>
      <c r="P5" s="1260"/>
    </row>
    <row r="6" spans="1:24" s="1263" customFormat="1" ht="20.25" customHeight="1">
      <c r="A6" s="1261" t="s">
        <v>976</v>
      </c>
      <c r="B6" s="1262" t="s">
        <v>358</v>
      </c>
      <c r="C6" s="1262" t="s">
        <v>977</v>
      </c>
      <c r="D6" s="1262" t="s">
        <v>978</v>
      </c>
      <c r="E6" s="1262" t="s">
        <v>979</v>
      </c>
      <c r="F6" s="1262" t="s">
        <v>362</v>
      </c>
      <c r="G6" s="1262" t="s">
        <v>980</v>
      </c>
      <c r="H6" s="1262" t="s">
        <v>981</v>
      </c>
      <c r="I6" s="1262" t="s">
        <v>982</v>
      </c>
      <c r="J6" s="1262" t="s">
        <v>983</v>
      </c>
      <c r="K6" s="1262" t="s">
        <v>984</v>
      </c>
      <c r="L6" s="1262" t="s">
        <v>985</v>
      </c>
      <c r="M6" s="1262" t="s">
        <v>986</v>
      </c>
      <c r="N6" s="1261" t="s">
        <v>987</v>
      </c>
    </row>
    <row r="7" spans="1:24">
      <c r="A7" s="1264"/>
      <c r="B7" s="1804" t="s">
        <v>988</v>
      </c>
      <c r="C7" s="1804"/>
      <c r="D7" s="1804"/>
      <c r="E7" s="1804"/>
      <c r="F7" s="1804"/>
      <c r="G7" s="1804"/>
      <c r="H7" s="1804"/>
      <c r="I7" s="1804"/>
      <c r="J7" s="1804"/>
      <c r="K7" s="1804"/>
      <c r="L7" s="1804"/>
      <c r="M7" s="1804"/>
      <c r="N7" s="1265"/>
    </row>
    <row r="8" spans="1:24" ht="5.25" customHeight="1">
      <c r="A8" s="1254"/>
      <c r="B8" s="1266"/>
      <c r="C8" s="1266"/>
      <c r="D8" s="1266"/>
      <c r="E8" s="1266"/>
      <c r="F8" s="1266"/>
      <c r="G8" s="1266"/>
      <c r="H8" s="1266"/>
      <c r="I8" s="1266"/>
      <c r="J8" s="1266"/>
      <c r="K8" s="1266"/>
      <c r="L8" s="1266"/>
      <c r="M8" s="1266"/>
      <c r="N8" s="1266"/>
    </row>
    <row r="9" spans="1:24">
      <c r="A9" s="1254"/>
      <c r="B9" s="1801" t="s">
        <v>989</v>
      </c>
      <c r="C9" s="1801"/>
      <c r="D9" s="1801"/>
      <c r="E9" s="1801"/>
      <c r="F9" s="1801"/>
      <c r="G9" s="1801"/>
      <c r="H9" s="1801"/>
      <c r="I9" s="1801"/>
      <c r="J9" s="1801"/>
      <c r="K9" s="1801"/>
      <c r="L9" s="1801"/>
      <c r="M9" s="1801"/>
      <c r="N9" s="1267"/>
    </row>
    <row r="10" spans="1:24">
      <c r="A10" s="1268" t="s">
        <v>990</v>
      </c>
      <c r="B10" s="1269">
        <v>35287.946000000004</v>
      </c>
      <c r="C10" s="1269">
        <v>34990.779000000002</v>
      </c>
      <c r="D10" s="1269">
        <v>34672.997000000003</v>
      </c>
      <c r="E10" s="1269">
        <v>34107.044000000002</v>
      </c>
      <c r="F10" s="1269">
        <v>36164.837</v>
      </c>
      <c r="G10" s="1269">
        <v>30890.984</v>
      </c>
      <c r="H10" s="1269">
        <v>33923.561000000002</v>
      </c>
      <c r="I10" s="1269">
        <v>31406.170999999998</v>
      </c>
      <c r="J10" s="1269">
        <v>33366.199000000001</v>
      </c>
      <c r="K10" s="1269">
        <v>39005.086000000003</v>
      </c>
      <c r="L10" s="1269">
        <v>35719.357000000004</v>
      </c>
      <c r="M10" s="1269">
        <v>35983.853999999999</v>
      </c>
      <c r="N10" s="1269">
        <v>343815.60399999999</v>
      </c>
      <c r="X10" s="1260"/>
    </row>
    <row r="11" spans="1:24">
      <c r="A11" s="1270" t="s">
        <v>991</v>
      </c>
      <c r="B11" s="1271">
        <v>45253.857000000004</v>
      </c>
      <c r="C11" s="1271">
        <v>39410.824000000001</v>
      </c>
      <c r="D11" s="1271">
        <v>45089.894</v>
      </c>
      <c r="E11" s="1271">
        <v>43655.214</v>
      </c>
      <c r="F11" s="1271">
        <v>43973.41</v>
      </c>
      <c r="G11" s="1271">
        <v>41116.682000000001</v>
      </c>
      <c r="H11" s="1271">
        <v>41066.667000000001</v>
      </c>
      <c r="I11" s="1271">
        <v>40176.913</v>
      </c>
      <c r="J11" s="1271">
        <v>42225.959000000003</v>
      </c>
      <c r="K11" s="1271">
        <v>44064.913</v>
      </c>
      <c r="L11" s="1271"/>
      <c r="M11" s="1271"/>
      <c r="N11" s="1271">
        <v>426034.33300000004</v>
      </c>
    </row>
    <row r="12" spans="1:24" ht="5.25" customHeight="1">
      <c r="A12" s="1268"/>
      <c r="B12" s="1269"/>
      <c r="C12" s="1269"/>
      <c r="D12" s="1269"/>
      <c r="E12" s="1269"/>
      <c r="F12" s="1269"/>
      <c r="G12" s="1269"/>
      <c r="H12" s="1269"/>
      <c r="I12" s="1269"/>
      <c r="J12" s="1269"/>
      <c r="K12" s="1269"/>
      <c r="L12" s="1269"/>
      <c r="M12" s="1269"/>
      <c r="N12" s="1269"/>
    </row>
    <row r="13" spans="1:24">
      <c r="A13" s="1272" t="s">
        <v>992</v>
      </c>
      <c r="B13" s="1273">
        <v>28.241686268733218</v>
      </c>
      <c r="C13" s="1273">
        <v>12.63202799800483</v>
      </c>
      <c r="D13" s="1273">
        <v>30.043255274414264</v>
      </c>
      <c r="E13" s="1273">
        <v>27.994715695678593</v>
      </c>
      <c r="F13" s="1273">
        <v>21.591616740869043</v>
      </c>
      <c r="G13" s="1273">
        <v>33.102532441180898</v>
      </c>
      <c r="H13" s="1273">
        <v>21.056474584139323</v>
      </c>
      <c r="I13" s="1273">
        <v>27.926810944256786</v>
      </c>
      <c r="J13" s="1273">
        <v>26.553099440544614</v>
      </c>
      <c r="K13" s="1273">
        <v>12.972223673599885</v>
      </c>
      <c r="L13" s="1273"/>
      <c r="M13" s="1273"/>
      <c r="N13" s="1273">
        <v>23.913611844097701</v>
      </c>
    </row>
    <row r="14" spans="1:24">
      <c r="A14" s="1254"/>
      <c r="B14" s="1801" t="s">
        <v>993</v>
      </c>
      <c r="C14" s="1801"/>
      <c r="D14" s="1801"/>
      <c r="E14" s="1801"/>
      <c r="F14" s="1801"/>
      <c r="G14" s="1801"/>
      <c r="H14" s="1801"/>
      <c r="I14" s="1801"/>
      <c r="J14" s="1801"/>
      <c r="K14" s="1801"/>
      <c r="L14" s="1801"/>
      <c r="M14" s="1801"/>
      <c r="N14" s="1267"/>
    </row>
    <row r="15" spans="1:24">
      <c r="A15" s="1268" t="s">
        <v>990</v>
      </c>
      <c r="B15" s="1269">
        <v>1255.8810000000001</v>
      </c>
      <c r="C15" s="1269">
        <v>1162.558</v>
      </c>
      <c r="D15" s="1269">
        <v>1065.3789999999999</v>
      </c>
      <c r="E15" s="1269">
        <v>1282.741</v>
      </c>
      <c r="F15" s="1269">
        <v>1210.8810000000001</v>
      </c>
      <c r="G15" s="1269">
        <v>1096.261</v>
      </c>
      <c r="H15" s="1269">
        <v>1107.336</v>
      </c>
      <c r="I15" s="1269">
        <v>1021.553</v>
      </c>
      <c r="J15" s="1269">
        <v>934.13800000000003</v>
      </c>
      <c r="K15" s="1269">
        <v>1054.9739999999999</v>
      </c>
      <c r="L15" s="1269">
        <v>943.54100000000005</v>
      </c>
      <c r="M15" s="1269">
        <v>1119.4690000000001</v>
      </c>
      <c r="N15" s="1269">
        <v>11191.702000000003</v>
      </c>
    </row>
    <row r="16" spans="1:24">
      <c r="A16" s="1270" t="s">
        <v>991</v>
      </c>
      <c r="B16" s="1271">
        <v>1297.317</v>
      </c>
      <c r="C16" s="1271">
        <v>1183.8530000000001</v>
      </c>
      <c r="D16" s="1271">
        <v>1195.2739999999999</v>
      </c>
      <c r="E16" s="1271">
        <v>1208.002</v>
      </c>
      <c r="F16" s="1271">
        <v>1236.6220000000001</v>
      </c>
      <c r="G16" s="1271">
        <v>1156.2149999999999</v>
      </c>
      <c r="H16" s="1271">
        <v>1116.229</v>
      </c>
      <c r="I16" s="1271">
        <v>1044.7080000000001</v>
      </c>
      <c r="J16" s="1271">
        <v>1097.9449999999999</v>
      </c>
      <c r="K16" s="1271">
        <v>1145.549</v>
      </c>
      <c r="L16" s="1271"/>
      <c r="M16" s="1271"/>
      <c r="N16" s="1271">
        <v>11681.714</v>
      </c>
      <c r="P16" s="1260"/>
    </row>
    <row r="17" spans="1:28" ht="5.25" customHeight="1">
      <c r="A17" s="1268"/>
      <c r="B17" s="1269"/>
      <c r="C17" s="1269"/>
      <c r="D17" s="1269"/>
      <c r="E17" s="1269"/>
      <c r="F17" s="1269"/>
      <c r="G17" s="1269"/>
      <c r="H17" s="1269"/>
      <c r="I17" s="1269"/>
      <c r="J17" s="1269"/>
      <c r="K17" s="1269"/>
      <c r="L17" s="1269"/>
      <c r="M17" s="1269"/>
      <c r="N17" s="1269"/>
    </row>
    <row r="18" spans="1:28">
      <c r="A18" s="1272" t="s">
        <v>992</v>
      </c>
      <c r="B18" s="1273">
        <v>3.2993571843192058</v>
      </c>
      <c r="C18" s="1273">
        <v>1.8317365671218226</v>
      </c>
      <c r="D18" s="1273">
        <v>12.192374732372244</v>
      </c>
      <c r="E18" s="1273">
        <v>-5.8265074555190779</v>
      </c>
      <c r="F18" s="1273">
        <v>2.1258075731636694</v>
      </c>
      <c r="G18" s="1273">
        <v>5.4689531051455731</v>
      </c>
      <c r="H18" s="1273">
        <v>0.80309860782996623</v>
      </c>
      <c r="I18" s="1273">
        <v>2.2666469581118207</v>
      </c>
      <c r="J18" s="1273">
        <v>17.535631780315114</v>
      </c>
      <c r="K18" s="1273">
        <v>8.5855196431381273</v>
      </c>
      <c r="L18" s="1273"/>
      <c r="M18" s="1273"/>
      <c r="N18" s="1273">
        <v>4.3783510318626782</v>
      </c>
    </row>
    <row r="19" spans="1:28">
      <c r="A19" s="1254"/>
      <c r="B19" s="1801" t="s">
        <v>994</v>
      </c>
      <c r="C19" s="1801"/>
      <c r="D19" s="1801"/>
      <c r="E19" s="1801"/>
      <c r="F19" s="1801"/>
      <c r="G19" s="1801"/>
      <c r="H19" s="1801"/>
      <c r="I19" s="1801"/>
      <c r="J19" s="1801"/>
      <c r="K19" s="1801"/>
      <c r="L19" s="1801"/>
      <c r="M19" s="1801"/>
      <c r="N19" s="1267"/>
    </row>
    <row r="20" spans="1:28">
      <c r="A20" s="1268" t="s">
        <v>990</v>
      </c>
      <c r="B20" s="1269">
        <v>5895.94</v>
      </c>
      <c r="C20" s="1269">
        <v>5590.1450000000004</v>
      </c>
      <c r="D20" s="1269">
        <v>6122.6880000000001</v>
      </c>
      <c r="E20" s="1269">
        <v>6381.0330000000004</v>
      </c>
      <c r="F20" s="1269">
        <v>6507.598</v>
      </c>
      <c r="G20" s="1269">
        <v>6019.6930000000002</v>
      </c>
      <c r="H20" s="1269">
        <v>6341.2529999999997</v>
      </c>
      <c r="I20" s="1269">
        <v>6039.9570000000003</v>
      </c>
      <c r="J20" s="1269">
        <v>5954.4260000000004</v>
      </c>
      <c r="K20" s="1269">
        <v>5962.4380000000001</v>
      </c>
      <c r="L20" s="1269">
        <v>5725.558</v>
      </c>
      <c r="M20" s="1269">
        <v>5757.335</v>
      </c>
      <c r="N20" s="1269">
        <v>60815.171000000002</v>
      </c>
    </row>
    <row r="21" spans="1:28">
      <c r="A21" s="1270" t="s">
        <v>991</v>
      </c>
      <c r="B21" s="1271">
        <v>6428.5119999999997</v>
      </c>
      <c r="C21" s="1271">
        <v>5989.5370000000003</v>
      </c>
      <c r="D21" s="1271">
        <v>6521.09</v>
      </c>
      <c r="E21" s="1271">
        <v>6629.2889999999998</v>
      </c>
      <c r="F21" s="1271">
        <v>6898.0959999999995</v>
      </c>
      <c r="G21" s="1271">
        <v>6635.34</v>
      </c>
      <c r="H21" s="1271">
        <v>6589.6809999999996</v>
      </c>
      <c r="I21" s="1271">
        <v>6156.5990000000002</v>
      </c>
      <c r="J21" s="1271">
        <v>6325.2749999999996</v>
      </c>
      <c r="K21" s="1271">
        <v>6484.52</v>
      </c>
      <c r="L21" s="1271"/>
      <c r="M21" s="1271"/>
      <c r="N21" s="1271">
        <v>64657.938999999998</v>
      </c>
    </row>
    <row r="22" spans="1:28" ht="5.25" customHeight="1">
      <c r="A22" s="1268"/>
      <c r="B22" s="1269"/>
      <c r="C22" s="1269"/>
      <c r="D22" s="1269"/>
      <c r="E22" s="1269"/>
      <c r="F22" s="1269"/>
      <c r="G22" s="1269"/>
      <c r="H22" s="1269"/>
      <c r="I22" s="1269"/>
      <c r="J22" s="1269"/>
      <c r="K22" s="1269"/>
      <c r="L22" s="1269"/>
      <c r="M22" s="1269"/>
      <c r="N22" s="1269"/>
    </row>
    <row r="23" spans="1:28">
      <c r="A23" s="1272" t="s">
        <v>992</v>
      </c>
      <c r="B23" s="1273">
        <v>9.0328599002025101</v>
      </c>
      <c r="C23" s="1273">
        <v>7.1445731729677959</v>
      </c>
      <c r="D23" s="1273">
        <v>6.5069786342207863</v>
      </c>
      <c r="E23" s="1273">
        <v>3.8905299502447264</v>
      </c>
      <c r="F23" s="1273">
        <v>6.0006472434222218</v>
      </c>
      <c r="G23" s="1273">
        <v>10.227215906193223</v>
      </c>
      <c r="H23" s="1273">
        <v>3.9176484521276791</v>
      </c>
      <c r="I23" s="1273">
        <v>1.9311726888121825</v>
      </c>
      <c r="J23" s="1273">
        <v>6.2281234160941779</v>
      </c>
      <c r="K23" s="1273">
        <v>8.7561832928074068</v>
      </c>
      <c r="L23" s="1273"/>
      <c r="M23" s="1273"/>
      <c r="N23" s="1273">
        <v>6.3187654277910212</v>
      </c>
    </row>
    <row r="24" spans="1:28" ht="6" customHeight="1">
      <c r="A24" s="1272"/>
      <c r="B24" s="1273"/>
      <c r="C24" s="1273"/>
      <c r="D24" s="1273"/>
      <c r="E24" s="1273"/>
      <c r="F24" s="1273"/>
      <c r="G24" s="1273"/>
      <c r="H24" s="1273"/>
      <c r="I24" s="1273"/>
      <c r="J24" s="1273"/>
      <c r="K24" s="1273"/>
      <c r="L24" s="1273"/>
      <c r="M24" s="1273"/>
      <c r="N24" s="1273"/>
    </row>
    <row r="25" spans="1:28" s="1275" customFormat="1" ht="13.5" customHeight="1">
      <c r="A25" s="1274" t="s">
        <v>995</v>
      </c>
      <c r="B25" s="1274"/>
      <c r="C25" s="1274"/>
      <c r="D25" s="1274"/>
      <c r="E25" s="1274"/>
      <c r="F25" s="1274"/>
      <c r="G25" s="1274"/>
      <c r="H25" s="1274"/>
      <c r="I25" s="1274"/>
      <c r="J25" s="1274"/>
      <c r="K25" s="1274"/>
      <c r="L25" s="1274"/>
      <c r="M25" s="1274"/>
      <c r="N25" s="1274"/>
      <c r="Q25" s="1276"/>
      <c r="R25" s="1276"/>
      <c r="S25" s="1276"/>
      <c r="T25" s="1276"/>
      <c r="U25" s="1276"/>
      <c r="V25" s="1276"/>
      <c r="W25" s="1276"/>
      <c r="X25" s="1276"/>
      <c r="Y25" s="1276"/>
      <c r="Z25" s="1276"/>
      <c r="AA25" s="1276"/>
      <c r="AB25" s="1276"/>
    </row>
    <row r="26" spans="1:28" s="1275" customFormat="1" ht="13.5" customHeight="1">
      <c r="A26" s="1274" t="s">
        <v>996</v>
      </c>
      <c r="B26" s="1274"/>
      <c r="C26" s="1274"/>
      <c r="D26" s="1274"/>
      <c r="E26" s="1274"/>
      <c r="F26" s="1274"/>
      <c r="G26" s="1274"/>
      <c r="H26" s="1274"/>
      <c r="I26" s="1274"/>
      <c r="J26" s="1274"/>
      <c r="K26" s="1274"/>
      <c r="L26" s="1274"/>
      <c r="M26" s="1274"/>
      <c r="N26" s="1274"/>
    </row>
    <row r="27" spans="1:28" s="1275" customFormat="1" ht="13.5" customHeight="1">
      <c r="A27" s="1274" t="s">
        <v>997</v>
      </c>
      <c r="B27" s="1274"/>
      <c r="C27" s="1274"/>
      <c r="D27" s="1274"/>
      <c r="E27" s="1274"/>
      <c r="F27" s="1274"/>
      <c r="G27" s="1274"/>
      <c r="H27" s="1274"/>
      <c r="I27" s="1274"/>
      <c r="J27" s="1274"/>
      <c r="K27" s="1274"/>
      <c r="L27" s="1274"/>
      <c r="M27" s="1274"/>
      <c r="N27" s="1277"/>
    </row>
    <row r="28" spans="1:28" s="1275" customFormat="1" ht="13.5" customHeight="1">
      <c r="A28" s="1278" t="s">
        <v>998</v>
      </c>
      <c r="N28" s="1279" t="s">
        <v>999</v>
      </c>
    </row>
    <row r="30" spans="1:28">
      <c r="A30" s="1700" t="s">
        <v>494</v>
      </c>
      <c r="B30" s="1281"/>
      <c r="C30" s="1281"/>
      <c r="D30" s="1281"/>
      <c r="E30" s="1281"/>
      <c r="F30" s="1281"/>
      <c r="G30" s="1281"/>
      <c r="H30" s="1281"/>
      <c r="I30" s="1281"/>
      <c r="J30" s="1281"/>
    </row>
    <row r="31" spans="1:28" ht="15.75">
      <c r="A31" s="1282"/>
      <c r="B31" s="1283"/>
      <c r="C31" s="1283"/>
      <c r="D31" s="1283"/>
      <c r="E31" s="1283"/>
      <c r="F31" s="1283"/>
      <c r="G31" s="1283"/>
      <c r="H31" s="1283"/>
      <c r="I31" s="1283"/>
      <c r="J31" s="1283"/>
      <c r="K31" s="1283"/>
      <c r="L31" s="1283"/>
      <c r="M31" s="1283"/>
    </row>
    <row r="32" spans="1:28" ht="15.75">
      <c r="A32" s="1282"/>
      <c r="B32" s="1283"/>
      <c r="C32" s="1283"/>
      <c r="D32" s="1283"/>
      <c r="E32" s="1283"/>
      <c r="F32" s="1283"/>
      <c r="G32" s="1283"/>
      <c r="H32" s="1283"/>
      <c r="I32" s="1283"/>
      <c r="J32" s="1283"/>
      <c r="K32" s="1283"/>
      <c r="L32" s="1283"/>
      <c r="M32" s="1283"/>
    </row>
    <row r="33" spans="1:10" ht="15">
      <c r="A33" s="1284"/>
      <c r="B33" s="1285"/>
      <c r="C33" s="1286"/>
      <c r="D33" s="1286"/>
      <c r="E33" s="1286"/>
      <c r="F33" s="1286"/>
      <c r="G33" s="1286"/>
      <c r="H33" s="1286"/>
      <c r="I33" s="1286"/>
      <c r="J33" s="1286"/>
    </row>
    <row r="34" spans="1:10" ht="15">
      <c r="A34" s="1284"/>
      <c r="B34" s="1286"/>
      <c r="C34" s="1286"/>
      <c r="D34" s="1286"/>
      <c r="E34" s="1286"/>
      <c r="F34" s="1286"/>
      <c r="G34" s="1286"/>
      <c r="H34" s="1286"/>
      <c r="I34" s="1286"/>
      <c r="J34" s="1286"/>
    </row>
    <row r="35" spans="1:10">
      <c r="B35" s="1280"/>
      <c r="C35" s="1280"/>
      <c r="D35" s="1280"/>
      <c r="E35" s="1280"/>
      <c r="F35" s="1280"/>
      <c r="G35" s="1280"/>
      <c r="H35" s="1280"/>
      <c r="I35" s="1280"/>
      <c r="J35" s="1280"/>
    </row>
    <row r="36" spans="1:10" ht="15">
      <c r="A36" s="1287"/>
      <c r="B36" s="1285"/>
      <c r="C36" s="1285"/>
      <c r="D36" s="1288"/>
      <c r="E36" s="1281"/>
      <c r="F36" s="1288"/>
      <c r="G36" s="1281"/>
      <c r="H36" s="1288"/>
      <c r="I36" s="1288"/>
      <c r="J36" s="1281"/>
    </row>
    <row r="37" spans="1:10" ht="15">
      <c r="A37" s="1287"/>
      <c r="B37" s="1285"/>
      <c r="C37" s="1285"/>
      <c r="D37" s="1288"/>
      <c r="E37" s="1281"/>
      <c r="F37" s="1288"/>
      <c r="G37" s="1281"/>
      <c r="H37" s="1288"/>
      <c r="I37" s="1288"/>
      <c r="J37" s="1281"/>
    </row>
    <row r="38" spans="1:10" ht="15">
      <c r="A38" s="1287"/>
      <c r="B38" s="1285"/>
      <c r="C38" s="1285"/>
      <c r="D38" s="1288"/>
      <c r="E38" s="1288"/>
      <c r="F38" s="1288"/>
      <c r="G38" s="1281"/>
      <c r="H38" s="1288"/>
      <c r="I38" s="1288"/>
      <c r="J38" s="1281"/>
    </row>
    <row r="39" spans="1:10" ht="15">
      <c r="A39" s="1287"/>
      <c r="B39" s="1285"/>
      <c r="C39" s="1285"/>
      <c r="D39" s="1288"/>
      <c r="E39" s="1288"/>
      <c r="F39" s="1288"/>
      <c r="G39" s="1281"/>
      <c r="H39" s="1288"/>
      <c r="I39" s="1288"/>
      <c r="J39" s="1281"/>
    </row>
    <row r="40" spans="1:10" ht="15">
      <c r="A40" s="1287"/>
      <c r="B40" s="1289"/>
      <c r="C40" s="1289"/>
      <c r="D40" s="1288"/>
      <c r="E40" s="1288"/>
      <c r="F40" s="1288"/>
      <c r="G40" s="1281"/>
      <c r="H40" s="1288"/>
      <c r="I40" s="1289"/>
      <c r="J40" s="1281"/>
    </row>
    <row r="41" spans="1:10" ht="15">
      <c r="A41" s="1287"/>
      <c r="B41" s="1289"/>
      <c r="C41" s="1289"/>
      <c r="D41" s="1288"/>
      <c r="E41" s="1288"/>
      <c r="F41" s="1289"/>
      <c r="G41" s="1281"/>
      <c r="H41" s="1288"/>
      <c r="I41" s="1289"/>
      <c r="J41" s="1281"/>
    </row>
    <row r="42" spans="1:10" ht="15">
      <c r="A42" s="1280"/>
      <c r="B42" s="1281"/>
      <c r="C42" s="1290"/>
      <c r="D42" s="1290"/>
      <c r="E42" s="1281"/>
      <c r="F42" s="1281"/>
      <c r="G42" s="1281"/>
      <c r="H42" s="1281"/>
      <c r="I42" s="1281"/>
      <c r="J42" s="1281"/>
    </row>
    <row r="43" spans="1:10" ht="15">
      <c r="A43" s="1291"/>
      <c r="B43" s="1285"/>
      <c r="C43" s="1285"/>
      <c r="D43" s="1285"/>
      <c r="E43" s="1285"/>
      <c r="F43" s="1285"/>
      <c r="G43" s="1285"/>
      <c r="H43" s="1285"/>
      <c r="I43" s="1285"/>
      <c r="J43" s="1288"/>
    </row>
    <row r="44" spans="1:10">
      <c r="A44" s="1292"/>
      <c r="B44" s="1285"/>
      <c r="C44" s="1285"/>
      <c r="D44" s="1285"/>
      <c r="E44" s="1285"/>
      <c r="F44" s="1285"/>
      <c r="G44" s="1285"/>
      <c r="H44" s="1285"/>
      <c r="I44" s="1285"/>
      <c r="J44" s="1281"/>
    </row>
    <row r="45" spans="1:10" ht="15">
      <c r="B45" s="1288"/>
      <c r="C45" s="1288"/>
      <c r="D45" s="1288"/>
      <c r="E45" s="1288"/>
      <c r="F45" s="1288"/>
      <c r="G45" s="1288"/>
      <c r="H45" s="1288"/>
      <c r="I45" s="1288"/>
      <c r="J45" s="1293"/>
    </row>
    <row r="65" s="1256" customFormat="1"/>
    <row r="66" s="1256" customFormat="1"/>
    <row r="67" s="1256" customFormat="1"/>
    <row r="68" s="1256" customFormat="1"/>
    <row r="69" s="1256" customFormat="1"/>
    <row r="70" s="1256" customFormat="1"/>
    <row r="71" s="1256" customFormat="1"/>
    <row r="72" s="1256" customFormat="1"/>
    <row r="73" s="1256" customFormat="1"/>
    <row r="74" s="1256" customFormat="1"/>
    <row r="75" s="1256" customFormat="1"/>
    <row r="76" s="1256" customFormat="1"/>
    <row r="77" s="1256" customFormat="1"/>
    <row r="78" s="1256" customFormat="1"/>
    <row r="79" s="1256" customFormat="1"/>
    <row r="80" s="1256" customFormat="1"/>
  </sheetData>
  <mergeCells count="7">
    <mergeCell ref="B19:M19"/>
    <mergeCell ref="B1:M1"/>
    <mergeCell ref="B2:M2"/>
    <mergeCell ref="B5:M5"/>
    <mergeCell ref="B7:M7"/>
    <mergeCell ref="B9:M9"/>
    <mergeCell ref="B14:M14"/>
  </mergeCells>
  <hyperlinks>
    <hyperlink ref="A30" location="'Inhaltsverzeichnis '!A1" display="Zurück zum Inhaltsverzeichnis" xr:uid="{79F2B483-A744-402D-906C-37A4A83456C5}"/>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0423-3E86-4E6B-BDD9-8CC0456B79D4}">
  <sheetPr>
    <tabColor rgb="FFF9E03A"/>
    <pageSetUpPr fitToPage="1"/>
  </sheetPr>
  <dimension ref="A1:AB159"/>
  <sheetViews>
    <sheetView showGridLines="0" showZeros="0" zoomScale="110" zoomScaleNormal="110" workbookViewId="0"/>
  </sheetViews>
  <sheetFormatPr baseColWidth="10" defaultColWidth="10" defaultRowHeight="12.75"/>
  <cols>
    <col min="1" max="1" width="13.625" style="1294" customWidth="1"/>
    <col min="2" max="13" width="8.25" style="1294" customWidth="1"/>
    <col min="14" max="14" width="8.25" style="1295" customWidth="1"/>
    <col min="15" max="18" width="8.5" style="1294" customWidth="1"/>
    <col min="19" max="19" width="2.75" style="1294" customWidth="1"/>
    <col min="20" max="23" width="8.5" style="1294" customWidth="1"/>
    <col min="24" max="16384" width="10" style="1294"/>
  </cols>
  <sheetData>
    <row r="1" spans="1:28" ht="22.5">
      <c r="B1" s="1806" t="s">
        <v>1000</v>
      </c>
      <c r="C1" s="1806"/>
      <c r="D1" s="1806"/>
      <c r="E1" s="1806"/>
      <c r="F1" s="1806"/>
      <c r="G1" s="1806"/>
      <c r="H1" s="1806"/>
      <c r="I1" s="1806"/>
      <c r="J1" s="1806"/>
      <c r="K1" s="1806"/>
      <c r="L1" s="1806"/>
      <c r="M1" s="1806"/>
    </row>
    <row r="2" spans="1:28">
      <c r="A2" s="1709" t="s">
        <v>1001</v>
      </c>
      <c r="B2" s="1710"/>
      <c r="C2" s="1710"/>
      <c r="D2" s="1710"/>
      <c r="E2" s="1710"/>
      <c r="F2" s="1710"/>
      <c r="G2" s="1710"/>
      <c r="H2" s="1710"/>
      <c r="I2" s="1710"/>
      <c r="J2" s="1710"/>
      <c r="K2" s="1710"/>
      <c r="L2" s="1710"/>
      <c r="M2" s="1710"/>
      <c r="N2" s="1709"/>
    </row>
    <row r="3" spans="1:28">
      <c r="A3" s="1709" t="s">
        <v>975</v>
      </c>
      <c r="B3" s="1711"/>
      <c r="C3" s="1711"/>
      <c r="D3" s="1711"/>
      <c r="E3" s="1711"/>
      <c r="F3" s="1711"/>
      <c r="G3" s="1711"/>
      <c r="H3" s="1711"/>
      <c r="I3" s="1711"/>
      <c r="J3" s="1711"/>
      <c r="K3" s="1711"/>
      <c r="L3" s="1711"/>
      <c r="M3" s="1711"/>
      <c r="N3" s="1711"/>
      <c r="O3" s="1296"/>
      <c r="P3" s="1297"/>
      <c r="Q3" s="1297"/>
      <c r="R3" s="1297"/>
      <c r="S3" s="1297"/>
      <c r="T3" s="1297"/>
      <c r="U3" s="1297"/>
      <c r="V3" s="1297"/>
      <c r="W3" s="1297"/>
    </row>
    <row r="4" spans="1:28" ht="18.75">
      <c r="B4" s="1807" t="s">
        <v>209</v>
      </c>
      <c r="C4" s="1807"/>
      <c r="D4" s="1807"/>
      <c r="E4" s="1807"/>
      <c r="F4" s="1807"/>
      <c r="G4" s="1807"/>
      <c r="H4" s="1807"/>
      <c r="I4" s="1807"/>
      <c r="J4" s="1807"/>
      <c r="K4" s="1807"/>
      <c r="L4" s="1807"/>
      <c r="M4" s="1807"/>
      <c r="N4" s="1807"/>
      <c r="O4" s="1296"/>
      <c r="P4" s="1297"/>
      <c r="Q4" s="1297"/>
      <c r="R4" s="1297"/>
      <c r="S4" s="1297"/>
      <c r="T4" s="1297"/>
      <c r="U4" s="1297"/>
      <c r="V4" s="1297"/>
      <c r="W4" s="1297"/>
    </row>
    <row r="5" spans="1:28" ht="20.25" customHeight="1">
      <c r="A5" s="1298" t="s">
        <v>976</v>
      </c>
      <c r="B5" s="1299" t="s">
        <v>358</v>
      </c>
      <c r="C5" s="1299" t="s">
        <v>977</v>
      </c>
      <c r="D5" s="1299" t="s">
        <v>978</v>
      </c>
      <c r="E5" s="1299" t="s">
        <v>979</v>
      </c>
      <c r="F5" s="1299" t="s">
        <v>362</v>
      </c>
      <c r="G5" s="1299" t="s">
        <v>980</v>
      </c>
      <c r="H5" s="1299" t="s">
        <v>981</v>
      </c>
      <c r="I5" s="1299" t="s">
        <v>982</v>
      </c>
      <c r="J5" s="1299" t="s">
        <v>983</v>
      </c>
      <c r="K5" s="1299" t="s">
        <v>984</v>
      </c>
      <c r="L5" s="1299" t="s">
        <v>985</v>
      </c>
      <c r="M5" s="1299" t="s">
        <v>986</v>
      </c>
      <c r="N5" s="1298" t="s">
        <v>987</v>
      </c>
      <c r="O5" s="1300"/>
      <c r="P5" s="1301"/>
      <c r="Q5" s="1301"/>
      <c r="R5" s="1301"/>
      <c r="S5" s="1301"/>
      <c r="X5" s="1294" t="s">
        <v>942</v>
      </c>
      <c r="Y5" s="1294" t="s">
        <v>942</v>
      </c>
      <c r="Z5" s="1294" t="s">
        <v>942</v>
      </c>
      <c r="AA5" s="1294" t="s">
        <v>942</v>
      </c>
      <c r="AB5" s="1294" t="s">
        <v>942</v>
      </c>
    </row>
    <row r="6" spans="1:28">
      <c r="A6" s="1302"/>
      <c r="B6" s="1808" t="s">
        <v>988</v>
      </c>
      <c r="C6" s="1808"/>
      <c r="D6" s="1808"/>
      <c r="E6" s="1808"/>
      <c r="F6" s="1808"/>
      <c r="G6" s="1808"/>
      <c r="H6" s="1808"/>
      <c r="I6" s="1808"/>
      <c r="J6" s="1808"/>
      <c r="K6" s="1808"/>
      <c r="L6" s="1808"/>
      <c r="M6" s="1808"/>
      <c r="N6" s="1808"/>
    </row>
    <row r="7" spans="1:28" s="1303" customFormat="1" ht="18.75" customHeight="1">
      <c r="A7" s="1294"/>
      <c r="B7" s="1805" t="s">
        <v>1002</v>
      </c>
      <c r="C7" s="1805"/>
      <c r="D7" s="1805"/>
      <c r="E7" s="1805"/>
      <c r="F7" s="1805"/>
      <c r="G7" s="1805"/>
      <c r="H7" s="1805"/>
      <c r="I7" s="1805"/>
      <c r="J7" s="1805"/>
      <c r="K7" s="1805"/>
      <c r="L7" s="1805"/>
      <c r="M7" s="1805"/>
      <c r="N7" s="1805"/>
      <c r="O7" s="1301"/>
      <c r="T7" s="1295"/>
    </row>
    <row r="8" spans="1:28" s="1303" customFormat="1">
      <c r="A8" s="1296" t="s">
        <v>990</v>
      </c>
      <c r="B8" s="1297">
        <v>339980.44699999999</v>
      </c>
      <c r="C8" s="1297">
        <v>331938.185</v>
      </c>
      <c r="D8" s="1297">
        <v>344483.04300000001</v>
      </c>
      <c r="E8" s="1297">
        <v>340051.42700000003</v>
      </c>
      <c r="F8" s="1297">
        <v>350410.43599999999</v>
      </c>
      <c r="G8" s="1297">
        <v>313657.30499999999</v>
      </c>
      <c r="H8" s="1297">
        <v>331555.49800000002</v>
      </c>
      <c r="I8" s="1297">
        <v>311890.609</v>
      </c>
      <c r="J8" s="1297">
        <v>317477.80099999998</v>
      </c>
      <c r="K8" s="1297">
        <v>345072.55699999997</v>
      </c>
      <c r="L8" s="1297">
        <v>332251.01299999998</v>
      </c>
      <c r="M8" s="1297">
        <v>328313.42099999997</v>
      </c>
      <c r="N8" s="1297">
        <v>3326517.3080000002</v>
      </c>
    </row>
    <row r="9" spans="1:28" s="1303" customFormat="1">
      <c r="A9" s="1304" t="s">
        <v>991</v>
      </c>
      <c r="B9" s="1305">
        <v>334905.87900000002</v>
      </c>
      <c r="C9" s="1305">
        <v>315603.60600000003</v>
      </c>
      <c r="D9" s="1305">
        <v>341509.21</v>
      </c>
      <c r="E9" s="1305">
        <v>329080.30300000001</v>
      </c>
      <c r="F9" s="1305">
        <v>315855.97499999998</v>
      </c>
      <c r="G9" s="1305">
        <v>315199.56400000001</v>
      </c>
      <c r="H9" s="1305">
        <v>318684.00199999998</v>
      </c>
      <c r="I9" s="1305">
        <v>290962.13799999998</v>
      </c>
      <c r="J9" s="1305">
        <v>315760.66600000003</v>
      </c>
      <c r="K9" s="1305">
        <v>334713.32699999999</v>
      </c>
      <c r="L9" s="1305"/>
      <c r="M9" s="1305"/>
      <c r="N9" s="1305">
        <v>3212274.6700000004</v>
      </c>
      <c r="U9" s="1306"/>
    </row>
    <row r="10" spans="1:28" s="1303" customFormat="1" ht="6" customHeight="1">
      <c r="A10" s="1296"/>
      <c r="B10" s="1297"/>
      <c r="C10" s="1297"/>
      <c r="D10" s="1297"/>
      <c r="E10" s="1297"/>
      <c r="F10" s="1297"/>
      <c r="G10" s="1297"/>
      <c r="H10" s="1297"/>
      <c r="I10" s="1297"/>
      <c r="J10" s="1297"/>
      <c r="K10" s="1297"/>
      <c r="L10" s="1297"/>
      <c r="M10" s="1297"/>
      <c r="N10" s="1297"/>
      <c r="U10" s="1306"/>
    </row>
    <row r="11" spans="1:28">
      <c r="A11" s="1307" t="s">
        <v>1003</v>
      </c>
      <c r="B11" s="1308">
        <v>-1.4926058380057299</v>
      </c>
      <c r="C11" s="1308">
        <v>-4.9209701499090812</v>
      </c>
      <c r="D11" s="1308">
        <v>-0.86327413219001414</v>
      </c>
      <c r="E11" s="1308">
        <v>-3.2263131776241636</v>
      </c>
      <c r="F11" s="1308">
        <v>-9.8611392384443803</v>
      </c>
      <c r="G11" s="1308">
        <v>0.49170192289959402</v>
      </c>
      <c r="H11" s="1308">
        <v>-3.8821542932158053</v>
      </c>
      <c r="I11" s="1308">
        <v>-6.7101959456560678</v>
      </c>
      <c r="J11" s="1308">
        <v>-0.54086773770994512</v>
      </c>
      <c r="K11" s="1308">
        <v>-3.002044002009697</v>
      </c>
      <c r="L11" s="1308"/>
      <c r="M11" s="1308"/>
      <c r="N11" s="1308">
        <v>-3.4343016260656611</v>
      </c>
    </row>
    <row r="12" spans="1:28" s="1303" customFormat="1">
      <c r="A12" s="1294"/>
      <c r="B12" s="1805" t="s">
        <v>579</v>
      </c>
      <c r="C12" s="1805"/>
      <c r="D12" s="1805"/>
      <c r="E12" s="1805"/>
      <c r="F12" s="1805"/>
      <c r="G12" s="1805"/>
      <c r="H12" s="1805"/>
      <c r="I12" s="1805"/>
      <c r="J12" s="1805"/>
      <c r="K12" s="1805"/>
      <c r="L12" s="1805"/>
      <c r="M12" s="1805"/>
      <c r="N12" s="1805"/>
    </row>
    <row r="13" spans="1:28" s="1303" customFormat="1">
      <c r="A13" s="1296" t="s">
        <v>990</v>
      </c>
      <c r="B13" s="1297">
        <v>7062.9430000000002</v>
      </c>
      <c r="C13" s="1297">
        <v>6442.0860000000002</v>
      </c>
      <c r="D13" s="1297">
        <v>7033.11</v>
      </c>
      <c r="E13" s="1297">
        <v>6579.4560000000001</v>
      </c>
      <c r="F13" s="1297">
        <v>7352.9579999999996</v>
      </c>
      <c r="G13" s="1297">
        <v>7377.357</v>
      </c>
      <c r="H13" s="1297">
        <v>8283.7520000000004</v>
      </c>
      <c r="I13" s="1297">
        <v>8705.5939999999991</v>
      </c>
      <c r="J13" s="1297">
        <v>7049.1139999999996</v>
      </c>
      <c r="K13" s="1297">
        <v>6294.6589999999997</v>
      </c>
      <c r="L13" s="1297">
        <v>5313.8789999999999</v>
      </c>
      <c r="M13" s="1297">
        <v>6270.63</v>
      </c>
      <c r="N13" s="1297">
        <v>72181.028999999995</v>
      </c>
    </row>
    <row r="14" spans="1:28" s="1303" customFormat="1">
      <c r="A14" s="1304" t="s">
        <v>991</v>
      </c>
      <c r="B14" s="1305">
        <v>5932.67</v>
      </c>
      <c r="C14" s="1305">
        <v>5842.2539999999999</v>
      </c>
      <c r="D14" s="1305">
        <v>6864.6009999999997</v>
      </c>
      <c r="E14" s="1305">
        <v>6814.63</v>
      </c>
      <c r="F14" s="1305">
        <v>6632.7510000000002</v>
      </c>
      <c r="G14" s="1305">
        <v>7444.49</v>
      </c>
      <c r="H14" s="1305">
        <v>9056.64</v>
      </c>
      <c r="I14" s="1305">
        <v>6685.0889999999999</v>
      </c>
      <c r="J14" s="1305">
        <v>6193.5209999999997</v>
      </c>
      <c r="K14" s="1305">
        <v>5881.1970000000001</v>
      </c>
      <c r="L14" s="1305"/>
      <c r="M14" s="1305"/>
      <c r="N14" s="1305">
        <v>67347.842999999993</v>
      </c>
    </row>
    <row r="15" spans="1:28" s="1303" customFormat="1" ht="6" customHeight="1">
      <c r="A15" s="1296"/>
      <c r="B15" s="1297"/>
      <c r="C15" s="1297"/>
      <c r="D15" s="1297"/>
      <c r="E15" s="1297"/>
      <c r="F15" s="1297"/>
      <c r="G15" s="1297"/>
      <c r="H15" s="1297"/>
      <c r="I15" s="1297"/>
      <c r="J15" s="1297"/>
      <c r="K15" s="1297"/>
      <c r="L15" s="1297"/>
      <c r="M15" s="1297"/>
      <c r="N15" s="1297"/>
    </row>
    <row r="16" spans="1:28" s="1303" customFormat="1">
      <c r="A16" s="1307" t="s">
        <v>1003</v>
      </c>
      <c r="B16" s="1308">
        <v>-16.002861696604384</v>
      </c>
      <c r="C16" s="1308">
        <v>-9.3111454892095509</v>
      </c>
      <c r="D16" s="1308">
        <v>-2.3959386388098523</v>
      </c>
      <c r="E16" s="1308">
        <v>3.574368458425738</v>
      </c>
      <c r="F16" s="1308">
        <v>-9.7947927895140907</v>
      </c>
      <c r="G16" s="1308">
        <v>0.90998714038103401</v>
      </c>
      <c r="H16" s="1308">
        <v>9.3301682619180184</v>
      </c>
      <c r="I16" s="1308">
        <v>-23.209272107107211</v>
      </c>
      <c r="J16" s="1308">
        <v>-12.137596299336337</v>
      </c>
      <c r="K16" s="1308">
        <v>-6.568457481175713</v>
      </c>
      <c r="L16" s="1308"/>
      <c r="M16" s="1308"/>
      <c r="N16" s="1308">
        <v>-6.6959228303603311</v>
      </c>
    </row>
    <row r="17" spans="1:23">
      <c r="B17" s="1805" t="s">
        <v>1004</v>
      </c>
      <c r="C17" s="1805"/>
      <c r="D17" s="1805"/>
      <c r="E17" s="1805"/>
      <c r="F17" s="1805"/>
      <c r="G17" s="1805"/>
      <c r="H17" s="1805"/>
      <c r="I17" s="1805"/>
      <c r="J17" s="1805"/>
      <c r="K17" s="1805"/>
      <c r="L17" s="1805"/>
      <c r="M17" s="1805"/>
      <c r="N17" s="1805"/>
    </row>
    <row r="18" spans="1:23">
      <c r="A18" s="1296" t="s">
        <v>990</v>
      </c>
      <c r="B18" s="1297">
        <v>1789.4760000000001</v>
      </c>
      <c r="C18" s="1297">
        <v>1793.0309999999999</v>
      </c>
      <c r="D18" s="1297">
        <v>1813.2380000000001</v>
      </c>
      <c r="E18" s="1297">
        <v>1547.384</v>
      </c>
      <c r="F18" s="1297">
        <v>1673.598</v>
      </c>
      <c r="G18" s="1297">
        <v>1671.625</v>
      </c>
      <c r="H18" s="1297">
        <v>1874.3050000000001</v>
      </c>
      <c r="I18" s="1297">
        <v>1668.9359999999999</v>
      </c>
      <c r="J18" s="1297">
        <v>1648.6410000000001</v>
      </c>
      <c r="K18" s="1297">
        <v>1754.759</v>
      </c>
      <c r="L18" s="1297">
        <v>1676.078</v>
      </c>
      <c r="M18" s="1297">
        <v>1425.557</v>
      </c>
      <c r="N18" s="1297">
        <v>17234.992999999999</v>
      </c>
      <c r="O18" s="1295"/>
    </row>
    <row r="19" spans="1:23">
      <c r="A19" s="1304" t="s">
        <v>991</v>
      </c>
      <c r="B19" s="1305">
        <v>1789.9549999999999</v>
      </c>
      <c r="C19" s="1305">
        <v>1710.806</v>
      </c>
      <c r="D19" s="1305">
        <v>1930.8320000000001</v>
      </c>
      <c r="E19" s="1305">
        <v>1733.598</v>
      </c>
      <c r="F19" s="1305">
        <v>1666.2919999999999</v>
      </c>
      <c r="G19" s="1305">
        <v>1555.473</v>
      </c>
      <c r="H19" s="1305">
        <v>1800.2139999999999</v>
      </c>
      <c r="I19" s="1305">
        <v>1710.8150000000001</v>
      </c>
      <c r="J19" s="1305">
        <v>1666.9010000000001</v>
      </c>
      <c r="K19" s="1305">
        <v>1843.299</v>
      </c>
      <c r="L19" s="1305"/>
      <c r="M19" s="1305"/>
      <c r="N19" s="1305">
        <v>17408.185000000001</v>
      </c>
    </row>
    <row r="20" spans="1:23" ht="6" customHeight="1">
      <c r="A20" s="1296"/>
      <c r="B20" s="1297"/>
      <c r="C20" s="1297"/>
      <c r="D20" s="1297"/>
      <c r="E20" s="1297"/>
      <c r="F20" s="1297"/>
      <c r="G20" s="1297"/>
      <c r="H20" s="1297"/>
      <c r="I20" s="1297"/>
      <c r="J20" s="1297"/>
      <c r="K20" s="1297"/>
      <c r="L20" s="1297"/>
      <c r="M20" s="1297"/>
      <c r="N20" s="1297"/>
    </row>
    <row r="21" spans="1:23" s="1303" customFormat="1">
      <c r="A21" s="1307" t="s">
        <v>1003</v>
      </c>
      <c r="B21" s="1308">
        <v>2.6767612418382214E-2</v>
      </c>
      <c r="C21" s="1308">
        <v>-4.5858102843732098</v>
      </c>
      <c r="D21" s="1308">
        <v>6.4853041906247313</v>
      </c>
      <c r="E21" s="1308">
        <v>12.034116935421324</v>
      </c>
      <c r="F21" s="1308">
        <v>-0.43654449873865531</v>
      </c>
      <c r="G21" s="1308">
        <v>-6.9484483661108243</v>
      </c>
      <c r="H21" s="1308">
        <v>-3.9529852398622438</v>
      </c>
      <c r="I21" s="1308">
        <v>2.5093233053873831</v>
      </c>
      <c r="J21" s="1308">
        <v>1.1075789089316572</v>
      </c>
      <c r="K21" s="1308">
        <v>5.0457071312926729</v>
      </c>
      <c r="L21" s="1308"/>
      <c r="M21" s="1308"/>
      <c r="N21" s="1308">
        <v>1.0048858157354914</v>
      </c>
      <c r="T21" s="1295"/>
    </row>
    <row r="22" spans="1:23">
      <c r="B22" s="1805" t="s">
        <v>1005</v>
      </c>
      <c r="C22" s="1805"/>
      <c r="D22" s="1805"/>
      <c r="E22" s="1805"/>
      <c r="F22" s="1805"/>
      <c r="G22" s="1805"/>
      <c r="H22" s="1805"/>
      <c r="I22" s="1805"/>
      <c r="J22" s="1805"/>
      <c r="K22" s="1805"/>
      <c r="L22" s="1805"/>
      <c r="M22" s="1805"/>
      <c r="N22" s="1805"/>
      <c r="U22" s="1309"/>
    </row>
    <row r="23" spans="1:23">
      <c r="A23" s="1296" t="s">
        <v>990</v>
      </c>
      <c r="B23" s="1297">
        <v>17056.964</v>
      </c>
      <c r="C23" s="1297">
        <v>16731.916000000001</v>
      </c>
      <c r="D23" s="1297">
        <v>17174.561000000002</v>
      </c>
      <c r="E23" s="1297">
        <v>17511.782999999999</v>
      </c>
      <c r="F23" s="1297">
        <v>16952.809000000001</v>
      </c>
      <c r="G23" s="1297">
        <v>16834.45</v>
      </c>
      <c r="H23" s="1297">
        <v>18094.226999999999</v>
      </c>
      <c r="I23" s="1297">
        <v>17362.36</v>
      </c>
      <c r="J23" s="1297">
        <v>16341.038</v>
      </c>
      <c r="K23" s="1297">
        <v>18347.388999999999</v>
      </c>
      <c r="L23" s="1297">
        <v>18368.949000000001</v>
      </c>
      <c r="M23" s="1297">
        <v>15728.169</v>
      </c>
      <c r="N23" s="1297">
        <v>172407.497</v>
      </c>
    </row>
    <row r="24" spans="1:23">
      <c r="A24" s="1304" t="s">
        <v>991</v>
      </c>
      <c r="B24" s="1305">
        <v>16404.849999999999</v>
      </c>
      <c r="C24" s="1305">
        <v>16397.485000000001</v>
      </c>
      <c r="D24" s="1305">
        <v>18745.794000000002</v>
      </c>
      <c r="E24" s="1305">
        <v>18005.562000000002</v>
      </c>
      <c r="F24" s="1305">
        <v>18290.795999999998</v>
      </c>
      <c r="G24" s="1305">
        <v>18452.474999999999</v>
      </c>
      <c r="H24" s="1305">
        <v>19661.114000000001</v>
      </c>
      <c r="I24" s="1305">
        <v>17958.947</v>
      </c>
      <c r="J24" s="1305">
        <v>18488.510999999999</v>
      </c>
      <c r="K24" s="1305">
        <v>19117.112000000001</v>
      </c>
      <c r="L24" s="1305"/>
      <c r="M24" s="1305"/>
      <c r="N24" s="1305">
        <v>181522.64599999998</v>
      </c>
      <c r="U24" s="1295"/>
      <c r="V24" s="1295"/>
      <c r="W24" s="1295"/>
    </row>
    <row r="25" spans="1:23" ht="6" customHeight="1">
      <c r="A25" s="1296"/>
      <c r="B25" s="1297"/>
      <c r="C25" s="1297"/>
      <c r="D25" s="1297"/>
      <c r="E25" s="1297"/>
      <c r="F25" s="1297"/>
      <c r="G25" s="1297"/>
      <c r="H25" s="1297"/>
      <c r="I25" s="1297"/>
      <c r="J25" s="1297"/>
      <c r="K25" s="1297"/>
      <c r="L25" s="1297"/>
      <c r="M25" s="1297"/>
      <c r="N25" s="1297"/>
      <c r="U25" s="1295"/>
      <c r="V25" s="1295"/>
      <c r="W25" s="1295"/>
    </row>
    <row r="26" spans="1:23" s="1303" customFormat="1">
      <c r="A26" s="1307" t="s">
        <v>1003</v>
      </c>
      <c r="B26" s="1308">
        <v>-3.8231539915309867</v>
      </c>
      <c r="C26" s="1308">
        <v>-1.9987609309059451</v>
      </c>
      <c r="D26" s="1308">
        <v>9.1486064767536135</v>
      </c>
      <c r="E26" s="1308">
        <v>2.8196957442882962</v>
      </c>
      <c r="F26" s="1308">
        <v>7.8924206601985389</v>
      </c>
      <c r="G26" s="1308">
        <v>9.6113921155725137</v>
      </c>
      <c r="H26" s="1308">
        <v>8.6595962347548863</v>
      </c>
      <c r="I26" s="1308">
        <v>3.4360939411462397</v>
      </c>
      <c r="J26" s="1308">
        <v>13.141594799546993</v>
      </c>
      <c r="K26" s="1308">
        <v>4.1952726897544039</v>
      </c>
      <c r="L26" s="1308"/>
      <c r="M26" s="1308"/>
      <c r="N26" s="1308">
        <v>5.2869794867446984</v>
      </c>
    </row>
    <row r="27" spans="1:23">
      <c r="B27" s="1805" t="s">
        <v>1006</v>
      </c>
      <c r="C27" s="1805"/>
      <c r="D27" s="1805"/>
      <c r="E27" s="1805"/>
      <c r="F27" s="1805"/>
      <c r="G27" s="1805"/>
      <c r="H27" s="1805"/>
      <c r="I27" s="1805"/>
      <c r="J27" s="1805"/>
      <c r="K27" s="1805"/>
      <c r="L27" s="1805"/>
      <c r="M27" s="1805"/>
      <c r="N27" s="1805"/>
    </row>
    <row r="28" spans="1:23">
      <c r="A28" s="1296" t="s">
        <v>990</v>
      </c>
      <c r="B28" s="1297">
        <v>56373.671999999999</v>
      </c>
      <c r="C28" s="1297">
        <v>56984.059000000001</v>
      </c>
      <c r="D28" s="1297">
        <v>59010.338000000003</v>
      </c>
      <c r="E28" s="1297">
        <v>59385.525000000001</v>
      </c>
      <c r="F28" s="1297">
        <v>61425.127</v>
      </c>
      <c r="G28" s="1297">
        <v>56484.534</v>
      </c>
      <c r="H28" s="1297">
        <v>60243.345999999998</v>
      </c>
      <c r="I28" s="1297">
        <v>59645.245000000003</v>
      </c>
      <c r="J28" s="1297">
        <v>67243.376000000004</v>
      </c>
      <c r="K28" s="1297">
        <v>57304.07</v>
      </c>
      <c r="L28" s="1297">
        <v>52742.716</v>
      </c>
      <c r="M28" s="1297">
        <v>49807.277999999998</v>
      </c>
      <c r="N28" s="1297">
        <v>594099.29200000002</v>
      </c>
    </row>
    <row r="29" spans="1:23">
      <c r="A29" s="1304" t="s">
        <v>991</v>
      </c>
      <c r="B29" s="1305">
        <v>59050.211000000003</v>
      </c>
      <c r="C29" s="1305">
        <v>56666.400999999998</v>
      </c>
      <c r="D29" s="1305">
        <v>61778.476999999999</v>
      </c>
      <c r="E29" s="1305">
        <v>61080.648000000001</v>
      </c>
      <c r="F29" s="1305">
        <v>61643.120999999999</v>
      </c>
      <c r="G29" s="1305">
        <v>62408.639000000003</v>
      </c>
      <c r="H29" s="1305">
        <v>66890.638999999996</v>
      </c>
      <c r="I29" s="1305">
        <v>57975.152000000002</v>
      </c>
      <c r="J29" s="1305">
        <v>61219.758999999998</v>
      </c>
      <c r="K29" s="1305">
        <v>58475.974999999999</v>
      </c>
      <c r="L29" s="1305"/>
      <c r="M29" s="1305"/>
      <c r="N29" s="1305">
        <v>607189.02199999988</v>
      </c>
    </row>
    <row r="30" spans="1:23" ht="6" customHeight="1">
      <c r="A30" s="1296"/>
      <c r="B30" s="1297"/>
      <c r="C30" s="1297"/>
      <c r="D30" s="1297"/>
      <c r="E30" s="1297"/>
      <c r="F30" s="1297"/>
      <c r="G30" s="1297"/>
      <c r="H30" s="1297"/>
      <c r="I30" s="1297"/>
      <c r="J30" s="1297"/>
      <c r="K30" s="1297"/>
      <c r="L30" s="1297"/>
      <c r="M30" s="1297"/>
      <c r="N30" s="1297"/>
    </row>
    <row r="31" spans="1:23" s="1303" customFormat="1">
      <c r="A31" s="1307" t="s">
        <v>1003</v>
      </c>
      <c r="B31" s="1308">
        <v>4.7478528629463881</v>
      </c>
      <c r="C31" s="1308">
        <v>-0.55745063720365806</v>
      </c>
      <c r="D31" s="1308">
        <v>4.6909390690153288</v>
      </c>
      <c r="E31" s="1308">
        <v>2.854438013303735</v>
      </c>
      <c r="F31" s="1308">
        <v>0.35489385312951072</v>
      </c>
      <c r="G31" s="1308">
        <v>10.488012523923814</v>
      </c>
      <c r="H31" s="1308">
        <v>11.034070053147445</v>
      </c>
      <c r="I31" s="1308">
        <v>-2.8000438257903113</v>
      </c>
      <c r="J31" s="1308">
        <v>-8.9579336409284593</v>
      </c>
      <c r="K31" s="1308">
        <v>2.0450641638543345</v>
      </c>
      <c r="L31" s="1308"/>
      <c r="M31" s="1308"/>
      <c r="N31" s="1308">
        <v>2.2032899510676174</v>
      </c>
      <c r="O31" s="1310"/>
      <c r="T31" s="1306"/>
    </row>
    <row r="32" spans="1:23">
      <c r="B32" s="1805" t="s">
        <v>1007</v>
      </c>
      <c r="C32" s="1805"/>
      <c r="D32" s="1805"/>
      <c r="E32" s="1805"/>
      <c r="F32" s="1805"/>
      <c r="G32" s="1805"/>
      <c r="H32" s="1805"/>
      <c r="I32" s="1805"/>
      <c r="J32" s="1805"/>
      <c r="K32" s="1805"/>
      <c r="L32" s="1805"/>
      <c r="M32" s="1805"/>
      <c r="N32" s="1805"/>
    </row>
    <row r="33" spans="1:22">
      <c r="A33" s="1296" t="s">
        <v>990</v>
      </c>
      <c r="B33" s="1297">
        <v>195739.774</v>
      </c>
      <c r="C33" s="1297">
        <v>190739.18699999998</v>
      </c>
      <c r="D33" s="1297">
        <v>199740.04500000001</v>
      </c>
      <c r="E33" s="1297">
        <v>197695.04200000002</v>
      </c>
      <c r="F33" s="1297">
        <v>211880.024</v>
      </c>
      <c r="G33" s="1297">
        <v>190853.984</v>
      </c>
      <c r="H33" s="1297">
        <v>205665.78999999998</v>
      </c>
      <c r="I33" s="1297">
        <v>206659.87</v>
      </c>
      <c r="J33" s="1297">
        <v>200203.995</v>
      </c>
      <c r="K33" s="1297">
        <v>209720.85699999999</v>
      </c>
      <c r="L33" s="1297">
        <v>186589.821</v>
      </c>
      <c r="M33" s="1297">
        <v>170688.04800000001</v>
      </c>
      <c r="N33" s="1297">
        <v>2008898.5680000002</v>
      </c>
    </row>
    <row r="34" spans="1:22">
      <c r="A34" s="1304" t="s">
        <v>991</v>
      </c>
      <c r="B34" s="1305">
        <v>194326.07200000001</v>
      </c>
      <c r="C34" s="1305">
        <v>192507.60500000001</v>
      </c>
      <c r="D34" s="1305">
        <v>205042.65</v>
      </c>
      <c r="E34" s="1305">
        <v>210577.88399999999</v>
      </c>
      <c r="F34" s="1305">
        <v>203483.89500000002</v>
      </c>
      <c r="G34" s="1305">
        <v>200467.826</v>
      </c>
      <c r="H34" s="1305">
        <v>214561.58199999999</v>
      </c>
      <c r="I34" s="1305">
        <v>199583.52799999999</v>
      </c>
      <c r="J34" s="1305">
        <v>197745.663</v>
      </c>
      <c r="K34" s="1305">
        <v>200304.50900000002</v>
      </c>
      <c r="L34" s="1305"/>
      <c r="M34" s="1305"/>
      <c r="N34" s="1305">
        <v>2018601.2139999999</v>
      </c>
    </row>
    <row r="35" spans="1:22" ht="6" customHeight="1">
      <c r="A35" s="1296"/>
      <c r="B35" s="1297"/>
      <c r="C35" s="1297"/>
      <c r="D35" s="1297"/>
      <c r="E35" s="1297"/>
      <c r="F35" s="1297"/>
      <c r="G35" s="1297"/>
      <c r="H35" s="1297"/>
      <c r="I35" s="1297"/>
      <c r="J35" s="1297"/>
      <c r="K35" s="1297"/>
      <c r="L35" s="1297"/>
      <c r="M35" s="1297"/>
      <c r="N35" s="1297"/>
    </row>
    <row r="36" spans="1:22" s="1303" customFormat="1">
      <c r="A36" s="1307" t="s">
        <v>1003</v>
      </c>
      <c r="B36" s="1308">
        <v>-0.72223543080211527</v>
      </c>
      <c r="C36" s="1308">
        <v>0.92713931930516935</v>
      </c>
      <c r="D36" s="1308">
        <v>2.6547530816867493</v>
      </c>
      <c r="E36" s="1308">
        <v>6.5165225539646912</v>
      </c>
      <c r="F36" s="1308">
        <v>-3.9626807858016946</v>
      </c>
      <c r="G36" s="1308">
        <v>5.0372760361135676</v>
      </c>
      <c r="H36" s="1308">
        <v>4.3253630076251426</v>
      </c>
      <c r="I36" s="1308">
        <v>-3.4241490619344717</v>
      </c>
      <c r="J36" s="1308">
        <v>-1.2279135588677832</v>
      </c>
      <c r="K36" s="1308">
        <v>-4.4899435061911674</v>
      </c>
      <c r="L36" s="1308"/>
      <c r="M36" s="1308"/>
      <c r="N36" s="1308">
        <v>0.48298336982038848</v>
      </c>
      <c r="P36" s="1294"/>
      <c r="Q36" s="1294"/>
      <c r="R36" s="1294"/>
      <c r="S36" s="1294"/>
    </row>
    <row r="37" spans="1:22">
      <c r="B37" s="1809" t="s">
        <v>1008</v>
      </c>
      <c r="C37" s="1809"/>
      <c r="D37" s="1809"/>
      <c r="E37" s="1809"/>
      <c r="F37" s="1809"/>
      <c r="G37" s="1809"/>
      <c r="H37" s="1809"/>
      <c r="I37" s="1809"/>
      <c r="J37" s="1809"/>
      <c r="K37" s="1809"/>
      <c r="L37" s="1809"/>
      <c r="M37" s="1809"/>
      <c r="N37" s="1809"/>
    </row>
    <row r="38" spans="1:22">
      <c r="A38" s="1296" t="s">
        <v>990</v>
      </c>
      <c r="B38" s="1297">
        <v>138034.5</v>
      </c>
      <c r="C38" s="1297">
        <v>135902.99299999999</v>
      </c>
      <c r="D38" s="1297">
        <v>141600.41</v>
      </c>
      <c r="E38" s="1297">
        <v>133671.63800000001</v>
      </c>
      <c r="F38" s="1297">
        <v>142547.83600000001</v>
      </c>
      <c r="G38" s="1297">
        <v>126517.46400000001</v>
      </c>
      <c r="H38" s="1297">
        <v>135121.73699999999</v>
      </c>
      <c r="I38" s="1297">
        <v>134768.274</v>
      </c>
      <c r="J38" s="1297">
        <v>135112.96599999999</v>
      </c>
      <c r="K38" s="1297">
        <v>149706.58799999999</v>
      </c>
      <c r="L38" s="1297">
        <v>131865.35399999999</v>
      </c>
      <c r="M38" s="1297">
        <v>119434.815</v>
      </c>
      <c r="N38" s="1297">
        <v>1372984.4060000002</v>
      </c>
    </row>
    <row r="39" spans="1:22">
      <c r="A39" s="1304" t="s">
        <v>991</v>
      </c>
      <c r="B39" s="1305">
        <v>138333.986</v>
      </c>
      <c r="C39" s="1305">
        <v>139222.09700000001</v>
      </c>
      <c r="D39" s="1305">
        <v>142821.48199999999</v>
      </c>
      <c r="E39" s="1305">
        <v>145022.791</v>
      </c>
      <c r="F39" s="1305">
        <v>133702.065</v>
      </c>
      <c r="G39" s="1305">
        <v>129399.462</v>
      </c>
      <c r="H39" s="1305">
        <v>137631.712</v>
      </c>
      <c r="I39" s="1305">
        <v>131237.23000000001</v>
      </c>
      <c r="J39" s="1305">
        <v>135018.71900000001</v>
      </c>
      <c r="K39" s="1305">
        <v>137899.092</v>
      </c>
      <c r="L39" s="1305"/>
      <c r="M39" s="1305"/>
      <c r="N39" s="1305">
        <v>1370288.6359999999</v>
      </c>
    </row>
    <row r="40" spans="1:22" ht="6" customHeight="1">
      <c r="A40" s="1296"/>
      <c r="B40" s="1297"/>
      <c r="C40" s="1297"/>
      <c r="D40" s="1297"/>
      <c r="E40" s="1297"/>
      <c r="F40" s="1297"/>
      <c r="G40" s="1297"/>
      <c r="H40" s="1297"/>
      <c r="I40" s="1297"/>
      <c r="J40" s="1297"/>
      <c r="K40" s="1297"/>
      <c r="L40" s="1297"/>
      <c r="M40" s="1297"/>
      <c r="N40" s="1297"/>
      <c r="T40" s="1306"/>
    </row>
    <row r="41" spans="1:22" s="1303" customFormat="1">
      <c r="A41" s="1307" t="s">
        <v>1003</v>
      </c>
      <c r="B41" s="1308">
        <v>0.21696459942984347</v>
      </c>
      <c r="C41" s="1308">
        <v>2.4422596785635307</v>
      </c>
      <c r="D41" s="1308">
        <v>0.86233648617259462</v>
      </c>
      <c r="E41" s="1308">
        <v>8.4918185860788071</v>
      </c>
      <c r="F41" s="1308">
        <v>-6.2054754728090131</v>
      </c>
      <c r="G41" s="1308">
        <v>2.2779448061020133</v>
      </c>
      <c r="H41" s="1308">
        <v>1.8575656705774861</v>
      </c>
      <c r="I41" s="1308">
        <v>-2.6200854957895956</v>
      </c>
      <c r="J41" s="1308">
        <v>-6.9754223291923267E-2</v>
      </c>
      <c r="K41" s="1308">
        <v>-7.8870917824938829</v>
      </c>
      <c r="L41" s="1308"/>
      <c r="M41" s="1308"/>
      <c r="N41" s="1308">
        <v>-0.19634381776076282</v>
      </c>
      <c r="P41" s="1294"/>
      <c r="Q41" s="1294"/>
      <c r="R41" s="1294"/>
      <c r="S41" s="1294"/>
      <c r="T41" s="1295"/>
      <c r="U41" s="1306"/>
      <c r="V41" s="1306"/>
    </row>
    <row r="42" spans="1:22">
      <c r="B42" s="1805" t="s">
        <v>583</v>
      </c>
      <c r="C42" s="1805"/>
      <c r="D42" s="1805"/>
      <c r="E42" s="1805"/>
      <c r="F42" s="1805"/>
      <c r="G42" s="1805"/>
      <c r="H42" s="1805"/>
      <c r="I42" s="1805"/>
      <c r="J42" s="1805"/>
      <c r="K42" s="1805"/>
      <c r="L42" s="1805"/>
      <c r="M42" s="1805"/>
      <c r="N42" s="1805"/>
      <c r="O42" s="1310"/>
    </row>
    <row r="43" spans="1:22">
      <c r="A43" s="1296" t="s">
        <v>990</v>
      </c>
      <c r="B43" s="1297">
        <v>43960.328999999998</v>
      </c>
      <c r="C43" s="1297">
        <v>44500.464999999997</v>
      </c>
      <c r="D43" s="1297">
        <v>47778.360999999997</v>
      </c>
      <c r="E43" s="1297">
        <v>44467.411999999997</v>
      </c>
      <c r="F43" s="1297">
        <v>46369.563999999998</v>
      </c>
      <c r="G43" s="1297">
        <v>42674.078000000001</v>
      </c>
      <c r="H43" s="1297">
        <v>42822.406999999999</v>
      </c>
      <c r="I43" s="1297">
        <v>40805.417000000001</v>
      </c>
      <c r="J43" s="1297">
        <v>41272.417000000001</v>
      </c>
      <c r="K43" s="1297">
        <v>45376.347999999998</v>
      </c>
      <c r="L43" s="1297">
        <v>44324.334999999999</v>
      </c>
      <c r="M43" s="1297">
        <v>43137.000999999997</v>
      </c>
      <c r="N43" s="1297">
        <v>440026.79800000001</v>
      </c>
    </row>
    <row r="44" spans="1:22">
      <c r="A44" s="1304" t="s">
        <v>991</v>
      </c>
      <c r="B44" s="1305">
        <v>42034.964999999997</v>
      </c>
      <c r="C44" s="1305">
        <v>40330.481</v>
      </c>
      <c r="D44" s="1305">
        <v>45114.129000000001</v>
      </c>
      <c r="E44" s="1305">
        <v>44424.690999999999</v>
      </c>
      <c r="F44" s="1305">
        <v>42600.688999999998</v>
      </c>
      <c r="G44" s="1305">
        <v>39718.023999999998</v>
      </c>
      <c r="H44" s="1305">
        <v>39370.232000000004</v>
      </c>
      <c r="I44" s="1305">
        <v>40842.281000000003</v>
      </c>
      <c r="J44" s="1305">
        <v>41753.061999999998</v>
      </c>
      <c r="K44" s="1305">
        <v>45367.038999999997</v>
      </c>
      <c r="L44" s="1305"/>
      <c r="M44" s="1305"/>
      <c r="N44" s="1305">
        <v>421555.59299999999</v>
      </c>
    </row>
    <row r="45" spans="1:22" ht="6" customHeight="1">
      <c r="A45" s="1296"/>
      <c r="B45" s="1297"/>
      <c r="C45" s="1297"/>
      <c r="D45" s="1297"/>
      <c r="E45" s="1297"/>
      <c r="F45" s="1297"/>
      <c r="G45" s="1297"/>
      <c r="H45" s="1297"/>
      <c r="I45" s="1297"/>
      <c r="J45" s="1297"/>
      <c r="K45" s="1297"/>
      <c r="L45" s="1297"/>
      <c r="M45" s="1297"/>
      <c r="N45" s="1297"/>
    </row>
    <row r="46" spans="1:22" s="1303" customFormat="1">
      <c r="A46" s="1307" t="s">
        <v>1003</v>
      </c>
      <c r="B46" s="1308">
        <v>-4.3797761386180696</v>
      </c>
      <c r="C46" s="1308">
        <v>-9.3706526437420337</v>
      </c>
      <c r="D46" s="1308">
        <v>-5.5762314659558854</v>
      </c>
      <c r="E46" s="1308">
        <v>-9.607260256117911E-2</v>
      </c>
      <c r="F46" s="1308">
        <v>-8.1279069175634362</v>
      </c>
      <c r="G46" s="1308">
        <v>-6.9270483125610838</v>
      </c>
      <c r="H46" s="1308">
        <v>-8.061608960934862</v>
      </c>
      <c r="I46" s="1308">
        <v>9.0340946644417386E-2</v>
      </c>
      <c r="J46" s="1308">
        <v>1.1645671248184897</v>
      </c>
      <c r="K46" s="1308">
        <v>-2.0515093017195341E-2</v>
      </c>
      <c r="L46" s="1308"/>
      <c r="M46" s="1308"/>
      <c r="N46" s="1308">
        <v>-4.1977454745835843</v>
      </c>
    </row>
    <row r="47" spans="1:22">
      <c r="B47" s="1805" t="s">
        <v>1009</v>
      </c>
      <c r="C47" s="1805"/>
      <c r="D47" s="1805"/>
      <c r="E47" s="1805"/>
      <c r="F47" s="1805"/>
      <c r="G47" s="1805"/>
      <c r="H47" s="1805"/>
      <c r="I47" s="1805"/>
      <c r="J47" s="1805"/>
      <c r="K47" s="1805"/>
      <c r="L47" s="1805"/>
      <c r="M47" s="1805"/>
      <c r="N47" s="1805"/>
    </row>
    <row r="48" spans="1:22">
      <c r="A48" s="1296" t="s">
        <v>990</v>
      </c>
      <c r="B48" s="1297">
        <v>26431.911</v>
      </c>
      <c r="C48" s="1297">
        <v>24109.843000000001</v>
      </c>
      <c r="D48" s="1297">
        <v>26099.973999999998</v>
      </c>
      <c r="E48" s="1297">
        <v>25087.348000000002</v>
      </c>
      <c r="F48" s="1297">
        <v>24724.581999999999</v>
      </c>
      <c r="G48" s="1297">
        <v>22356.78</v>
      </c>
      <c r="H48" s="1297">
        <v>24691.552</v>
      </c>
      <c r="I48" s="1297">
        <v>23927.545999999998</v>
      </c>
      <c r="J48" s="1297">
        <v>23922.874</v>
      </c>
      <c r="K48" s="1297">
        <v>24931.678</v>
      </c>
      <c r="L48" s="1297">
        <v>23304.753000000001</v>
      </c>
      <c r="M48" s="1297">
        <v>23691.655999999999</v>
      </c>
      <c r="N48" s="1297">
        <v>246284.08799999999</v>
      </c>
    </row>
    <row r="49" spans="1:23">
      <c r="A49" s="1304" t="s">
        <v>991</v>
      </c>
      <c r="B49" s="1305">
        <v>25435.37</v>
      </c>
      <c r="C49" s="1305">
        <v>24757.63</v>
      </c>
      <c r="D49" s="1305">
        <v>22887.454000000002</v>
      </c>
      <c r="E49" s="1305">
        <v>22974.91</v>
      </c>
      <c r="F49" s="1305">
        <v>22224.235000000001</v>
      </c>
      <c r="G49" s="1305">
        <v>20929.062000000002</v>
      </c>
      <c r="H49" s="1305">
        <v>21419.163</v>
      </c>
      <c r="I49" s="1305">
        <v>22243.366000000002</v>
      </c>
      <c r="J49" s="1305">
        <v>24732.444</v>
      </c>
      <c r="K49" s="1305">
        <v>25224.844000000001</v>
      </c>
      <c r="L49" s="1305"/>
      <c r="M49" s="1305"/>
      <c r="N49" s="1305">
        <v>232828.478</v>
      </c>
    </row>
    <row r="50" spans="1:23" ht="6" customHeight="1">
      <c r="A50" s="1296"/>
      <c r="B50" s="1297"/>
      <c r="C50" s="1297"/>
      <c r="D50" s="1297"/>
      <c r="E50" s="1297"/>
      <c r="F50" s="1297"/>
      <c r="G50" s="1297"/>
      <c r="H50" s="1297"/>
      <c r="I50" s="1297"/>
      <c r="J50" s="1297"/>
      <c r="K50" s="1297"/>
      <c r="L50" s="1297"/>
      <c r="M50" s="1297"/>
      <c r="N50" s="1297"/>
    </row>
    <row r="51" spans="1:23" s="1303" customFormat="1">
      <c r="A51" s="1307" t="s">
        <v>1003</v>
      </c>
      <c r="B51" s="1308">
        <v>-3.7702192626178288</v>
      </c>
      <c r="C51" s="1308">
        <v>2.6868155051859901</v>
      </c>
      <c r="D51" s="1308">
        <v>-12.30851800848535</v>
      </c>
      <c r="E51" s="1308">
        <v>-8.4203320335015093</v>
      </c>
      <c r="F51" s="1308">
        <v>-10.112797862467403</v>
      </c>
      <c r="G51" s="1308">
        <v>-6.3860627514337835</v>
      </c>
      <c r="H51" s="1308">
        <v>-13.253071333871603</v>
      </c>
      <c r="I51" s="1308">
        <v>-7.0386658121982038</v>
      </c>
      <c r="J51" s="1308">
        <v>3.3840833672409047</v>
      </c>
      <c r="K51" s="1308">
        <v>1.1758775321901709</v>
      </c>
      <c r="L51" s="1308"/>
      <c r="M51" s="1308"/>
      <c r="N51" s="1308">
        <v>-5.4634508097007028</v>
      </c>
      <c r="T51" s="1306"/>
      <c r="V51" s="1294"/>
    </row>
    <row r="52" spans="1:23">
      <c r="B52" s="1805" t="s">
        <v>1010</v>
      </c>
      <c r="C52" s="1805"/>
      <c r="D52" s="1805"/>
      <c r="E52" s="1805"/>
      <c r="F52" s="1805"/>
      <c r="G52" s="1805"/>
      <c r="H52" s="1805"/>
      <c r="I52" s="1805"/>
      <c r="J52" s="1805"/>
      <c r="K52" s="1805"/>
      <c r="L52" s="1805"/>
      <c r="M52" s="1805"/>
      <c r="N52" s="1805"/>
    </row>
    <row r="53" spans="1:23">
      <c r="A53" s="1296" t="s">
        <v>990</v>
      </c>
      <c r="B53" s="1297">
        <v>55705.938000000002</v>
      </c>
      <c r="C53" s="1297">
        <v>57080.684999999998</v>
      </c>
      <c r="D53" s="1297">
        <v>59643.308000000005</v>
      </c>
      <c r="E53" s="1297">
        <v>60925.854999999996</v>
      </c>
      <c r="F53" s="1297">
        <v>62582.922999999995</v>
      </c>
      <c r="G53" s="1297">
        <v>57530.841999999997</v>
      </c>
      <c r="H53" s="1297">
        <v>56861.979000000007</v>
      </c>
      <c r="I53" s="1297">
        <v>50148.313000000002</v>
      </c>
      <c r="J53" s="1297">
        <v>43586.84</v>
      </c>
      <c r="K53" s="1297">
        <v>50650.483</v>
      </c>
      <c r="L53" s="1297">
        <v>47285.674999999996</v>
      </c>
      <c r="M53" s="1297">
        <v>57563.832999999999</v>
      </c>
      <c r="N53" s="1297">
        <v>554717.16599999997</v>
      </c>
      <c r="O53" s="1295"/>
    </row>
    <row r="54" spans="1:23">
      <c r="A54" s="1304" t="s">
        <v>991</v>
      </c>
      <c r="B54" s="1305">
        <v>62672.964999999997</v>
      </c>
      <c r="C54" s="1305">
        <v>51083.152999999998</v>
      </c>
      <c r="D54" s="1305">
        <v>59932.932000000001</v>
      </c>
      <c r="E54" s="1305">
        <v>61626.989000000001</v>
      </c>
      <c r="F54" s="1305">
        <v>66762.317999999999</v>
      </c>
      <c r="G54" s="1305">
        <v>57890.975000000006</v>
      </c>
      <c r="H54" s="1305">
        <v>55070.811000000002</v>
      </c>
      <c r="I54" s="1305">
        <v>56533.915000000008</v>
      </c>
      <c r="J54" s="1305">
        <v>58700.451000000001</v>
      </c>
      <c r="K54" s="1305">
        <v>57440.112000000008</v>
      </c>
      <c r="L54" s="1305"/>
      <c r="M54" s="1305"/>
      <c r="N54" s="1305">
        <v>587714.62099999993</v>
      </c>
    </row>
    <row r="55" spans="1:23" ht="6" customHeight="1">
      <c r="A55" s="1296"/>
      <c r="B55" s="1297"/>
      <c r="C55" s="1297"/>
      <c r="D55" s="1297"/>
      <c r="E55" s="1297"/>
      <c r="F55" s="1297"/>
      <c r="G55" s="1297"/>
      <c r="H55" s="1297"/>
      <c r="I55" s="1297"/>
      <c r="J55" s="1297"/>
      <c r="K55" s="1297"/>
      <c r="L55" s="1297"/>
      <c r="M55" s="1297"/>
      <c r="N55" s="1297"/>
      <c r="T55" s="1306"/>
    </row>
    <row r="56" spans="1:23" s="1303" customFormat="1">
      <c r="A56" s="1307" t="s">
        <v>1003</v>
      </c>
      <c r="B56" s="1308">
        <v>12.50679415899971</v>
      </c>
      <c r="C56" s="1308">
        <v>-10.507112870141626</v>
      </c>
      <c r="D56" s="1308">
        <v>0.485593455010914</v>
      </c>
      <c r="E56" s="1308">
        <v>1.1507987864922171</v>
      </c>
      <c r="F56" s="1308">
        <v>6.6781716156019115</v>
      </c>
      <c r="G56" s="1308">
        <v>0.62598249474605439</v>
      </c>
      <c r="H56" s="1308">
        <v>-3.150027543009017</v>
      </c>
      <c r="I56" s="1308">
        <v>12.733433326062254</v>
      </c>
      <c r="J56" s="1308">
        <v>34.674711449602682</v>
      </c>
      <c r="K56" s="1308">
        <v>13.404865260613633</v>
      </c>
      <c r="L56" s="1308"/>
      <c r="M56" s="1308"/>
      <c r="N56" s="1308">
        <v>5.9485188168847856</v>
      </c>
      <c r="U56" s="1306"/>
      <c r="V56" s="1306"/>
      <c r="W56" s="1306"/>
    </row>
    <row r="57" spans="1:23">
      <c r="B57" s="1809" t="s">
        <v>1011</v>
      </c>
      <c r="C57" s="1805"/>
      <c r="D57" s="1805"/>
      <c r="E57" s="1805"/>
      <c r="F57" s="1805"/>
      <c r="G57" s="1805"/>
      <c r="H57" s="1805"/>
      <c r="I57" s="1805"/>
      <c r="J57" s="1805"/>
      <c r="K57" s="1805"/>
      <c r="L57" s="1805"/>
      <c r="M57" s="1805"/>
      <c r="N57" s="1805"/>
      <c r="U57" s="1309"/>
    </row>
    <row r="58" spans="1:23">
      <c r="A58" s="1296" t="s">
        <v>990</v>
      </c>
      <c r="B58" s="1297">
        <v>12386.041999999999</v>
      </c>
      <c r="C58" s="1297">
        <v>12973.637000000001</v>
      </c>
      <c r="D58" s="1297">
        <v>11944.457</v>
      </c>
      <c r="E58" s="1297">
        <v>11765.575999999999</v>
      </c>
      <c r="F58" s="1297">
        <v>12347.375</v>
      </c>
      <c r="G58" s="1297">
        <v>11118.419</v>
      </c>
      <c r="H58" s="1297">
        <v>11530.155000000001</v>
      </c>
      <c r="I58" s="1297">
        <v>9929.2829999999994</v>
      </c>
      <c r="J58" s="1297">
        <v>9912.1299999999992</v>
      </c>
      <c r="K58" s="1297">
        <v>8854.7479999999996</v>
      </c>
      <c r="L58" s="1297">
        <v>7897.9629999999997</v>
      </c>
      <c r="M58" s="1297">
        <v>11870.325999999999</v>
      </c>
      <c r="N58" s="1297">
        <v>112761.82199999999</v>
      </c>
    </row>
    <row r="59" spans="1:23">
      <c r="A59" s="1304" t="s">
        <v>991</v>
      </c>
      <c r="B59" s="1305">
        <v>12343.013000000001</v>
      </c>
      <c r="C59" s="1305">
        <v>10012.278</v>
      </c>
      <c r="D59" s="1305">
        <v>11870.021000000001</v>
      </c>
      <c r="E59" s="1305">
        <v>13761.241</v>
      </c>
      <c r="F59" s="1305">
        <v>13285.683000000001</v>
      </c>
      <c r="G59" s="1305">
        <v>12479.554</v>
      </c>
      <c r="H59" s="1305">
        <v>10252.950000000001</v>
      </c>
      <c r="I59" s="1305">
        <v>10923.504000000001</v>
      </c>
      <c r="J59" s="1305">
        <v>10988.254000000001</v>
      </c>
      <c r="K59" s="1305">
        <v>10392.331</v>
      </c>
      <c r="L59" s="1305"/>
      <c r="M59" s="1305"/>
      <c r="N59" s="1305">
        <v>116308.82900000001</v>
      </c>
    </row>
    <row r="60" spans="1:23" ht="6" customHeight="1">
      <c r="A60" s="1296"/>
      <c r="B60" s="1297"/>
      <c r="C60" s="1297"/>
      <c r="D60" s="1297"/>
      <c r="E60" s="1297"/>
      <c r="F60" s="1297"/>
      <c r="G60" s="1297"/>
      <c r="H60" s="1297"/>
      <c r="I60" s="1297"/>
      <c r="J60" s="1297"/>
      <c r="K60" s="1297"/>
      <c r="L60" s="1297"/>
      <c r="M60" s="1297"/>
      <c r="N60" s="1297"/>
    </row>
    <row r="61" spans="1:23" s="1303" customFormat="1">
      <c r="A61" s="1307" t="s">
        <v>1003</v>
      </c>
      <c r="B61" s="1308">
        <v>-0.34739911264631473</v>
      </c>
      <c r="C61" s="1308">
        <v>-22.825973934679993</v>
      </c>
      <c r="D61" s="1308">
        <v>-0.62318446121074089</v>
      </c>
      <c r="E61" s="1308">
        <v>16.961897998024085</v>
      </c>
      <c r="F61" s="1308">
        <v>7.5992508529140821</v>
      </c>
      <c r="G61" s="1308">
        <v>12.242163206837219</v>
      </c>
      <c r="H61" s="1308">
        <v>-11.077084393054548</v>
      </c>
      <c r="I61" s="1308">
        <v>10.013019066935669</v>
      </c>
      <c r="J61" s="1308">
        <v>10.856637271706504</v>
      </c>
      <c r="K61" s="1308">
        <v>17.364503202123885</v>
      </c>
      <c r="L61" s="1308"/>
      <c r="M61" s="1308"/>
      <c r="N61" s="1308">
        <v>3.1455743948514936</v>
      </c>
      <c r="T61" s="1306"/>
    </row>
    <row r="62" spans="1:23">
      <c r="B62" s="1809" t="s">
        <v>1012</v>
      </c>
      <c r="C62" s="1805"/>
      <c r="D62" s="1805"/>
      <c r="E62" s="1805"/>
      <c r="F62" s="1805"/>
      <c r="G62" s="1805"/>
      <c r="H62" s="1805"/>
      <c r="I62" s="1805"/>
      <c r="J62" s="1805"/>
      <c r="K62" s="1805"/>
      <c r="L62" s="1805"/>
      <c r="M62" s="1805"/>
      <c r="N62" s="1805"/>
    </row>
    <row r="63" spans="1:23">
      <c r="A63" s="1296" t="s">
        <v>990</v>
      </c>
      <c r="B63" s="1297">
        <v>27256.183000000001</v>
      </c>
      <c r="C63" s="1297">
        <v>26906.047999999999</v>
      </c>
      <c r="D63" s="1297">
        <v>31705.705999999998</v>
      </c>
      <c r="E63" s="1297">
        <v>31860.865000000002</v>
      </c>
      <c r="F63" s="1297">
        <v>33059.110999999997</v>
      </c>
      <c r="G63" s="1297">
        <v>29077.187999999998</v>
      </c>
      <c r="H63" s="1297">
        <v>26227.573</v>
      </c>
      <c r="I63" s="1297">
        <v>23792.199000000001</v>
      </c>
      <c r="J63" s="1297">
        <v>20431.807000000001</v>
      </c>
      <c r="K63" s="1297">
        <v>23116.731</v>
      </c>
      <c r="L63" s="1297">
        <v>23958.179</v>
      </c>
      <c r="M63" s="1297">
        <v>31306.368999999999</v>
      </c>
      <c r="N63" s="1297">
        <v>273433.41099999996</v>
      </c>
    </row>
    <row r="64" spans="1:23">
      <c r="A64" s="1304" t="s">
        <v>991</v>
      </c>
      <c r="B64" s="1305">
        <v>32788.46</v>
      </c>
      <c r="C64" s="1305">
        <v>25722.141</v>
      </c>
      <c r="D64" s="1305">
        <v>33007.478999999999</v>
      </c>
      <c r="E64" s="1305">
        <v>33004.46</v>
      </c>
      <c r="F64" s="1305">
        <v>35391.553</v>
      </c>
      <c r="G64" s="1305">
        <v>28634.182000000001</v>
      </c>
      <c r="H64" s="1305">
        <v>26414.294000000002</v>
      </c>
      <c r="I64" s="1305">
        <v>29650.055</v>
      </c>
      <c r="J64" s="1305">
        <v>27491.935000000001</v>
      </c>
      <c r="K64" s="1305">
        <v>31027.888999999999</v>
      </c>
      <c r="L64" s="1305"/>
      <c r="M64" s="1305"/>
      <c r="N64" s="1305">
        <v>303132.44800000003</v>
      </c>
    </row>
    <row r="65" spans="1:20" ht="6" customHeight="1">
      <c r="A65" s="1296"/>
      <c r="B65" s="1297"/>
      <c r="C65" s="1297"/>
      <c r="D65" s="1297"/>
      <c r="E65" s="1297"/>
      <c r="F65" s="1297"/>
      <c r="G65" s="1297"/>
      <c r="H65" s="1297"/>
      <c r="I65" s="1297"/>
      <c r="J65" s="1297"/>
      <c r="K65" s="1297"/>
      <c r="L65" s="1297"/>
      <c r="M65" s="1297"/>
      <c r="N65" s="1297"/>
    </row>
    <row r="66" spans="1:20" s="1303" customFormat="1">
      <c r="A66" s="1307" t="s">
        <v>1003</v>
      </c>
      <c r="B66" s="1308">
        <v>20.297328499738938</v>
      </c>
      <c r="C66" s="1308">
        <v>-4.4001519658331034</v>
      </c>
      <c r="D66" s="1308">
        <v>4.1058003881068004</v>
      </c>
      <c r="E66" s="1308">
        <v>3.5893407162674293</v>
      </c>
      <c r="F66" s="1308">
        <v>7.0553681857930144</v>
      </c>
      <c r="G66" s="1308">
        <v>-1.5235517272165282</v>
      </c>
      <c r="H66" s="1308">
        <v>0.71192633798027316</v>
      </c>
      <c r="I66" s="1308">
        <v>24.620910408491454</v>
      </c>
      <c r="J66" s="1308">
        <v>34.554594216752349</v>
      </c>
      <c r="K66" s="1308">
        <v>34.222650252754164</v>
      </c>
      <c r="L66" s="1308"/>
      <c r="M66" s="1308"/>
      <c r="N66" s="1308">
        <v>10.861524526715598</v>
      </c>
    </row>
    <row r="67" spans="1:20">
      <c r="B67" s="1809" t="s">
        <v>1013</v>
      </c>
      <c r="C67" s="1805"/>
      <c r="D67" s="1805"/>
      <c r="E67" s="1805"/>
      <c r="F67" s="1805"/>
      <c r="G67" s="1805"/>
      <c r="H67" s="1805"/>
      <c r="I67" s="1805"/>
      <c r="J67" s="1805"/>
      <c r="K67" s="1805"/>
      <c r="L67" s="1805"/>
      <c r="M67" s="1805"/>
      <c r="N67" s="1805"/>
    </row>
    <row r="68" spans="1:20">
      <c r="A68" s="1296" t="s">
        <v>990</v>
      </c>
      <c r="B68" s="1297">
        <v>1853.0650000000001</v>
      </c>
      <c r="C68" s="1297">
        <v>1791.7170000000001</v>
      </c>
      <c r="D68" s="1297">
        <v>1683.067</v>
      </c>
      <c r="E68" s="1297">
        <v>2193.8519999999999</v>
      </c>
      <c r="F68" s="1297">
        <v>1818.136</v>
      </c>
      <c r="G68" s="1297">
        <v>1560.4369999999999</v>
      </c>
      <c r="H68" s="1297">
        <v>1472.982</v>
      </c>
      <c r="I68" s="1297">
        <v>1548.8330000000001</v>
      </c>
      <c r="J68" s="1297">
        <v>1445.596</v>
      </c>
      <c r="K68" s="1297">
        <v>1777.5650000000001</v>
      </c>
      <c r="L68" s="1297">
        <v>1672.884</v>
      </c>
      <c r="M68" s="1297">
        <v>2025.046</v>
      </c>
      <c r="N68" s="1297">
        <v>17145.25</v>
      </c>
    </row>
    <row r="69" spans="1:20">
      <c r="A69" s="1304" t="s">
        <v>991</v>
      </c>
      <c r="B69" s="1305">
        <v>2348.1179999999999</v>
      </c>
      <c r="C69" s="1305">
        <v>1674.653</v>
      </c>
      <c r="D69" s="1305">
        <v>1965.643</v>
      </c>
      <c r="E69" s="1305">
        <v>1992.4939999999999</v>
      </c>
      <c r="F69" s="1305">
        <v>2096.9209999999998</v>
      </c>
      <c r="G69" s="1305">
        <v>1250.9970000000001</v>
      </c>
      <c r="H69" s="1305">
        <v>991.88599999999997</v>
      </c>
      <c r="I69" s="1305">
        <v>1354.5840000000001</v>
      </c>
      <c r="J69" s="1305">
        <v>1715.499</v>
      </c>
      <c r="K69" s="1305">
        <v>2043.5350000000001</v>
      </c>
      <c r="L69" s="1305"/>
      <c r="M69" s="1305"/>
      <c r="N69" s="1305">
        <v>17434.330000000002</v>
      </c>
    </row>
    <row r="70" spans="1:20" ht="6" customHeight="1">
      <c r="A70" s="1296"/>
      <c r="B70" s="1297"/>
      <c r="C70" s="1297"/>
      <c r="D70" s="1297"/>
      <c r="E70" s="1297"/>
      <c r="F70" s="1297"/>
      <c r="G70" s="1297"/>
      <c r="H70" s="1297"/>
      <c r="I70" s="1297"/>
      <c r="J70" s="1297"/>
      <c r="K70" s="1297"/>
      <c r="L70" s="1297"/>
      <c r="M70" s="1297"/>
      <c r="N70" s="1297"/>
      <c r="O70" s="1306"/>
      <c r="T70" s="1306"/>
    </row>
    <row r="71" spans="1:20" s="1303" customFormat="1">
      <c r="A71" s="1307" t="s">
        <v>1003</v>
      </c>
      <c r="B71" s="1308">
        <v>26.715360767161428</v>
      </c>
      <c r="C71" s="1308">
        <v>-6.5336211019932335</v>
      </c>
      <c r="D71" s="1308">
        <v>16.789349443605033</v>
      </c>
      <c r="E71" s="1308">
        <v>-9.1782854996599497</v>
      </c>
      <c r="F71" s="1308">
        <v>15.333561405747417</v>
      </c>
      <c r="G71" s="1308">
        <v>-19.830342397674485</v>
      </c>
      <c r="H71" s="1308">
        <v>-32.661363139535993</v>
      </c>
      <c r="I71" s="1308">
        <v>-12.541636186728979</v>
      </c>
      <c r="J71" s="1308">
        <v>18.67070744523366</v>
      </c>
      <c r="K71" s="1308">
        <v>14.962603336586838</v>
      </c>
      <c r="L71" s="1308"/>
      <c r="M71" s="1308"/>
      <c r="N71" s="1308">
        <v>1.6860646534754693</v>
      </c>
      <c r="O71" s="1306"/>
      <c r="T71" s="1306"/>
    </row>
    <row r="72" spans="1:20">
      <c r="B72" s="1809" t="s">
        <v>1014</v>
      </c>
      <c r="C72" s="1805"/>
      <c r="D72" s="1805"/>
      <c r="E72" s="1805"/>
      <c r="F72" s="1805"/>
      <c r="G72" s="1805"/>
      <c r="H72" s="1805"/>
      <c r="I72" s="1805"/>
      <c r="J72" s="1805"/>
      <c r="K72" s="1805"/>
      <c r="L72" s="1805"/>
      <c r="M72" s="1805"/>
      <c r="N72" s="1805"/>
    </row>
    <row r="73" spans="1:20">
      <c r="A73" s="1296" t="s">
        <v>990</v>
      </c>
      <c r="B73" s="1297">
        <v>14210.647999999999</v>
      </c>
      <c r="C73" s="1297">
        <v>15409.282999999999</v>
      </c>
      <c r="D73" s="1297">
        <v>14310.078</v>
      </c>
      <c r="E73" s="1297">
        <v>15105.562</v>
      </c>
      <c r="F73" s="1297">
        <v>15358.300999999999</v>
      </c>
      <c r="G73" s="1297">
        <v>15774.798000000001</v>
      </c>
      <c r="H73" s="1297">
        <v>17631.269</v>
      </c>
      <c r="I73" s="1297">
        <v>14877.998</v>
      </c>
      <c r="J73" s="1297">
        <v>11797.307000000001</v>
      </c>
      <c r="K73" s="1297">
        <v>16901.438999999998</v>
      </c>
      <c r="L73" s="1297">
        <v>13756.648999999999</v>
      </c>
      <c r="M73" s="1297">
        <v>12362.092000000001</v>
      </c>
      <c r="N73" s="1297">
        <v>151376.68300000002</v>
      </c>
    </row>
    <row r="74" spans="1:20">
      <c r="A74" s="1304" t="s">
        <v>991</v>
      </c>
      <c r="B74" s="1305">
        <v>15193.374</v>
      </c>
      <c r="C74" s="1305">
        <v>13674.081</v>
      </c>
      <c r="D74" s="1305">
        <v>13089.789000000001</v>
      </c>
      <c r="E74" s="1305">
        <v>12868.794</v>
      </c>
      <c r="F74" s="1305">
        <v>15988.161</v>
      </c>
      <c r="G74" s="1305">
        <v>15526.242</v>
      </c>
      <c r="H74" s="1305">
        <v>17411.681</v>
      </c>
      <c r="I74" s="1305">
        <v>14605.772000000001</v>
      </c>
      <c r="J74" s="1305">
        <v>18504.762999999999</v>
      </c>
      <c r="K74" s="1305">
        <v>13976.357</v>
      </c>
      <c r="L74" s="1305"/>
      <c r="M74" s="1305"/>
      <c r="N74" s="1305">
        <v>150839.014</v>
      </c>
    </row>
    <row r="75" spans="1:20" ht="6" customHeight="1">
      <c r="A75" s="1296"/>
      <c r="B75" s="1297"/>
      <c r="C75" s="1297"/>
      <c r="D75" s="1297"/>
      <c r="E75" s="1297"/>
      <c r="F75" s="1297"/>
      <c r="G75" s="1297"/>
      <c r="H75" s="1297"/>
      <c r="I75" s="1297"/>
      <c r="J75" s="1297"/>
      <c r="K75" s="1297"/>
      <c r="L75" s="1297"/>
      <c r="M75" s="1297"/>
      <c r="N75" s="1297"/>
    </row>
    <row r="76" spans="1:20">
      <c r="A76" s="1307" t="s">
        <v>1003</v>
      </c>
      <c r="B76" s="1308">
        <v>6.9154200427735617</v>
      </c>
      <c r="C76" s="1308">
        <v>-11.26075755763587</v>
      </c>
      <c r="D76" s="1308">
        <v>-8.5274797244291562</v>
      </c>
      <c r="E76" s="1308">
        <v>-14.807578824276789</v>
      </c>
      <c r="F76" s="1308">
        <v>4.1011046729713172</v>
      </c>
      <c r="G76" s="1308">
        <v>-1.575652505978212</v>
      </c>
      <c r="H76" s="1308">
        <v>-1.2454463714438191</v>
      </c>
      <c r="I76" s="1308">
        <v>-1.8297219827559985</v>
      </c>
      <c r="J76" s="1308">
        <v>56.855823112851056</v>
      </c>
      <c r="K76" s="1308">
        <v>-17.30670388479939</v>
      </c>
      <c r="L76" s="1308"/>
      <c r="M76" s="1308"/>
      <c r="N76" s="1308">
        <v>-0.35518614184458386</v>
      </c>
    </row>
    <row r="77" spans="1:20">
      <c r="B77" s="1805" t="s">
        <v>836</v>
      </c>
      <c r="C77" s="1805"/>
      <c r="D77" s="1805"/>
      <c r="E77" s="1805"/>
      <c r="F77" s="1805"/>
      <c r="G77" s="1805"/>
      <c r="H77" s="1805"/>
      <c r="I77" s="1805"/>
      <c r="J77" s="1805"/>
      <c r="K77" s="1805"/>
      <c r="L77" s="1805"/>
      <c r="M77" s="1805"/>
      <c r="N77" s="1805"/>
    </row>
    <row r="78" spans="1:20">
      <c r="A78" s="1296" t="s">
        <v>990</v>
      </c>
      <c r="B78" s="1297">
        <v>33408.678</v>
      </c>
      <c r="C78" s="1297">
        <v>31099.129000000001</v>
      </c>
      <c r="D78" s="1297">
        <v>33662.091</v>
      </c>
      <c r="E78" s="1297">
        <v>32714.326000000001</v>
      </c>
      <c r="F78" s="1297">
        <v>35539.442000000003</v>
      </c>
      <c r="G78" s="1297">
        <v>34833.472999999998</v>
      </c>
      <c r="H78" s="1297">
        <v>33598.639999999999</v>
      </c>
      <c r="I78" s="1297">
        <v>29151.197</v>
      </c>
      <c r="J78" s="1297">
        <v>25583.935000000001</v>
      </c>
      <c r="K78" s="1297">
        <v>29181.226999999999</v>
      </c>
      <c r="L78" s="1297">
        <v>25161.623</v>
      </c>
      <c r="M78" s="1297">
        <v>29652.366999999998</v>
      </c>
      <c r="N78" s="1297">
        <v>318772.13799999998</v>
      </c>
    </row>
    <row r="79" spans="1:20">
      <c r="A79" s="1304" t="s">
        <v>991</v>
      </c>
      <c r="B79" s="1305">
        <v>30342.741000000002</v>
      </c>
      <c r="C79" s="1305">
        <v>25433.580999999998</v>
      </c>
      <c r="D79" s="1305">
        <v>30568.667000000001</v>
      </c>
      <c r="E79" s="1305">
        <v>32366.058000000001</v>
      </c>
      <c r="F79" s="1305">
        <v>33520.163999999997</v>
      </c>
      <c r="G79" s="1305">
        <v>31297.542000000001</v>
      </c>
      <c r="H79" s="1305">
        <v>27234.241999999998</v>
      </c>
      <c r="I79" s="1305">
        <v>29207.271000000001</v>
      </c>
      <c r="J79" s="1305">
        <v>27673.944</v>
      </c>
      <c r="K79" s="1305">
        <v>29128.258999999998</v>
      </c>
      <c r="L79" s="1305"/>
      <c r="M79" s="1305"/>
      <c r="N79" s="1305">
        <v>296772.46900000004</v>
      </c>
    </row>
    <row r="80" spans="1:20" ht="6" customHeight="1">
      <c r="A80" s="1296"/>
      <c r="B80" s="1297"/>
      <c r="C80" s="1297"/>
      <c r="D80" s="1297"/>
      <c r="E80" s="1297"/>
      <c r="F80" s="1297"/>
      <c r="G80" s="1297"/>
      <c r="H80" s="1297"/>
      <c r="I80" s="1297"/>
      <c r="J80" s="1297"/>
      <c r="K80" s="1297"/>
      <c r="L80" s="1297"/>
      <c r="M80" s="1297"/>
      <c r="N80" s="1297"/>
    </row>
    <row r="81" spans="1:20" s="1303" customFormat="1">
      <c r="A81" s="1307" t="s">
        <v>1003</v>
      </c>
      <c r="B81" s="1308">
        <v>-9.1770677067796527</v>
      </c>
      <c r="C81" s="1308">
        <v>-18.217706354412712</v>
      </c>
      <c r="D81" s="1308">
        <v>-9.1896370905776479</v>
      </c>
      <c r="E81" s="1308">
        <v>-1.0645733615297388</v>
      </c>
      <c r="F81" s="1308">
        <v>-5.6817943286785493</v>
      </c>
      <c r="G81" s="1308">
        <v>-10.150957385156502</v>
      </c>
      <c r="H81" s="1308">
        <v>-18.942427431586523</v>
      </c>
      <c r="I81" s="1308">
        <v>0.19235573757057978</v>
      </c>
      <c r="J81" s="1308">
        <v>8.1692241635229266</v>
      </c>
      <c r="K81" s="1308">
        <v>-0.18151395758650324</v>
      </c>
      <c r="L81" s="1308"/>
      <c r="M81" s="1308"/>
      <c r="N81" s="1308">
        <v>-6.9013776229087824</v>
      </c>
      <c r="O81" s="1306"/>
      <c r="T81" s="1306"/>
    </row>
    <row r="82" spans="1:20" s="1303" customFormat="1">
      <c r="A82" s="1294"/>
      <c r="B82" s="1805" t="s">
        <v>1015</v>
      </c>
      <c r="C82" s="1805"/>
      <c r="D82" s="1805"/>
      <c r="E82" s="1805"/>
      <c r="F82" s="1805"/>
      <c r="G82" s="1805"/>
      <c r="H82" s="1805"/>
      <c r="I82" s="1805"/>
      <c r="J82" s="1805"/>
      <c r="K82" s="1805"/>
      <c r="L82" s="1805"/>
      <c r="M82" s="1805"/>
      <c r="N82" s="1805"/>
    </row>
    <row r="83" spans="1:20" s="1303" customFormat="1">
      <c r="A83" s="1296" t="s">
        <v>990</v>
      </c>
      <c r="B83" s="1297">
        <v>2070.826</v>
      </c>
      <c r="C83" s="1297">
        <v>2124.1460000000002</v>
      </c>
      <c r="D83" s="1297">
        <v>2115.96</v>
      </c>
      <c r="E83" s="1297">
        <v>1811.191</v>
      </c>
      <c r="F83" s="1297">
        <v>2062.3220000000001</v>
      </c>
      <c r="G83" s="1297">
        <v>1810.9290000000001</v>
      </c>
      <c r="H83" s="1297">
        <v>2199.1170000000002</v>
      </c>
      <c r="I83" s="1297">
        <v>2043.47</v>
      </c>
      <c r="J83" s="1297">
        <v>1986.1610000000001</v>
      </c>
      <c r="K83" s="1297">
        <v>2019.9169999999999</v>
      </c>
      <c r="L83" s="1297">
        <v>2009.9</v>
      </c>
      <c r="M83" s="1297">
        <v>1692.2339999999999</v>
      </c>
      <c r="N83" s="1297">
        <v>20244.039000000001</v>
      </c>
    </row>
    <row r="84" spans="1:20">
      <c r="A84" s="1304" t="s">
        <v>991</v>
      </c>
      <c r="B84" s="1305">
        <v>2098.0549999999998</v>
      </c>
      <c r="C84" s="1305">
        <v>2142.261</v>
      </c>
      <c r="D84" s="1305">
        <v>2366.5320000000002</v>
      </c>
      <c r="E84" s="1305">
        <v>1942.06</v>
      </c>
      <c r="F84" s="1305">
        <v>1997.107</v>
      </c>
      <c r="G84" s="1305">
        <v>1880.444</v>
      </c>
      <c r="H84" s="1305">
        <v>2091.8119999999999</v>
      </c>
      <c r="I84" s="1305">
        <v>2060.3539999999998</v>
      </c>
      <c r="J84" s="1305">
        <v>1971.307</v>
      </c>
      <c r="K84" s="1305">
        <v>2146.56</v>
      </c>
      <c r="L84" s="1305"/>
      <c r="M84" s="1305"/>
      <c r="N84" s="1305">
        <v>20696.492000000002</v>
      </c>
    </row>
    <row r="85" spans="1:20" ht="6" customHeight="1">
      <c r="A85" s="1296"/>
      <c r="B85" s="1297"/>
      <c r="C85" s="1297"/>
      <c r="D85" s="1297"/>
      <c r="E85" s="1297"/>
      <c r="F85" s="1297"/>
      <c r="G85" s="1297"/>
      <c r="H85" s="1297"/>
      <c r="I85" s="1297"/>
      <c r="J85" s="1297"/>
      <c r="K85" s="1297"/>
      <c r="L85" s="1297"/>
      <c r="M85" s="1297"/>
      <c r="N85" s="1297"/>
    </row>
    <row r="86" spans="1:20">
      <c r="A86" s="1307" t="s">
        <v>1003</v>
      </c>
      <c r="B86" s="1308">
        <v>1.3148859440628797</v>
      </c>
      <c r="C86" s="1308">
        <v>0.85281331885849454</v>
      </c>
      <c r="D86" s="1308">
        <v>11.842000793965866</v>
      </c>
      <c r="E86" s="1308">
        <v>7.225576982217774</v>
      </c>
      <c r="F86" s="1308">
        <v>-3.1622123024435496</v>
      </c>
      <c r="G86" s="1308">
        <v>3.8386375169871343</v>
      </c>
      <c r="H86" s="1308">
        <v>-4.879458437181853</v>
      </c>
      <c r="I86" s="1308">
        <v>0.82624163799810901</v>
      </c>
      <c r="J86" s="1308">
        <v>-0.74787492051248705</v>
      </c>
      <c r="K86" s="1308">
        <v>6.2697130624674173</v>
      </c>
      <c r="L86" s="1308"/>
      <c r="M86" s="1308"/>
      <c r="N86" s="1308">
        <v>2.2349937183978028</v>
      </c>
    </row>
    <row r="87" spans="1:20" s="1303" customFormat="1" ht="15.75">
      <c r="A87" s="1294"/>
      <c r="B87" s="1805" t="s">
        <v>1016</v>
      </c>
      <c r="C87" s="1805"/>
      <c r="D87" s="1805"/>
      <c r="E87" s="1805"/>
      <c r="F87" s="1805"/>
      <c r="G87" s="1805"/>
      <c r="H87" s="1805"/>
      <c r="I87" s="1805"/>
      <c r="J87" s="1805"/>
      <c r="K87" s="1805"/>
      <c r="L87" s="1805"/>
      <c r="M87" s="1805"/>
      <c r="N87" s="1805"/>
      <c r="P87" s="1306"/>
    </row>
    <row r="88" spans="1:20">
      <c r="A88" s="1296" t="s">
        <v>990</v>
      </c>
      <c r="B88" s="1297">
        <v>42674.542674698794</v>
      </c>
      <c r="C88" s="1297">
        <v>41191.612168674699</v>
      </c>
      <c r="D88" s="1297">
        <v>44028.677686746989</v>
      </c>
      <c r="E88" s="1297">
        <v>45402.104819277105</v>
      </c>
      <c r="F88" s="1297">
        <v>45554.040542168674</v>
      </c>
      <c r="G88" s="1297">
        <v>37423.62842168675</v>
      </c>
      <c r="H88" s="1297">
        <v>38119.297686746984</v>
      </c>
      <c r="I88" s="1297">
        <v>35493.928578313258</v>
      </c>
      <c r="J88" s="1297">
        <v>31697.137469879519</v>
      </c>
      <c r="K88" s="1297">
        <v>37564.296481927719</v>
      </c>
      <c r="L88" s="1297">
        <v>37469.29181927711</v>
      </c>
      <c r="M88" s="1297">
        <v>44365.20818072289</v>
      </c>
      <c r="N88" s="1297">
        <v>399149.26653012051</v>
      </c>
    </row>
    <row r="89" spans="1:20">
      <c r="A89" s="1304" t="s">
        <v>991</v>
      </c>
      <c r="B89" s="1305">
        <v>46756.464819277098</v>
      </c>
      <c r="C89" s="1305">
        <v>44122.142120481927</v>
      </c>
      <c r="D89" s="1305">
        <v>45600.843951807219</v>
      </c>
      <c r="E89" s="1305">
        <v>45331.397662650597</v>
      </c>
      <c r="F89" s="1305">
        <v>46091.800554216861</v>
      </c>
      <c r="G89" s="1305">
        <v>40340.741421686747</v>
      </c>
      <c r="H89" s="1305">
        <v>41004.662361445779</v>
      </c>
      <c r="I89" s="1305">
        <v>39240.666216867467</v>
      </c>
      <c r="J89" s="1305">
        <v>39548.212650602407</v>
      </c>
      <c r="K89" s="1305">
        <v>45211.762506024097</v>
      </c>
      <c r="L89" s="1305"/>
      <c r="M89" s="1305"/>
      <c r="N89" s="1305">
        <v>433248.69426506018</v>
      </c>
    </row>
    <row r="90" spans="1:20" ht="6" customHeight="1">
      <c r="A90" s="1296"/>
      <c r="B90" s="1297"/>
      <c r="C90" s="1297"/>
      <c r="D90" s="1297"/>
      <c r="E90" s="1297"/>
      <c r="F90" s="1297"/>
      <c r="G90" s="1297"/>
      <c r="H90" s="1297"/>
      <c r="I90" s="1297"/>
      <c r="J90" s="1297"/>
      <c r="K90" s="1297"/>
      <c r="L90" s="1297"/>
      <c r="M90" s="1297"/>
      <c r="N90" s="1297"/>
    </row>
    <row r="91" spans="1:20">
      <c r="A91" s="1307" t="s">
        <v>1003</v>
      </c>
      <c r="B91" s="1308">
        <v>9.5652393411550776</v>
      </c>
      <c r="C91" s="1308">
        <v>7.1143851806699274</v>
      </c>
      <c r="D91" s="1308">
        <v>3.570777837676161</v>
      </c>
      <c r="E91" s="1308">
        <v>-0.15573541558912041</v>
      </c>
      <c r="F91" s="1308">
        <v>1.180488065708218</v>
      </c>
      <c r="G91" s="1308">
        <v>7.794842785232305</v>
      </c>
      <c r="H91" s="1308">
        <v>7.5693017704834489</v>
      </c>
      <c r="I91" s="1308">
        <v>10.55599588049958</v>
      </c>
      <c r="J91" s="1308">
        <v>24.769035336971498</v>
      </c>
      <c r="K91" s="1308">
        <v>20.358336879210796</v>
      </c>
      <c r="L91" s="1308"/>
      <c r="M91" s="1308"/>
      <c r="N91" s="1308">
        <v>8.5430265302432815</v>
      </c>
      <c r="O91" s="1295"/>
      <c r="T91" s="1295"/>
    </row>
    <row r="92" spans="1:20">
      <c r="B92" s="1805" t="s">
        <v>1017</v>
      </c>
      <c r="C92" s="1805"/>
      <c r="D92" s="1805"/>
      <c r="E92" s="1805"/>
      <c r="F92" s="1805"/>
      <c r="G92" s="1805"/>
      <c r="H92" s="1805"/>
      <c r="I92" s="1805"/>
      <c r="J92" s="1805"/>
      <c r="K92" s="1805"/>
      <c r="L92" s="1805"/>
      <c r="M92" s="1805"/>
      <c r="N92" s="1805"/>
    </row>
    <row r="93" spans="1:20">
      <c r="A93" s="1296" t="s">
        <v>990</v>
      </c>
      <c r="B93" s="1297">
        <v>7123</v>
      </c>
      <c r="C93" s="1297">
        <v>5855</v>
      </c>
      <c r="D93" s="1297">
        <v>7123</v>
      </c>
      <c r="E93" s="1297">
        <v>6112</v>
      </c>
      <c r="F93" s="1297">
        <v>6421</v>
      </c>
      <c r="G93" s="1297">
        <v>5470</v>
      </c>
      <c r="H93" s="1297">
        <v>6623</v>
      </c>
      <c r="I93" s="1297">
        <v>6257</v>
      </c>
      <c r="J93" s="1297">
        <v>6323</v>
      </c>
      <c r="K93" s="1297">
        <v>7547</v>
      </c>
      <c r="L93" s="1297">
        <v>8216</v>
      </c>
      <c r="M93" s="1297">
        <v>6068</v>
      </c>
      <c r="N93" s="1297">
        <v>64854</v>
      </c>
    </row>
    <row r="94" spans="1:20">
      <c r="A94" s="1304" t="s">
        <v>991</v>
      </c>
      <c r="B94" s="1305">
        <v>5768</v>
      </c>
      <c r="C94" s="1305">
        <v>5909</v>
      </c>
      <c r="D94" s="1305">
        <v>7603</v>
      </c>
      <c r="E94" s="1305">
        <v>6202</v>
      </c>
      <c r="F94" s="1305">
        <v>5445</v>
      </c>
      <c r="G94" s="1305">
        <v>5930</v>
      </c>
      <c r="H94" s="1305">
        <v>5488</v>
      </c>
      <c r="I94" s="1305">
        <v>6418</v>
      </c>
      <c r="J94" s="1305">
        <v>6037</v>
      </c>
      <c r="K94" s="1305">
        <v>7017</v>
      </c>
      <c r="L94" s="1305"/>
      <c r="M94" s="1305"/>
      <c r="N94" s="1305">
        <v>61817</v>
      </c>
    </row>
    <row r="95" spans="1:20" ht="6" customHeight="1">
      <c r="A95" s="1296"/>
      <c r="B95" s="1297"/>
      <c r="C95" s="1297"/>
      <c r="D95" s="1297"/>
      <c r="E95" s="1297"/>
      <c r="F95" s="1297"/>
      <c r="G95" s="1297"/>
      <c r="H95" s="1297"/>
      <c r="I95" s="1297"/>
      <c r="J95" s="1297"/>
      <c r="K95" s="1297"/>
      <c r="L95" s="1297"/>
      <c r="M95" s="1297"/>
      <c r="N95" s="1297"/>
    </row>
    <row r="96" spans="1:20">
      <c r="A96" s="1307" t="s">
        <v>1003</v>
      </c>
      <c r="B96" s="1308">
        <v>-19.02288361645374</v>
      </c>
      <c r="C96" s="1308">
        <v>0.92228864218616025</v>
      </c>
      <c r="D96" s="1308">
        <v>6.7387336796293766</v>
      </c>
      <c r="E96" s="1308">
        <v>1.4725130890052327</v>
      </c>
      <c r="F96" s="1308">
        <v>-15.200124591185173</v>
      </c>
      <c r="G96" s="1308">
        <v>8.4095063985374736</v>
      </c>
      <c r="H96" s="1308">
        <v>-17.137248980824396</v>
      </c>
      <c r="I96" s="1308">
        <v>2.5731181077193526</v>
      </c>
      <c r="J96" s="1308">
        <v>-4.523169381622651</v>
      </c>
      <c r="K96" s="1308">
        <v>-7.0226580098052267</v>
      </c>
      <c r="L96" s="1308"/>
      <c r="M96" s="1308"/>
      <c r="N96" s="1308">
        <v>-4.6828260400283739</v>
      </c>
    </row>
    <row r="97" spans="1:23" s="1303" customFormat="1">
      <c r="A97" s="1311"/>
      <c r="B97" s="1805" t="s">
        <v>1018</v>
      </c>
      <c r="C97" s="1805"/>
      <c r="D97" s="1805"/>
      <c r="E97" s="1805"/>
      <c r="F97" s="1805"/>
      <c r="G97" s="1805"/>
      <c r="H97" s="1805"/>
      <c r="I97" s="1805"/>
      <c r="J97" s="1805"/>
      <c r="K97" s="1805"/>
      <c r="L97" s="1805"/>
      <c r="M97" s="1805"/>
      <c r="N97" s="1805"/>
    </row>
    <row r="98" spans="1:23" s="1303" customFormat="1">
      <c r="A98" s="1296" t="s">
        <v>990</v>
      </c>
      <c r="B98" s="1297">
        <v>15847.584999999999</v>
      </c>
      <c r="C98" s="1297">
        <v>15257.642</v>
      </c>
      <c r="D98" s="1297">
        <v>15638.679</v>
      </c>
      <c r="E98" s="1297">
        <v>15906.325000000001</v>
      </c>
      <c r="F98" s="1297">
        <v>15506.632</v>
      </c>
      <c r="G98" s="1297">
        <v>14770.32</v>
      </c>
      <c r="H98" s="1297">
        <v>14820.255999999999</v>
      </c>
      <c r="I98" s="1297">
        <v>13729.217000000001</v>
      </c>
      <c r="J98" s="1297">
        <v>13436.518</v>
      </c>
      <c r="K98" s="1297">
        <v>13969.155000000001</v>
      </c>
      <c r="L98" s="1297">
        <v>13556.269</v>
      </c>
      <c r="M98" s="1297">
        <v>15581.249</v>
      </c>
      <c r="N98" s="1297">
        <v>148882.329</v>
      </c>
    </row>
    <row r="99" spans="1:23">
      <c r="A99" s="1304" t="s">
        <v>991</v>
      </c>
      <c r="B99" s="1305">
        <v>15318.927</v>
      </c>
      <c r="C99" s="1305">
        <v>14348.71</v>
      </c>
      <c r="D99" s="1305">
        <v>16080.736999999999</v>
      </c>
      <c r="E99" s="1305">
        <v>15226.942999999999</v>
      </c>
      <c r="F99" s="1305">
        <v>16009.85</v>
      </c>
      <c r="G99" s="1305">
        <v>14913.96</v>
      </c>
      <c r="H99" s="1305">
        <v>14713.200999999999</v>
      </c>
      <c r="I99" s="1305">
        <v>14823.146000000001</v>
      </c>
      <c r="J99" s="1305">
        <v>14816.189</v>
      </c>
      <c r="K99" s="1305">
        <v>14815.972</v>
      </c>
      <c r="L99" s="1305"/>
      <c r="M99" s="1305"/>
      <c r="N99" s="1305">
        <v>151067.63500000004</v>
      </c>
    </row>
    <row r="100" spans="1:23" ht="6" customHeight="1">
      <c r="A100" s="1296"/>
      <c r="B100" s="1297"/>
      <c r="C100" s="1297"/>
      <c r="D100" s="1297"/>
      <c r="E100" s="1297"/>
      <c r="F100" s="1297"/>
      <c r="G100" s="1297"/>
      <c r="H100" s="1297"/>
      <c r="I100" s="1297"/>
      <c r="J100" s="1297"/>
      <c r="K100" s="1297"/>
      <c r="L100" s="1297"/>
      <c r="M100" s="1297"/>
      <c r="N100" s="1297"/>
    </row>
    <row r="101" spans="1:23">
      <c r="A101" s="1307" t="s">
        <v>1003</v>
      </c>
      <c r="B101" s="1308">
        <v>-3.3358899794511245</v>
      </c>
      <c r="C101" s="1308">
        <v>-5.9572245829335913</v>
      </c>
      <c r="D101" s="1308">
        <v>2.8266965515437619</v>
      </c>
      <c r="E101" s="1308">
        <v>-4.271143711699608</v>
      </c>
      <c r="F101" s="1308">
        <v>3.2451792239604345</v>
      </c>
      <c r="G101" s="1308">
        <v>0.97249077880506718</v>
      </c>
      <c r="H101" s="1308">
        <v>-0.72235594310922124</v>
      </c>
      <c r="I101" s="1308">
        <v>7.9678906670351353</v>
      </c>
      <c r="J101" s="1308">
        <v>10.268069450731218</v>
      </c>
      <c r="K101" s="1308">
        <v>6.0620488497693543</v>
      </c>
      <c r="L101" s="1308"/>
      <c r="M101" s="1308"/>
      <c r="N101" s="1308">
        <v>1.4678075058860998</v>
      </c>
      <c r="O101" s="1306"/>
      <c r="T101" s="1306"/>
    </row>
    <row r="102" spans="1:23" s="1303" customFormat="1">
      <c r="A102" s="1294"/>
      <c r="B102" s="1805" t="s">
        <v>1019</v>
      </c>
      <c r="C102" s="1805"/>
      <c r="D102" s="1805"/>
      <c r="E102" s="1805"/>
      <c r="F102" s="1805"/>
      <c r="G102" s="1805"/>
      <c r="H102" s="1805"/>
      <c r="I102" s="1805"/>
      <c r="J102" s="1805"/>
      <c r="K102" s="1805"/>
      <c r="L102" s="1805"/>
      <c r="M102" s="1805"/>
      <c r="N102" s="1805"/>
    </row>
    <row r="103" spans="1:23">
      <c r="A103" s="1296" t="s">
        <v>990</v>
      </c>
      <c r="B103" s="1297">
        <v>69654.896999999997</v>
      </c>
      <c r="C103" s="1297">
        <v>64228.404999999999</v>
      </c>
      <c r="D103" s="1297">
        <v>67600.28</v>
      </c>
      <c r="E103" s="1297">
        <v>67387.903000000006</v>
      </c>
      <c r="F103" s="1297">
        <v>71321.452999999994</v>
      </c>
      <c r="G103" s="1297">
        <v>66181.832999999999</v>
      </c>
      <c r="H103" s="1297">
        <v>66435.339000000007</v>
      </c>
      <c r="I103" s="1297">
        <v>63815.006999999998</v>
      </c>
      <c r="J103" s="1297">
        <v>59408.413999999997</v>
      </c>
      <c r="K103" s="1297">
        <v>65028.712</v>
      </c>
      <c r="L103" s="1297">
        <v>62354.47</v>
      </c>
      <c r="M103" s="1297">
        <v>67190.313999999998</v>
      </c>
      <c r="N103" s="1297">
        <v>661062.24300000002</v>
      </c>
    </row>
    <row r="104" spans="1:23">
      <c r="A104" s="1304" t="s">
        <v>991</v>
      </c>
      <c r="B104" s="1305">
        <v>66164.354000000007</v>
      </c>
      <c r="C104" s="1305">
        <v>58761.069000000003</v>
      </c>
      <c r="D104" s="1305">
        <v>67258.244999999995</v>
      </c>
      <c r="E104" s="1305">
        <v>68286.803</v>
      </c>
      <c r="F104" s="1305">
        <v>67030.428</v>
      </c>
      <c r="G104" s="1305">
        <v>62052.294999999998</v>
      </c>
      <c r="H104" s="1305">
        <v>63482.387999999999</v>
      </c>
      <c r="I104" s="1305">
        <v>63196.334000000003</v>
      </c>
      <c r="J104" s="1305">
        <v>61816.785000000003</v>
      </c>
      <c r="K104" s="1305">
        <v>66724.546000000002</v>
      </c>
      <c r="L104" s="1305"/>
      <c r="M104" s="1305"/>
      <c r="N104" s="1305">
        <v>644773.24699999997</v>
      </c>
      <c r="O104" s="1297"/>
    </row>
    <row r="105" spans="1:23" ht="6" customHeight="1">
      <c r="A105" s="1296"/>
      <c r="B105" s="1297"/>
      <c r="C105" s="1297"/>
      <c r="D105" s="1297"/>
      <c r="E105" s="1297"/>
      <c r="F105" s="1297"/>
      <c r="G105" s="1297"/>
      <c r="H105" s="1297"/>
      <c r="I105" s="1297"/>
      <c r="J105" s="1297"/>
      <c r="K105" s="1297"/>
      <c r="L105" s="1297"/>
      <c r="M105" s="1297"/>
      <c r="N105" s="1297"/>
      <c r="O105" s="1297"/>
    </row>
    <row r="106" spans="1:23">
      <c r="A106" s="1307" t="s">
        <v>1003</v>
      </c>
      <c r="B106" s="1308">
        <v>-5.0111954081275769</v>
      </c>
      <c r="C106" s="1308">
        <v>-8.5123334449921231</v>
      </c>
      <c r="D106" s="1308">
        <v>-0.50596683919060581</v>
      </c>
      <c r="E106" s="1308">
        <v>1.3339189379434941</v>
      </c>
      <c r="F106" s="1308">
        <v>-6.016457628814706</v>
      </c>
      <c r="G106" s="1308">
        <v>-6.2396851413891739</v>
      </c>
      <c r="H106" s="1308">
        <v>-4.4448497508231384</v>
      </c>
      <c r="I106" s="1308">
        <v>-0.96947885628217989</v>
      </c>
      <c r="J106" s="1308">
        <v>4.0539223955717887</v>
      </c>
      <c r="K106" s="1308">
        <v>2.6078234488175127</v>
      </c>
      <c r="L106" s="1308"/>
      <c r="M106" s="1308"/>
      <c r="N106" s="1308">
        <v>-2.4640638869462776</v>
      </c>
    </row>
    <row r="107" spans="1:23" s="1303" customFormat="1">
      <c r="A107" s="1294"/>
      <c r="B107" s="1312" t="s">
        <v>1020</v>
      </c>
      <c r="C107" s="1312"/>
      <c r="D107" s="1312"/>
      <c r="E107" s="1312"/>
      <c r="F107" s="1312"/>
      <c r="G107" s="1312"/>
      <c r="H107" s="1312"/>
      <c r="I107" s="1312"/>
      <c r="J107" s="1312"/>
      <c r="K107" s="1312"/>
      <c r="L107" s="1312"/>
      <c r="M107" s="1312"/>
      <c r="N107" s="1312"/>
      <c r="P107" s="1306"/>
      <c r="U107" s="1306"/>
      <c r="V107" s="1306"/>
      <c r="W107" s="1306"/>
    </row>
    <row r="108" spans="1:23" s="1303" customFormat="1">
      <c r="A108" s="1296" t="s">
        <v>990</v>
      </c>
      <c r="B108" s="1297">
        <v>5490.3720000000003</v>
      </c>
      <c r="C108" s="1297">
        <v>4648.8379999999997</v>
      </c>
      <c r="D108" s="1297">
        <v>5950.9250000000002</v>
      </c>
      <c r="E108" s="1297">
        <v>4196.259</v>
      </c>
      <c r="F108" s="1297">
        <v>5320.5780000000004</v>
      </c>
      <c r="G108" s="1297">
        <v>5130.7269999999999</v>
      </c>
      <c r="H108" s="1297">
        <v>4647.6930000000002</v>
      </c>
      <c r="I108" s="1297">
        <v>4800.5879999999997</v>
      </c>
      <c r="J108" s="1297">
        <v>4007.7040000000002</v>
      </c>
      <c r="K108" s="1297">
        <v>5076.183</v>
      </c>
      <c r="L108" s="1297">
        <v>4707.674</v>
      </c>
      <c r="M108" s="1297">
        <v>4496.5469999999996</v>
      </c>
      <c r="N108" s="1297">
        <v>49269.866999999991</v>
      </c>
    </row>
    <row r="109" spans="1:23">
      <c r="A109" s="1304" t="s">
        <v>991</v>
      </c>
      <c r="B109" s="1305">
        <v>5733.97</v>
      </c>
      <c r="C109" s="1305">
        <v>4002.8040000000001</v>
      </c>
      <c r="D109" s="1305">
        <v>4453.3090000000002</v>
      </c>
      <c r="E109" s="1305">
        <v>4996.0119999999997</v>
      </c>
      <c r="F109" s="1305">
        <v>5464.3670000000002</v>
      </c>
      <c r="G109" s="1305">
        <v>4221.1469999999999</v>
      </c>
      <c r="H109" s="1305">
        <v>4760.7349999999997</v>
      </c>
      <c r="I109" s="1305">
        <v>4682.4669999999996</v>
      </c>
      <c r="J109" s="1305">
        <v>4645.2489999999998</v>
      </c>
      <c r="K109" s="1305">
        <v>5369.1030000000001</v>
      </c>
      <c r="L109" s="1305"/>
      <c r="M109" s="1305"/>
      <c r="N109" s="1305">
        <v>48329.163</v>
      </c>
    </row>
    <row r="110" spans="1:23" ht="6" customHeight="1">
      <c r="A110" s="1296"/>
      <c r="B110" s="1297"/>
      <c r="C110" s="1297"/>
      <c r="D110" s="1297"/>
      <c r="E110" s="1297"/>
      <c r="F110" s="1297"/>
      <c r="G110" s="1297"/>
      <c r="H110" s="1297"/>
      <c r="I110" s="1297"/>
      <c r="J110" s="1297"/>
      <c r="K110" s="1297"/>
      <c r="L110" s="1297"/>
      <c r="M110" s="1297"/>
      <c r="N110" s="1297"/>
    </row>
    <row r="111" spans="1:23">
      <c r="A111" s="1307" t="s">
        <v>1003</v>
      </c>
      <c r="B111" s="1308">
        <v>4.4368214029941839</v>
      </c>
      <c r="C111" s="1308">
        <v>-13.89667697605293</v>
      </c>
      <c r="D111" s="1308">
        <v>-25.16610442914336</v>
      </c>
      <c r="E111" s="1308">
        <v>19.058713964033188</v>
      </c>
      <c r="F111" s="1308">
        <v>2.7025071336234561</v>
      </c>
      <c r="G111" s="1308">
        <v>-17.72809194486473</v>
      </c>
      <c r="H111" s="1308">
        <v>2.4322174463760717</v>
      </c>
      <c r="I111" s="1308">
        <v>-2.4605527489549246</v>
      </c>
      <c r="J111" s="1308">
        <v>15.907986218543073</v>
      </c>
      <c r="K111" s="1308">
        <v>5.7704775418853131</v>
      </c>
      <c r="L111" s="1308"/>
      <c r="M111" s="1308"/>
      <c r="N111" s="1308">
        <v>-1.9092886936349771</v>
      </c>
    </row>
    <row r="112" spans="1:23" s="1303" customFormat="1">
      <c r="B112" s="1805" t="s">
        <v>1021</v>
      </c>
      <c r="C112" s="1805"/>
      <c r="D112" s="1805"/>
      <c r="E112" s="1805"/>
      <c r="F112" s="1805"/>
      <c r="G112" s="1805"/>
      <c r="H112" s="1805"/>
      <c r="I112" s="1805"/>
      <c r="J112" s="1805"/>
      <c r="K112" s="1805"/>
      <c r="L112" s="1805"/>
      <c r="M112" s="1805"/>
      <c r="N112" s="1805"/>
    </row>
    <row r="113" spans="1:21">
      <c r="A113" s="1296" t="s">
        <v>990</v>
      </c>
      <c r="B113" s="1297">
        <v>14961.053</v>
      </c>
      <c r="C113" s="1297">
        <v>13329.936</v>
      </c>
      <c r="D113" s="1297">
        <v>13670.491</v>
      </c>
      <c r="E113" s="1297">
        <v>14196.495000000001</v>
      </c>
      <c r="F113" s="1297">
        <v>14668.971</v>
      </c>
      <c r="G113" s="1297">
        <v>12724.468999999999</v>
      </c>
      <c r="H113" s="1297">
        <v>13547.156999999999</v>
      </c>
      <c r="I113" s="1297">
        <v>14275.627</v>
      </c>
      <c r="J113" s="1297">
        <v>13641.931</v>
      </c>
      <c r="K113" s="1297">
        <v>14716.476000000001</v>
      </c>
      <c r="L113" s="1297">
        <v>13556.451999999999</v>
      </c>
      <c r="M113" s="1297">
        <v>12514.885</v>
      </c>
      <c r="N113" s="1297">
        <v>139732.60600000003</v>
      </c>
      <c r="O113" s="1306"/>
      <c r="T113" s="1306"/>
    </row>
    <row r="114" spans="1:21">
      <c r="A114" s="1304" t="s">
        <v>991</v>
      </c>
      <c r="B114" s="1305">
        <v>15049.395</v>
      </c>
      <c r="C114" s="1305">
        <v>13413.869000000001</v>
      </c>
      <c r="D114" s="1305">
        <v>13426.834000000001</v>
      </c>
      <c r="E114" s="1305">
        <v>14049.501</v>
      </c>
      <c r="F114" s="1305">
        <v>13846.739</v>
      </c>
      <c r="G114" s="1305">
        <v>13227.088</v>
      </c>
      <c r="H114" s="1305">
        <v>14459.665000000001</v>
      </c>
      <c r="I114" s="1305">
        <v>14012.982</v>
      </c>
      <c r="J114" s="1305">
        <v>14478.441000000001</v>
      </c>
      <c r="K114" s="1305">
        <v>14351.264999999999</v>
      </c>
      <c r="L114" s="1305"/>
      <c r="M114" s="1305"/>
      <c r="N114" s="1305">
        <v>140315.77900000004</v>
      </c>
    </row>
    <row r="115" spans="1:21" ht="6" customHeight="1">
      <c r="A115" s="1296"/>
      <c r="B115" s="1297"/>
      <c r="C115" s="1297"/>
      <c r="D115" s="1297"/>
      <c r="E115" s="1297"/>
      <c r="F115" s="1297"/>
      <c r="G115" s="1297"/>
      <c r="H115" s="1297"/>
      <c r="I115" s="1297"/>
      <c r="J115" s="1297"/>
      <c r="K115" s="1297"/>
      <c r="L115" s="1297"/>
      <c r="M115" s="1297"/>
      <c r="N115" s="1297"/>
    </row>
    <row r="116" spans="1:21">
      <c r="A116" s="1307" t="s">
        <v>1003</v>
      </c>
      <c r="B116" s="1308">
        <v>0.59047982785703823</v>
      </c>
      <c r="C116" s="1308">
        <v>0.62965793684232096</v>
      </c>
      <c r="D116" s="1308">
        <v>-1.7823573418101688</v>
      </c>
      <c r="E116" s="1308">
        <v>-1.0354245889566442</v>
      </c>
      <c r="F116" s="1308">
        <v>-5.605246612049342</v>
      </c>
      <c r="G116" s="1308">
        <v>3.9500194467839975</v>
      </c>
      <c r="H116" s="1308">
        <v>6.7357896568261566</v>
      </c>
      <c r="I116" s="1308">
        <v>-1.8398141111420188</v>
      </c>
      <c r="J116" s="1308">
        <v>6.1319031741180936</v>
      </c>
      <c r="K116" s="1308">
        <v>-2.4816471008412719</v>
      </c>
      <c r="L116" s="1308"/>
      <c r="M116" s="1308"/>
      <c r="N116" s="1308">
        <v>0.4173492620612933</v>
      </c>
    </row>
    <row r="117" spans="1:21" s="1303" customFormat="1">
      <c r="B117" s="1805" t="s">
        <v>1022</v>
      </c>
      <c r="C117" s="1805"/>
      <c r="D117" s="1805"/>
      <c r="E117" s="1805"/>
      <c r="F117" s="1805"/>
      <c r="G117" s="1805"/>
      <c r="H117" s="1805"/>
      <c r="I117" s="1805"/>
      <c r="J117" s="1805"/>
      <c r="K117" s="1805"/>
      <c r="L117" s="1805"/>
      <c r="M117" s="1805"/>
      <c r="N117" s="1805"/>
    </row>
    <row r="118" spans="1:21" s="1303" customFormat="1">
      <c r="A118" s="1296" t="s">
        <v>990</v>
      </c>
      <c r="B118" s="1297">
        <v>39450.398999999998</v>
      </c>
      <c r="C118" s="1297">
        <v>37672.737999999998</v>
      </c>
      <c r="D118" s="1297">
        <v>40469.046000000002</v>
      </c>
      <c r="E118" s="1297">
        <v>41436.591</v>
      </c>
      <c r="F118" s="1297">
        <v>44795.031000000003</v>
      </c>
      <c r="G118" s="1297">
        <v>40694.517</v>
      </c>
      <c r="H118" s="1297">
        <v>45692.824999999997</v>
      </c>
      <c r="I118" s="1297">
        <v>43156.862000000001</v>
      </c>
      <c r="J118" s="1297">
        <v>39413.099000000002</v>
      </c>
      <c r="K118" s="1297">
        <v>38178.815999999999</v>
      </c>
      <c r="L118" s="1297">
        <v>35727.084000000003</v>
      </c>
      <c r="M118" s="1297">
        <v>37725.281000000003</v>
      </c>
      <c r="N118" s="1297">
        <v>410959.924</v>
      </c>
    </row>
    <row r="119" spans="1:21">
      <c r="A119" s="1304" t="s">
        <v>991</v>
      </c>
      <c r="B119" s="1305">
        <v>38694.487000000001</v>
      </c>
      <c r="C119" s="1305">
        <v>34686.571000000004</v>
      </c>
      <c r="D119" s="1305">
        <v>41112.233999999997</v>
      </c>
      <c r="E119" s="1305">
        <v>40902.497000000003</v>
      </c>
      <c r="F119" s="1305">
        <v>42242.07</v>
      </c>
      <c r="G119" s="1305">
        <v>40576.021999999997</v>
      </c>
      <c r="H119" s="1305">
        <v>43778.546999999999</v>
      </c>
      <c r="I119" s="1305">
        <v>41445.175999999999</v>
      </c>
      <c r="J119" s="1305">
        <v>38112.625</v>
      </c>
      <c r="K119" s="1305">
        <v>39734.031999999999</v>
      </c>
      <c r="L119" s="1305"/>
      <c r="M119" s="1305"/>
      <c r="N119" s="1305">
        <v>401284.261</v>
      </c>
    </row>
    <row r="120" spans="1:21" ht="6" customHeight="1">
      <c r="A120" s="1296"/>
      <c r="B120" s="1297"/>
      <c r="C120" s="1297"/>
      <c r="D120" s="1297"/>
      <c r="E120" s="1297"/>
      <c r="F120" s="1297"/>
      <c r="G120" s="1297"/>
      <c r="H120" s="1297"/>
      <c r="I120" s="1297"/>
      <c r="J120" s="1297"/>
      <c r="K120" s="1297"/>
      <c r="L120" s="1297"/>
      <c r="M120" s="1297"/>
      <c r="N120" s="1297"/>
    </row>
    <row r="121" spans="1:21">
      <c r="A121" s="1307" t="s">
        <v>1003</v>
      </c>
      <c r="B121" s="1308">
        <v>-1.9161073630712764</v>
      </c>
      <c r="C121" s="1308">
        <v>-7.9265993355725612</v>
      </c>
      <c r="D121" s="1308">
        <v>1.5893332400274289</v>
      </c>
      <c r="E121" s="1308">
        <v>-1.2889429055589972</v>
      </c>
      <c r="F121" s="1308">
        <v>-5.6992057891421126</v>
      </c>
      <c r="G121" s="1308">
        <v>-0.29118173340158648</v>
      </c>
      <c r="H121" s="1308">
        <v>-4.1894498753359954</v>
      </c>
      <c r="I121" s="1308">
        <v>-3.9661966154999817</v>
      </c>
      <c r="J121" s="1308">
        <v>-3.2995984406098131</v>
      </c>
      <c r="K121" s="1308">
        <v>4.0735050557880044</v>
      </c>
      <c r="L121" s="1308"/>
      <c r="M121" s="1308"/>
      <c r="N121" s="1308">
        <v>-2.3544054869934143</v>
      </c>
    </row>
    <row r="122" spans="1:21" ht="15.75">
      <c r="B122" s="1805" t="s">
        <v>1023</v>
      </c>
      <c r="C122" s="1805"/>
      <c r="D122" s="1805"/>
      <c r="E122" s="1805"/>
      <c r="F122" s="1805"/>
      <c r="G122" s="1805"/>
      <c r="H122" s="1805"/>
      <c r="I122" s="1805"/>
      <c r="J122" s="1805"/>
      <c r="K122" s="1805"/>
      <c r="L122" s="1805"/>
      <c r="M122" s="1805"/>
      <c r="N122" s="1805"/>
    </row>
    <row r="123" spans="1:21" s="1303" customFormat="1">
      <c r="A123" s="1296" t="s">
        <v>990</v>
      </c>
      <c r="B123" s="1297">
        <v>67963.850999999995</v>
      </c>
      <c r="C123" s="1297">
        <v>66944.138000000006</v>
      </c>
      <c r="D123" s="1297">
        <v>71484.381999999998</v>
      </c>
      <c r="E123" s="1297">
        <v>70266.744000000006</v>
      </c>
      <c r="F123" s="1297">
        <v>74374.707999999999</v>
      </c>
      <c r="G123" s="1297">
        <v>67012.775999999998</v>
      </c>
      <c r="H123" s="1297">
        <v>70259.275999999998</v>
      </c>
      <c r="I123" s="1297">
        <v>68290.534</v>
      </c>
      <c r="J123" s="1297">
        <v>68686.967000000004</v>
      </c>
      <c r="K123" s="1297">
        <v>71549.198999999993</v>
      </c>
      <c r="L123" s="1297">
        <v>66682.948999999993</v>
      </c>
      <c r="M123" s="1297">
        <v>61507.455999999998</v>
      </c>
      <c r="N123" s="1297">
        <v>696832.57499999995</v>
      </c>
      <c r="U123" s="1306"/>
    </row>
    <row r="124" spans="1:21" s="1303" customFormat="1">
      <c r="A124" s="1304" t="s">
        <v>991</v>
      </c>
      <c r="B124" s="1305">
        <v>72855.744000000006</v>
      </c>
      <c r="C124" s="1305">
        <v>68363.186000000002</v>
      </c>
      <c r="D124" s="1305">
        <v>72893.797000000006</v>
      </c>
      <c r="E124" s="1305">
        <v>73995.053</v>
      </c>
      <c r="F124" s="1305">
        <v>74371.697</v>
      </c>
      <c r="G124" s="1305">
        <v>73070.717999999993</v>
      </c>
      <c r="H124" s="1305">
        <v>76208.264999999999</v>
      </c>
      <c r="I124" s="1305">
        <v>71723.850999999995</v>
      </c>
      <c r="J124" s="1305">
        <v>72330.697</v>
      </c>
      <c r="K124" s="1305">
        <v>71946.83</v>
      </c>
      <c r="L124" s="1305"/>
      <c r="M124" s="1305"/>
      <c r="N124" s="1305">
        <v>727759.83799999999</v>
      </c>
      <c r="O124" s="1306"/>
      <c r="T124" s="1306"/>
    </row>
    <row r="125" spans="1:21" s="1303" customFormat="1" ht="6" customHeight="1">
      <c r="A125" s="1296"/>
      <c r="B125" s="1297"/>
      <c r="C125" s="1297"/>
      <c r="D125" s="1297"/>
      <c r="E125" s="1297"/>
      <c r="F125" s="1297"/>
      <c r="G125" s="1297"/>
      <c r="H125" s="1297"/>
      <c r="I125" s="1297"/>
      <c r="J125" s="1297"/>
      <c r="K125" s="1297"/>
      <c r="L125" s="1297"/>
      <c r="M125" s="1297"/>
      <c r="N125" s="1297"/>
      <c r="O125" s="1306"/>
      <c r="T125" s="1306"/>
    </row>
    <row r="126" spans="1:21">
      <c r="A126" s="1307" t="s">
        <v>1003</v>
      </c>
      <c r="B126" s="1308">
        <v>7.1977866586753692</v>
      </c>
      <c r="C126" s="1308">
        <v>2.1197494543883693</v>
      </c>
      <c r="D126" s="1308">
        <v>1.9716404626677786</v>
      </c>
      <c r="E126" s="1308">
        <v>5.305936760069585</v>
      </c>
      <c r="F126" s="1308">
        <v>-4.0484192556391463E-3</v>
      </c>
      <c r="G126" s="1308">
        <v>9.0399806747298328</v>
      </c>
      <c r="H126" s="1308">
        <v>8.4671937126138346</v>
      </c>
      <c r="I126" s="1308">
        <v>5.0275152336632658</v>
      </c>
      <c r="J126" s="1308">
        <v>5.3048346129477437</v>
      </c>
      <c r="K126" s="1308">
        <v>0.55574486585098271</v>
      </c>
      <c r="L126" s="1308"/>
      <c r="M126" s="1308"/>
      <c r="N126" s="1308">
        <v>4.4382630935415222</v>
      </c>
    </row>
    <row r="127" spans="1:21">
      <c r="B127" s="1805" t="s">
        <v>1024</v>
      </c>
      <c r="C127" s="1805"/>
      <c r="D127" s="1805"/>
      <c r="E127" s="1805"/>
      <c r="F127" s="1805"/>
      <c r="G127" s="1805"/>
      <c r="H127" s="1805"/>
      <c r="I127" s="1805"/>
      <c r="J127" s="1805"/>
      <c r="K127" s="1805"/>
      <c r="L127" s="1805"/>
      <c r="M127" s="1805"/>
      <c r="N127" s="1805"/>
    </row>
    <row r="128" spans="1:21">
      <c r="A128" s="1296" t="s">
        <v>990</v>
      </c>
      <c r="B128" s="1297">
        <v>339.40100000000001</v>
      </c>
      <c r="C128" s="1297">
        <v>353.73200000000003</v>
      </c>
      <c r="D128" s="1297">
        <v>395.74599999999998</v>
      </c>
      <c r="E128" s="1297">
        <v>348.14699999999999</v>
      </c>
      <c r="F128" s="1297">
        <v>335.69099999999997</v>
      </c>
      <c r="G128" s="1297">
        <v>303.47800000000001</v>
      </c>
      <c r="H128" s="1297">
        <v>400.57100000000003</v>
      </c>
      <c r="I128" s="1297">
        <v>326.94</v>
      </c>
      <c r="J128" s="1297">
        <v>343.35300000000001</v>
      </c>
      <c r="K128" s="1297">
        <v>351.935</v>
      </c>
      <c r="L128" s="1297">
        <v>338.79500000000002</v>
      </c>
      <c r="M128" s="1297">
        <v>309.584</v>
      </c>
      <c r="N128" s="1297">
        <v>3498.9939999999997</v>
      </c>
    </row>
    <row r="129" spans="1:20">
      <c r="A129" s="1304" t="s">
        <v>991</v>
      </c>
      <c r="B129" s="1305">
        <v>371.59500000000003</v>
      </c>
      <c r="C129" s="1305">
        <v>358.22899999999998</v>
      </c>
      <c r="D129" s="1305">
        <v>383.05799999999999</v>
      </c>
      <c r="E129" s="1305">
        <v>321.74700000000001</v>
      </c>
      <c r="F129" s="1305">
        <v>331.79599999999999</v>
      </c>
      <c r="G129" s="1305">
        <v>333.39800000000002</v>
      </c>
      <c r="H129" s="1305">
        <v>370.82499999999999</v>
      </c>
      <c r="I129" s="1305">
        <v>300.99</v>
      </c>
      <c r="J129" s="1305">
        <v>337.03699999999998</v>
      </c>
      <c r="K129" s="1305">
        <v>328.00400000000002</v>
      </c>
      <c r="L129" s="1305"/>
      <c r="M129" s="1305"/>
      <c r="N129" s="1305">
        <v>3436.6789999999996</v>
      </c>
    </row>
    <row r="130" spans="1:20" ht="6" customHeight="1">
      <c r="A130" s="1296"/>
      <c r="B130" s="1297"/>
      <c r="C130" s="1297"/>
      <c r="D130" s="1297"/>
      <c r="E130" s="1297"/>
      <c r="F130" s="1297"/>
      <c r="G130" s="1297"/>
      <c r="H130" s="1297"/>
      <c r="I130" s="1297"/>
      <c r="J130" s="1297"/>
      <c r="K130" s="1297"/>
      <c r="L130" s="1297"/>
      <c r="M130" s="1297"/>
      <c r="N130" s="1297"/>
    </row>
    <row r="131" spans="1:20">
      <c r="A131" s="1307" t="s">
        <v>1003</v>
      </c>
      <c r="B131" s="1308">
        <v>9.4855348098561905</v>
      </c>
      <c r="C131" s="1308">
        <v>1.2713014372462794</v>
      </c>
      <c r="D131" s="1308">
        <v>-3.2060968398922398</v>
      </c>
      <c r="E131" s="1308">
        <v>-7.5830037311825151</v>
      </c>
      <c r="F131" s="1308">
        <v>-1.1602932458719408</v>
      </c>
      <c r="G131" s="1308">
        <v>9.8590342627801704</v>
      </c>
      <c r="H131" s="1308">
        <v>-7.4258995284231872</v>
      </c>
      <c r="I131" s="1308">
        <v>-7.937236190126626</v>
      </c>
      <c r="J131" s="1308">
        <v>-1.839506280708207</v>
      </c>
      <c r="K131" s="1308">
        <v>-6.7998351968403199</v>
      </c>
      <c r="L131" s="1308"/>
      <c r="M131" s="1308"/>
      <c r="N131" s="1308">
        <v>-1.7809404646021108</v>
      </c>
    </row>
    <row r="132" spans="1:20" s="1303" customFormat="1">
      <c r="B132" s="1805" t="s">
        <v>1025</v>
      </c>
      <c r="C132" s="1805"/>
      <c r="D132" s="1805"/>
      <c r="E132" s="1805"/>
      <c r="F132" s="1805"/>
      <c r="G132" s="1805"/>
      <c r="H132" s="1805"/>
      <c r="I132" s="1805"/>
      <c r="J132" s="1805"/>
      <c r="K132" s="1805"/>
      <c r="L132" s="1805"/>
      <c r="M132" s="1805"/>
      <c r="N132" s="1805"/>
    </row>
    <row r="133" spans="1:20">
      <c r="A133" s="1296" t="s">
        <v>990</v>
      </c>
      <c r="B133" s="1297">
        <v>18474.623</v>
      </c>
      <c r="C133" s="1297">
        <v>17678.213</v>
      </c>
      <c r="D133" s="1297">
        <v>17012.942999999999</v>
      </c>
      <c r="E133" s="1297">
        <v>18200.344000000001</v>
      </c>
      <c r="F133" s="1297">
        <v>17112.343000000001</v>
      </c>
      <c r="G133" s="1297">
        <v>16713.446</v>
      </c>
      <c r="H133" s="1297">
        <v>19496.444</v>
      </c>
      <c r="I133" s="1297">
        <v>19166.653999999999</v>
      </c>
      <c r="J133" s="1297">
        <v>19065.704000000002</v>
      </c>
      <c r="K133" s="1297">
        <v>18161.817999999999</v>
      </c>
      <c r="L133" s="1297">
        <v>18894.251</v>
      </c>
      <c r="M133" s="1297">
        <v>15233.034</v>
      </c>
      <c r="N133" s="1297">
        <v>181082.53199999998</v>
      </c>
    </row>
    <row r="134" spans="1:20">
      <c r="A134" s="1304" t="s">
        <v>991</v>
      </c>
      <c r="B134" s="1305">
        <v>19606.241999999998</v>
      </c>
      <c r="C134" s="1305">
        <v>16471.787</v>
      </c>
      <c r="D134" s="1305">
        <v>17791.113000000001</v>
      </c>
      <c r="E134" s="1305">
        <v>17276.280999999999</v>
      </c>
      <c r="F134" s="1305">
        <v>16280.061</v>
      </c>
      <c r="G134" s="1305">
        <v>15905.875</v>
      </c>
      <c r="H134" s="1305">
        <v>18555.734</v>
      </c>
      <c r="I134" s="1305">
        <v>16959.902999999998</v>
      </c>
      <c r="J134" s="1305">
        <v>18800.144</v>
      </c>
      <c r="K134" s="1305">
        <v>18764.196</v>
      </c>
      <c r="L134" s="1305"/>
      <c r="M134" s="1305"/>
      <c r="N134" s="1305">
        <v>176411.33599999998</v>
      </c>
    </row>
    <row r="135" spans="1:20" ht="6" customHeight="1">
      <c r="A135" s="1296"/>
      <c r="B135" s="1297"/>
      <c r="C135" s="1297"/>
      <c r="D135" s="1297"/>
      <c r="E135" s="1297"/>
      <c r="F135" s="1297"/>
      <c r="G135" s="1297"/>
      <c r="H135" s="1297"/>
      <c r="I135" s="1297"/>
      <c r="J135" s="1297"/>
      <c r="K135" s="1297"/>
      <c r="L135" s="1297"/>
      <c r="M135" s="1297"/>
      <c r="N135" s="1297"/>
    </row>
    <row r="136" spans="1:20">
      <c r="A136" s="1307" t="s">
        <v>1003</v>
      </c>
      <c r="B136" s="1308">
        <v>6.1252616629849399</v>
      </c>
      <c r="C136" s="1308">
        <v>-6.8243662410900896</v>
      </c>
      <c r="D136" s="1308">
        <v>4.5739881688900113</v>
      </c>
      <c r="E136" s="1308">
        <v>-5.0771732666151905</v>
      </c>
      <c r="F136" s="1308">
        <v>-4.863635564107156</v>
      </c>
      <c r="G136" s="1308">
        <v>-4.831864117070765</v>
      </c>
      <c r="H136" s="1308">
        <v>-4.8250337343568788</v>
      </c>
      <c r="I136" s="1308">
        <v>-11.513491087176718</v>
      </c>
      <c r="J136" s="1308">
        <v>-1.3928675279968843</v>
      </c>
      <c r="K136" s="1308">
        <v>3.3167274333439565</v>
      </c>
      <c r="L136" s="1308"/>
      <c r="M136" s="1308"/>
      <c r="N136" s="1308">
        <v>-2.579595032391083</v>
      </c>
      <c r="O136" s="1306"/>
      <c r="T136" s="1295"/>
    </row>
    <row r="137" spans="1:20" s="1303" customFormat="1">
      <c r="B137" s="1805" t="s">
        <v>1026</v>
      </c>
      <c r="C137" s="1805"/>
      <c r="D137" s="1805"/>
      <c r="E137" s="1805"/>
      <c r="F137" s="1805"/>
      <c r="G137" s="1805"/>
      <c r="H137" s="1805"/>
      <c r="I137" s="1805"/>
      <c r="J137" s="1805"/>
      <c r="K137" s="1805"/>
      <c r="L137" s="1805"/>
      <c r="M137" s="1805"/>
      <c r="N137" s="1805"/>
    </row>
    <row r="138" spans="1:20">
      <c r="A138" s="1296" t="s">
        <v>990</v>
      </c>
      <c r="B138" s="1297">
        <v>233971.65700000001</v>
      </c>
      <c r="C138" s="1297">
        <v>221906.67299999998</v>
      </c>
      <c r="D138" s="1297">
        <v>234035.72999999998</v>
      </c>
      <c r="E138" s="1297">
        <v>233486.19200000004</v>
      </c>
      <c r="F138" s="1297">
        <v>245109.00499999998</v>
      </c>
      <c r="G138" s="1297">
        <v>225203.19100000005</v>
      </c>
      <c r="H138" s="1297">
        <v>237173.86599999998</v>
      </c>
      <c r="I138" s="1297">
        <v>229230.36499999999</v>
      </c>
      <c r="J138" s="1297">
        <v>219652.33100000001</v>
      </c>
      <c r="K138" s="1297">
        <v>228787.05299999999</v>
      </c>
      <c r="L138" s="1297">
        <v>217494.022</v>
      </c>
      <c r="M138" s="1297">
        <v>215983.90700000001</v>
      </c>
      <c r="N138" s="1297">
        <v>2308556.0630000001</v>
      </c>
    </row>
    <row r="139" spans="1:20">
      <c r="A139" s="1304" t="s">
        <v>991</v>
      </c>
      <c r="B139" s="1305">
        <v>235584.66900000002</v>
      </c>
      <c r="C139" s="1305">
        <v>212117.03099999999</v>
      </c>
      <c r="D139" s="1305">
        <v>235330.15899999999</v>
      </c>
      <c r="E139" s="1305">
        <v>236788.43499999997</v>
      </c>
      <c r="F139" s="1305">
        <v>237243.30000000002</v>
      </c>
      <c r="G139" s="1305">
        <v>225855.97599999994</v>
      </c>
      <c r="H139" s="1305">
        <v>238129.57399999999</v>
      </c>
      <c r="I139" s="1305">
        <v>228855.66399999999</v>
      </c>
      <c r="J139" s="1305">
        <v>227004.06800000003</v>
      </c>
      <c r="K139" s="1305">
        <v>233877.247</v>
      </c>
      <c r="L139" s="1305"/>
      <c r="M139" s="1305"/>
      <c r="N139" s="1305">
        <v>2310786.1229999997</v>
      </c>
    </row>
    <row r="140" spans="1:20" ht="6" customHeight="1">
      <c r="A140" s="1296"/>
      <c r="B140" s="1297"/>
      <c r="C140" s="1297"/>
      <c r="D140" s="1297"/>
      <c r="E140" s="1297"/>
      <c r="F140" s="1297"/>
      <c r="G140" s="1297"/>
      <c r="H140" s="1297"/>
      <c r="I140" s="1297"/>
      <c r="J140" s="1297"/>
      <c r="K140" s="1297"/>
      <c r="L140" s="1297"/>
      <c r="M140" s="1297"/>
      <c r="N140" s="1297"/>
    </row>
    <row r="141" spans="1:20">
      <c r="A141" s="1307" t="s">
        <v>1003</v>
      </c>
      <c r="B141" s="1308">
        <v>0.68940487094982927</v>
      </c>
      <c r="C141" s="1308">
        <v>-4.4116032508855625</v>
      </c>
      <c r="D141" s="1308">
        <v>0.55309033368537541</v>
      </c>
      <c r="E141" s="1308">
        <v>1.4143204665395928</v>
      </c>
      <c r="F141" s="1308">
        <v>-3.2090640651900912</v>
      </c>
      <c r="G141" s="1308">
        <v>0.2898648980510643</v>
      </c>
      <c r="H141" s="1308">
        <v>0.40295670687427787</v>
      </c>
      <c r="I141" s="1308">
        <v>-0.16346045603513915</v>
      </c>
      <c r="J141" s="1308">
        <v>3.3469879270254808</v>
      </c>
      <c r="K141" s="1308">
        <v>2.2248610370447892</v>
      </c>
      <c r="L141" s="1308"/>
      <c r="M141" s="1308"/>
      <c r="N141" s="1308">
        <v>9.6599776619740396E-2</v>
      </c>
    </row>
    <row r="142" spans="1:20" s="1303" customFormat="1" ht="14.25" customHeight="1">
      <c r="B142" s="1805" t="s">
        <v>1027</v>
      </c>
      <c r="C142" s="1805"/>
      <c r="D142" s="1805"/>
      <c r="E142" s="1805"/>
      <c r="F142" s="1805"/>
      <c r="G142" s="1805"/>
      <c r="H142" s="1805"/>
      <c r="I142" s="1805"/>
      <c r="J142" s="1805"/>
      <c r="K142" s="1805"/>
      <c r="L142" s="1805"/>
      <c r="M142" s="1805"/>
      <c r="N142" s="1805"/>
    </row>
    <row r="143" spans="1:20">
      <c r="A143" s="1296" t="s">
        <v>990</v>
      </c>
      <c r="B143" s="1297">
        <v>215497.03399999996</v>
      </c>
      <c r="C143" s="1297">
        <v>204228.46000000002</v>
      </c>
      <c r="D143" s="1297">
        <v>217022.78699999998</v>
      </c>
      <c r="E143" s="1297">
        <v>215285.848</v>
      </c>
      <c r="F143" s="1297">
        <v>227996.66200000004</v>
      </c>
      <c r="G143" s="1297">
        <v>208489.745</v>
      </c>
      <c r="H143" s="1297">
        <v>217677.42199999999</v>
      </c>
      <c r="I143" s="1297">
        <v>210063.71100000001</v>
      </c>
      <c r="J143" s="1297">
        <v>200586.62700000001</v>
      </c>
      <c r="K143" s="1297">
        <v>210625.23499999999</v>
      </c>
      <c r="L143" s="1297">
        <v>198599.77100000001</v>
      </c>
      <c r="M143" s="1297">
        <v>200750.87300000002</v>
      </c>
      <c r="N143" s="1297">
        <v>2127473.531</v>
      </c>
    </row>
    <row r="144" spans="1:20">
      <c r="A144" s="1304" t="s">
        <v>991</v>
      </c>
      <c r="B144" s="1305">
        <v>215978.427</v>
      </c>
      <c r="C144" s="1305">
        <v>195645.24400000004</v>
      </c>
      <c r="D144" s="1305">
        <v>217539.046</v>
      </c>
      <c r="E144" s="1305">
        <v>219512.15400000001</v>
      </c>
      <c r="F144" s="1305">
        <v>220963.23900000003</v>
      </c>
      <c r="G144" s="1305">
        <v>209950.101</v>
      </c>
      <c r="H144" s="1305">
        <v>219573.84</v>
      </c>
      <c r="I144" s="1305">
        <v>211895.761</v>
      </c>
      <c r="J144" s="1305">
        <v>208203.92400000003</v>
      </c>
      <c r="K144" s="1305">
        <v>215113.05100000001</v>
      </c>
      <c r="L144" s="1305"/>
      <c r="M144" s="1305"/>
      <c r="N144" s="1305">
        <v>2134374.7870000005</v>
      </c>
    </row>
    <row r="145" spans="1:14" ht="6" customHeight="1">
      <c r="A145" s="1296"/>
      <c r="B145" s="1297"/>
      <c r="C145" s="1297"/>
      <c r="D145" s="1297"/>
      <c r="E145" s="1297"/>
      <c r="F145" s="1297"/>
      <c r="G145" s="1297"/>
      <c r="H145" s="1297"/>
      <c r="I145" s="1297"/>
      <c r="J145" s="1297"/>
      <c r="K145" s="1297"/>
      <c r="L145" s="1297"/>
      <c r="M145" s="1297"/>
      <c r="N145" s="1297"/>
    </row>
    <row r="146" spans="1:14">
      <c r="A146" s="1307" t="s">
        <v>1003</v>
      </c>
      <c r="B146" s="1308">
        <v>0.22338729729339946</v>
      </c>
      <c r="C146" s="1308">
        <v>-4.202752153152403</v>
      </c>
      <c r="D146" s="1308">
        <v>0.23788239342813711</v>
      </c>
      <c r="E146" s="1308">
        <v>1.9631137110322356</v>
      </c>
      <c r="F146" s="1308">
        <v>-3.0848798128456849</v>
      </c>
      <c r="G146" s="1308">
        <v>0.70044500270263654</v>
      </c>
      <c r="H146" s="1308">
        <v>0.87120565034990705</v>
      </c>
      <c r="I146" s="1308">
        <v>0.87214016703723019</v>
      </c>
      <c r="J146" s="1308">
        <v>3.797509890826376</v>
      </c>
      <c r="K146" s="1308">
        <v>2.1307114506008844</v>
      </c>
      <c r="L146" s="1308"/>
      <c r="M146" s="1308"/>
      <c r="N146" s="1308">
        <v>0.32438739657347071</v>
      </c>
    </row>
    <row r="147" spans="1:14" ht="6" customHeight="1">
      <c r="A147" s="1307"/>
      <c r="B147" s="1308"/>
      <c r="C147" s="1308"/>
      <c r="D147" s="1308"/>
      <c r="E147" s="1308"/>
      <c r="F147" s="1308"/>
      <c r="G147" s="1308"/>
      <c r="H147" s="1308"/>
      <c r="I147" s="1308"/>
      <c r="J147" s="1308"/>
      <c r="K147" s="1308"/>
      <c r="L147" s="1308"/>
      <c r="M147" s="1308"/>
      <c r="N147" s="1308"/>
    </row>
    <row r="148" spans="1:14" ht="13.5" customHeight="1">
      <c r="A148" s="1313" t="s">
        <v>1028</v>
      </c>
      <c r="B148" s="1308"/>
      <c r="C148" s="1308"/>
      <c r="D148" s="1308"/>
      <c r="E148" s="1308"/>
      <c r="F148" s="1308"/>
      <c r="G148" s="1308"/>
      <c r="H148" s="1308"/>
      <c r="I148" s="1308"/>
      <c r="J148" s="1308"/>
      <c r="K148" s="1308"/>
      <c r="L148" s="1308"/>
      <c r="M148" s="1308"/>
      <c r="N148" s="1308"/>
    </row>
    <row r="149" spans="1:14" ht="13.5" customHeight="1">
      <c r="A149" s="1313" t="s">
        <v>1029</v>
      </c>
      <c r="B149" s="1308"/>
      <c r="C149" s="1308"/>
      <c r="D149" s="1308"/>
      <c r="E149" s="1308"/>
      <c r="F149" s="1308"/>
      <c r="G149" s="1308"/>
      <c r="H149" s="1308"/>
      <c r="I149" s="1308"/>
      <c r="J149" s="1308"/>
      <c r="K149" s="1308"/>
      <c r="L149" s="1308"/>
      <c r="M149" s="1308"/>
      <c r="N149" s="1308"/>
    </row>
    <row r="150" spans="1:14" ht="13.5" customHeight="1">
      <c r="A150" s="1313" t="s">
        <v>997</v>
      </c>
      <c r="B150" s="1308"/>
      <c r="C150" s="1308"/>
      <c r="D150" s="1308"/>
      <c r="E150" s="1308"/>
      <c r="F150" s="1308"/>
      <c r="G150" s="1308"/>
      <c r="H150" s="1308"/>
      <c r="I150" s="1308"/>
      <c r="J150" s="1308"/>
      <c r="K150" s="1308"/>
      <c r="L150" s="1308"/>
      <c r="M150" s="1308"/>
      <c r="N150" s="1308"/>
    </row>
    <row r="151" spans="1:14" ht="13.5">
      <c r="A151" s="1313" t="s">
        <v>1030</v>
      </c>
    </row>
    <row r="152" spans="1:14" ht="13.5">
      <c r="A152" s="1313" t="s">
        <v>1031</v>
      </c>
      <c r="N152" s="1314"/>
    </row>
    <row r="153" spans="1:14" ht="13.5">
      <c r="A153" s="1313" t="s">
        <v>1032</v>
      </c>
      <c r="B153" s="1315"/>
      <c r="C153" s="1315"/>
      <c r="D153" s="1315"/>
      <c r="E153" s="1315"/>
      <c r="F153" s="1315"/>
      <c r="G153" s="1315"/>
      <c r="H153" s="1315"/>
      <c r="I153" s="1315"/>
      <c r="J153" s="1315"/>
      <c r="K153" s="1315"/>
      <c r="L153" s="1315"/>
      <c r="M153" s="1315"/>
      <c r="N153" s="1314" t="s">
        <v>999</v>
      </c>
    </row>
    <row r="154" spans="1:14">
      <c r="A154" s="1313"/>
      <c r="B154" s="1316"/>
      <c r="C154" s="1316"/>
      <c r="D154" s="1316"/>
      <c r="E154" s="1316"/>
      <c r="F154" s="1316"/>
      <c r="G154" s="1316"/>
      <c r="H154" s="1316"/>
      <c r="I154" s="1316"/>
      <c r="J154" s="1316"/>
      <c r="K154" s="1316"/>
      <c r="L154" s="1316"/>
      <c r="M154" s="1316"/>
    </row>
    <row r="155" spans="1:14">
      <c r="A155" s="1700" t="s">
        <v>494</v>
      </c>
    </row>
    <row r="159" spans="1:14">
      <c r="A159" s="1307"/>
      <c r="B159" s="1308"/>
      <c r="C159" s="1308"/>
      <c r="D159" s="1308"/>
      <c r="E159" s="1308"/>
      <c r="F159" s="1308"/>
      <c r="G159" s="1308"/>
      <c r="H159" s="1308"/>
      <c r="I159" s="1308"/>
      <c r="J159" s="1308"/>
      <c r="K159" s="1308"/>
      <c r="L159" s="1308"/>
      <c r="M159" s="1308"/>
      <c r="N159" s="1308"/>
    </row>
  </sheetData>
  <mergeCells count="30">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 ref="B32:N32"/>
    <mergeCell ref="B37:N37"/>
    <mergeCell ref="B42:N42"/>
    <mergeCell ref="B47:N47"/>
    <mergeCell ref="B52:N52"/>
    <mergeCell ref="B57:N57"/>
    <mergeCell ref="B62:N62"/>
    <mergeCell ref="B67:N67"/>
    <mergeCell ref="B72:N72"/>
    <mergeCell ref="B17:N17"/>
    <mergeCell ref="B1:M1"/>
    <mergeCell ref="B4:N4"/>
    <mergeCell ref="B6:N6"/>
    <mergeCell ref="B7:N7"/>
    <mergeCell ref="B12:N12"/>
  </mergeCells>
  <hyperlinks>
    <hyperlink ref="A155" location="'Inhaltsverzeichnis '!A1" display="Zurück zum Inhaltsverzeichnis" xr:uid="{13E6B3EB-7707-4262-88E8-0883A03DABFA}"/>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dimension ref="A1:XFD111"/>
  <sheetViews>
    <sheetView showGridLines="0" zoomScaleNormal="100" workbookViewId="0">
      <selection activeCell="A17" sqref="A17"/>
    </sheetView>
  </sheetViews>
  <sheetFormatPr baseColWidth="10" defaultColWidth="8" defaultRowHeight="16.5"/>
  <cols>
    <col min="1" max="1" width="131.625" style="1" customWidth="1"/>
    <col min="2" max="2" width="8" style="1"/>
    <col min="3" max="3" width="20.75" style="1" customWidth="1"/>
    <col min="4" max="16384" width="8" style="1"/>
  </cols>
  <sheetData>
    <row r="1" spans="1:1">
      <c r="A1" s="97" t="s">
        <v>54</v>
      </c>
    </row>
    <row r="2" spans="1:1" ht="26.25">
      <c r="A2" s="19" t="s">
        <v>144</v>
      </c>
    </row>
    <row r="3" spans="1:1" ht="20.25">
      <c r="A3" s="13" t="s">
        <v>52</v>
      </c>
    </row>
    <row r="4" spans="1:1" ht="20.25">
      <c r="A4" s="1689" t="s">
        <v>51</v>
      </c>
    </row>
    <row r="5" spans="1:1">
      <c r="A5" s="16" t="s">
        <v>2115</v>
      </c>
    </row>
    <row r="6" spans="1:1">
      <c r="A6" s="16" t="s">
        <v>2116</v>
      </c>
    </row>
    <row r="7" spans="1:1">
      <c r="A7" s="16" t="s">
        <v>147</v>
      </c>
    </row>
    <row r="8" spans="1:1">
      <c r="A8" s="16" t="s">
        <v>50</v>
      </c>
    </row>
    <row r="9" spans="1:1" ht="20.25">
      <c r="A9" s="13" t="s">
        <v>49</v>
      </c>
    </row>
    <row r="10" spans="1:1" ht="27.75" customHeight="1">
      <c r="A10" s="13" t="s">
        <v>48</v>
      </c>
    </row>
    <row r="11" spans="1:1" ht="21" customHeight="1">
      <c r="A11" s="16" t="s">
        <v>2143</v>
      </c>
    </row>
    <row r="12" spans="1:1" ht="15.75" customHeight="1">
      <c r="A12" s="16" t="s">
        <v>2117</v>
      </c>
    </row>
    <row r="13" spans="1:1" ht="18.75" customHeight="1">
      <c r="A13" s="16" t="s">
        <v>2118</v>
      </c>
    </row>
    <row r="14" spans="1:1" ht="20.25">
      <c r="A14" s="13" t="s">
        <v>47</v>
      </c>
    </row>
    <row r="15" spans="1:1" ht="19.5" customHeight="1">
      <c r="A15" s="13" t="s">
        <v>46</v>
      </c>
    </row>
    <row r="16" spans="1:1" ht="19.5" customHeight="1">
      <c r="A16" s="16" t="s">
        <v>2119</v>
      </c>
    </row>
    <row r="17" spans="1:1" ht="19.5" customHeight="1">
      <c r="A17" s="1724" t="s">
        <v>2120</v>
      </c>
    </row>
    <row r="18" spans="1:1" ht="19.5" customHeight="1">
      <c r="A18" s="16" t="s">
        <v>2122</v>
      </c>
    </row>
    <row r="19" spans="1:1" ht="19.5" customHeight="1">
      <c r="A19" s="16" t="s">
        <v>2121</v>
      </c>
    </row>
    <row r="20" spans="1:1" ht="19.5" customHeight="1">
      <c r="A20" s="16" t="s">
        <v>2123</v>
      </c>
    </row>
    <row r="21" spans="1:1" ht="19.5" customHeight="1">
      <c r="A21" s="16" t="s">
        <v>2124</v>
      </c>
    </row>
    <row r="22" spans="1:1" ht="19.5" customHeight="1">
      <c r="A22" s="16" t="s">
        <v>2125</v>
      </c>
    </row>
    <row r="23" spans="1:1" ht="19.5" customHeight="1">
      <c r="A23" s="16" t="s">
        <v>2126</v>
      </c>
    </row>
    <row r="24" spans="1:1" ht="19.5" customHeight="1">
      <c r="A24" s="16" t="s">
        <v>2127</v>
      </c>
    </row>
    <row r="25" spans="1:1" ht="19.5" customHeight="1">
      <c r="A25" s="16" t="s">
        <v>2128</v>
      </c>
    </row>
    <row r="26" spans="1:1" ht="19.5" customHeight="1">
      <c r="A26" s="16" t="s">
        <v>2129</v>
      </c>
    </row>
    <row r="27" spans="1:1">
      <c r="A27" s="16" t="s">
        <v>45</v>
      </c>
    </row>
    <row r="28" spans="1:1">
      <c r="A28" s="16" t="s">
        <v>44</v>
      </c>
    </row>
    <row r="29" spans="1:1" ht="26.25">
      <c r="A29" s="18" t="s">
        <v>43</v>
      </c>
    </row>
    <row r="30" spans="1:1" ht="20.25">
      <c r="A30" s="13" t="s">
        <v>42</v>
      </c>
    </row>
    <row r="31" spans="1:1">
      <c r="A31" s="16" t="s">
        <v>146</v>
      </c>
    </row>
    <row r="32" spans="1:1">
      <c r="A32" s="16" t="s">
        <v>148</v>
      </c>
    </row>
    <row r="33" spans="1:1">
      <c r="A33" s="1693" t="s">
        <v>2130</v>
      </c>
    </row>
    <row r="34" spans="1:1">
      <c r="A34" s="16" t="s">
        <v>149</v>
      </c>
    </row>
    <row r="35" spans="1:1">
      <c r="A35" s="16" t="s">
        <v>150</v>
      </c>
    </row>
    <row r="36" spans="1:1">
      <c r="A36" s="16" t="s">
        <v>151</v>
      </c>
    </row>
    <row r="37" spans="1:1" ht="20.25">
      <c r="A37" s="13" t="s">
        <v>41</v>
      </c>
    </row>
    <row r="38" spans="1:1" ht="20.25">
      <c r="A38" s="13" t="s">
        <v>40</v>
      </c>
    </row>
    <row r="39" spans="1:1">
      <c r="A39" s="16" t="s">
        <v>39</v>
      </c>
    </row>
    <row r="40" spans="1:1">
      <c r="A40" s="16" t="s">
        <v>38</v>
      </c>
    </row>
    <row r="41" spans="1:1">
      <c r="A41" s="16" t="s">
        <v>37</v>
      </c>
    </row>
    <row r="42" spans="1:1" ht="20.25">
      <c r="A42" s="13" t="s">
        <v>36</v>
      </c>
    </row>
    <row r="43" spans="1:1">
      <c r="A43" s="16" t="s">
        <v>2131</v>
      </c>
    </row>
    <row r="44" spans="1:1">
      <c r="A44" s="16" t="s">
        <v>2132</v>
      </c>
    </row>
    <row r="45" spans="1:1">
      <c r="A45" s="16" t="s">
        <v>2133</v>
      </c>
    </row>
    <row r="46" spans="1:1">
      <c r="A46" s="16" t="s">
        <v>2134</v>
      </c>
    </row>
    <row r="47" spans="1:1">
      <c r="A47" s="16" t="s">
        <v>152</v>
      </c>
    </row>
    <row r="48" spans="1:1">
      <c r="A48" s="16" t="s">
        <v>2135</v>
      </c>
    </row>
    <row r="49" spans="1:1">
      <c r="A49" s="16" t="s">
        <v>2136</v>
      </c>
    </row>
    <row r="50" spans="1:1">
      <c r="A50" s="16" t="s">
        <v>2137</v>
      </c>
    </row>
    <row r="51" spans="1:1" ht="20.25">
      <c r="A51" s="13" t="s">
        <v>35</v>
      </c>
    </row>
    <row r="52" spans="1:1" ht="26.25">
      <c r="A52" s="17" t="s">
        <v>34</v>
      </c>
    </row>
    <row r="53" spans="1:1" ht="20.25">
      <c r="A53" s="13" t="s">
        <v>33</v>
      </c>
    </row>
    <row r="54" spans="1:1">
      <c r="A54" s="16" t="s">
        <v>2138</v>
      </c>
    </row>
    <row r="55" spans="1:1">
      <c r="A55" s="16" t="s">
        <v>2139</v>
      </c>
    </row>
    <row r="56" spans="1:1">
      <c r="A56" s="16" t="s">
        <v>32</v>
      </c>
    </row>
    <row r="57" spans="1:1">
      <c r="A57" s="1724" t="s">
        <v>31</v>
      </c>
    </row>
    <row r="58" spans="1:1">
      <c r="A58" s="16" t="s">
        <v>30</v>
      </c>
    </row>
    <row r="59" spans="1:1">
      <c r="A59" s="16" t="s">
        <v>29</v>
      </c>
    </row>
    <row r="60" spans="1:1">
      <c r="A60" s="16" t="s">
        <v>28</v>
      </c>
    </row>
    <row r="61" spans="1:1">
      <c r="A61" s="16" t="s">
        <v>27</v>
      </c>
    </row>
    <row r="62" spans="1:1">
      <c r="A62" s="16" t="s">
        <v>26</v>
      </c>
    </row>
    <row r="63" spans="1:1">
      <c r="A63" s="16" t="s">
        <v>25</v>
      </c>
    </row>
    <row r="64" spans="1:1" ht="20.25">
      <c r="A64" s="13" t="s">
        <v>24</v>
      </c>
    </row>
    <row r="65" spans="1:16384" s="1" customFormat="1">
      <c r="A65" s="16" t="s">
        <v>23</v>
      </c>
    </row>
    <row r="66" spans="1:16384" s="1" customFormat="1" ht="26.25">
      <c r="A66" s="90" t="s">
        <v>22</v>
      </c>
      <c r="B66" s="12"/>
      <c r="C66" s="15"/>
      <c r="D66" s="12"/>
      <c r="E66" s="15"/>
      <c r="F66" s="12"/>
      <c r="G66" s="15"/>
      <c r="H66" s="12"/>
      <c r="I66" s="15"/>
      <c r="J66" s="12"/>
      <c r="K66" s="15"/>
      <c r="L66" s="12"/>
      <c r="M66" s="15"/>
      <c r="N66" s="12"/>
      <c r="O66" s="15"/>
      <c r="P66" s="12"/>
      <c r="Q66" s="15"/>
      <c r="R66" s="12"/>
      <c r="S66" s="15"/>
      <c r="T66" s="12"/>
      <c r="U66" s="15"/>
      <c r="V66" s="12"/>
      <c r="W66" s="15"/>
      <c r="X66" s="12"/>
      <c r="Y66" s="15"/>
      <c r="Z66" s="12"/>
      <c r="AA66" s="15"/>
      <c r="AB66" s="12"/>
      <c r="AC66" s="15"/>
      <c r="AD66" s="12"/>
      <c r="AE66" s="15"/>
      <c r="AF66" s="12"/>
      <c r="AG66" s="15"/>
      <c r="AH66" s="12"/>
      <c r="AI66" s="15"/>
      <c r="AJ66" s="12"/>
      <c r="AK66" s="15"/>
      <c r="AL66" s="12"/>
      <c r="AM66" s="15"/>
      <c r="AN66" s="12"/>
      <c r="AO66" s="15"/>
      <c r="AP66" s="12"/>
      <c r="AQ66" s="15"/>
      <c r="AR66" s="12"/>
      <c r="AS66" s="15"/>
      <c r="AT66" s="12"/>
      <c r="AU66" s="15"/>
      <c r="AV66" s="12"/>
      <c r="AW66" s="15"/>
      <c r="AX66" s="12"/>
      <c r="AY66" s="15"/>
      <c r="AZ66" s="12"/>
      <c r="BA66" s="15"/>
      <c r="BB66" s="12"/>
      <c r="BC66" s="15"/>
      <c r="BD66" s="12"/>
      <c r="BE66" s="15"/>
      <c r="BF66" s="12"/>
      <c r="BG66" s="15"/>
      <c r="BH66" s="12"/>
      <c r="BI66" s="15"/>
      <c r="BJ66" s="12"/>
      <c r="BK66" s="15"/>
      <c r="BL66" s="12"/>
      <c r="BM66" s="15"/>
      <c r="BN66" s="12"/>
      <c r="BO66" s="15"/>
      <c r="BP66" s="12"/>
      <c r="BQ66" s="15"/>
      <c r="BR66" s="12"/>
      <c r="BS66" s="15"/>
      <c r="BT66" s="12"/>
      <c r="BU66" s="15"/>
      <c r="BV66" s="12"/>
      <c r="BW66" s="15"/>
      <c r="BX66" s="12"/>
      <c r="BY66" s="15"/>
      <c r="BZ66" s="12"/>
      <c r="CA66" s="15"/>
      <c r="CB66" s="12"/>
      <c r="CC66" s="15"/>
      <c r="CD66" s="12"/>
      <c r="CE66" s="15"/>
      <c r="CF66" s="12"/>
      <c r="CG66" s="15"/>
      <c r="CH66" s="12"/>
      <c r="CI66" s="15"/>
      <c r="CJ66" s="12"/>
      <c r="CK66" s="15"/>
      <c r="CL66" s="12"/>
      <c r="CM66" s="15"/>
      <c r="CN66" s="12"/>
      <c r="CO66" s="15"/>
      <c r="CP66" s="12"/>
      <c r="CQ66" s="15"/>
      <c r="CR66" s="12"/>
      <c r="CS66" s="15"/>
      <c r="CT66" s="12"/>
      <c r="CU66" s="15"/>
      <c r="CV66" s="12"/>
      <c r="CW66" s="15"/>
      <c r="CX66" s="12"/>
      <c r="CY66" s="15"/>
      <c r="CZ66" s="12"/>
      <c r="DA66" s="15"/>
      <c r="DB66" s="12"/>
      <c r="DC66" s="15"/>
      <c r="DD66" s="12"/>
      <c r="DE66" s="15"/>
      <c r="DF66" s="12"/>
      <c r="DG66" s="15"/>
      <c r="DH66" s="12"/>
      <c r="DI66" s="15"/>
      <c r="DJ66" s="12"/>
      <c r="DK66" s="15"/>
      <c r="DL66" s="12"/>
      <c r="DM66" s="15"/>
      <c r="DN66" s="12"/>
      <c r="DO66" s="15"/>
      <c r="DP66" s="12"/>
      <c r="DQ66" s="15"/>
      <c r="DR66" s="12"/>
      <c r="DS66" s="15"/>
      <c r="DT66" s="12"/>
      <c r="DU66" s="15"/>
      <c r="DV66" s="12"/>
      <c r="DW66" s="15"/>
      <c r="DX66" s="12"/>
      <c r="DY66" s="15"/>
      <c r="DZ66" s="12"/>
      <c r="EA66" s="15"/>
      <c r="EB66" s="12"/>
      <c r="EC66" s="15"/>
      <c r="ED66" s="12"/>
      <c r="EE66" s="15"/>
      <c r="EF66" s="12"/>
      <c r="EG66" s="15"/>
      <c r="EH66" s="12"/>
      <c r="EI66" s="15"/>
      <c r="EJ66" s="12"/>
      <c r="EK66" s="15"/>
      <c r="EL66" s="12"/>
      <c r="EM66" s="15"/>
      <c r="EN66" s="12"/>
      <c r="EO66" s="15"/>
      <c r="EP66" s="12"/>
      <c r="EQ66" s="15"/>
      <c r="ER66" s="12"/>
      <c r="ES66" s="15"/>
      <c r="ET66" s="12"/>
      <c r="EU66" s="15"/>
      <c r="EV66" s="12"/>
      <c r="EW66" s="15"/>
      <c r="EX66" s="12"/>
      <c r="EY66" s="15"/>
      <c r="EZ66" s="12"/>
      <c r="FA66" s="15"/>
      <c r="FB66" s="12"/>
      <c r="FC66" s="15"/>
      <c r="FD66" s="12"/>
      <c r="FE66" s="15"/>
      <c r="FF66" s="12"/>
      <c r="FG66" s="15"/>
      <c r="FH66" s="12"/>
      <c r="FI66" s="15"/>
      <c r="FJ66" s="12"/>
      <c r="FK66" s="15"/>
      <c r="FL66" s="12"/>
      <c r="FM66" s="15"/>
      <c r="FN66" s="12"/>
      <c r="FO66" s="15"/>
      <c r="FP66" s="12"/>
      <c r="FQ66" s="15"/>
      <c r="FR66" s="12"/>
      <c r="FS66" s="15"/>
      <c r="FT66" s="12"/>
      <c r="FU66" s="15"/>
      <c r="FV66" s="12"/>
      <c r="FW66" s="15"/>
      <c r="FX66" s="12"/>
      <c r="FY66" s="15"/>
      <c r="FZ66" s="12"/>
      <c r="GA66" s="15"/>
      <c r="GB66" s="12"/>
      <c r="GC66" s="15"/>
      <c r="GD66" s="12"/>
      <c r="GE66" s="15"/>
      <c r="GF66" s="12"/>
      <c r="GG66" s="15"/>
      <c r="GH66" s="12"/>
      <c r="GI66" s="15"/>
      <c r="GJ66" s="12"/>
      <c r="GK66" s="15"/>
      <c r="GL66" s="12"/>
      <c r="GM66" s="15"/>
      <c r="GN66" s="12"/>
      <c r="GO66" s="15"/>
      <c r="GP66" s="12"/>
      <c r="GQ66" s="15"/>
      <c r="GR66" s="12"/>
      <c r="GS66" s="15"/>
      <c r="GT66" s="12"/>
      <c r="GU66" s="15"/>
      <c r="GV66" s="12"/>
      <c r="GW66" s="15"/>
      <c r="GX66" s="12"/>
      <c r="GY66" s="15"/>
      <c r="GZ66" s="12"/>
      <c r="HA66" s="15"/>
      <c r="HB66" s="12"/>
      <c r="HC66" s="15"/>
      <c r="HD66" s="12"/>
      <c r="HE66" s="15"/>
      <c r="HF66" s="12"/>
      <c r="HG66" s="15"/>
      <c r="HH66" s="12"/>
      <c r="HI66" s="15"/>
      <c r="HJ66" s="12"/>
      <c r="HK66" s="15"/>
      <c r="HL66" s="12"/>
      <c r="HM66" s="15"/>
      <c r="HN66" s="12"/>
      <c r="HO66" s="15"/>
      <c r="HP66" s="12"/>
      <c r="HQ66" s="15"/>
      <c r="HR66" s="12"/>
      <c r="HS66" s="15"/>
      <c r="HT66" s="12"/>
      <c r="HU66" s="15"/>
      <c r="HV66" s="12"/>
      <c r="HW66" s="15"/>
      <c r="HX66" s="12"/>
      <c r="HY66" s="15"/>
      <c r="HZ66" s="12"/>
      <c r="IA66" s="15"/>
      <c r="IB66" s="12"/>
      <c r="IC66" s="15"/>
      <c r="ID66" s="12"/>
      <c r="IE66" s="15"/>
      <c r="IF66" s="12"/>
      <c r="IG66" s="15"/>
      <c r="IH66" s="12"/>
      <c r="II66" s="15"/>
      <c r="IJ66" s="12"/>
      <c r="IK66" s="15"/>
      <c r="IL66" s="12"/>
      <c r="IM66" s="15"/>
      <c r="IN66" s="12"/>
      <c r="IO66" s="15"/>
      <c r="IP66" s="12"/>
      <c r="IQ66" s="15"/>
      <c r="IR66" s="12"/>
      <c r="IS66" s="15"/>
      <c r="IT66" s="12"/>
      <c r="IU66" s="15"/>
      <c r="IV66" s="12"/>
      <c r="IW66" s="15"/>
      <c r="IX66" s="12"/>
      <c r="IY66" s="15"/>
      <c r="IZ66" s="12"/>
      <c r="JA66" s="15"/>
      <c r="JB66" s="12"/>
      <c r="JC66" s="15"/>
      <c r="JD66" s="12"/>
      <c r="JE66" s="15"/>
      <c r="JF66" s="12"/>
      <c r="JG66" s="15"/>
      <c r="JH66" s="12"/>
      <c r="JI66" s="15"/>
      <c r="JJ66" s="12"/>
      <c r="JK66" s="15"/>
      <c r="JL66" s="12"/>
      <c r="JM66" s="15"/>
      <c r="JN66" s="12"/>
      <c r="JO66" s="15"/>
      <c r="JP66" s="12"/>
      <c r="JQ66" s="15"/>
      <c r="JR66" s="12"/>
      <c r="JS66" s="15"/>
      <c r="JT66" s="12"/>
      <c r="JU66" s="15"/>
      <c r="JV66" s="12"/>
      <c r="JW66" s="15"/>
      <c r="JX66" s="12"/>
      <c r="JY66" s="15"/>
      <c r="JZ66" s="12"/>
      <c r="KA66" s="15"/>
      <c r="KB66" s="12"/>
      <c r="KC66" s="15"/>
      <c r="KD66" s="12"/>
      <c r="KE66" s="15"/>
      <c r="KF66" s="12"/>
      <c r="KG66" s="15"/>
      <c r="KH66" s="12"/>
      <c r="KI66" s="15"/>
      <c r="KJ66" s="12"/>
      <c r="KK66" s="15"/>
      <c r="KL66" s="12"/>
      <c r="KM66" s="15"/>
      <c r="KN66" s="12"/>
      <c r="KO66" s="15"/>
      <c r="KP66" s="12"/>
      <c r="KQ66" s="15"/>
      <c r="KR66" s="12"/>
      <c r="KS66" s="15"/>
      <c r="KT66" s="12"/>
      <c r="KU66" s="15"/>
      <c r="KV66" s="12"/>
      <c r="KW66" s="15"/>
      <c r="KX66" s="12"/>
      <c r="KY66" s="15"/>
      <c r="KZ66" s="12"/>
      <c r="LA66" s="15"/>
      <c r="LB66" s="12"/>
      <c r="LC66" s="15"/>
      <c r="LD66" s="12"/>
      <c r="LE66" s="15"/>
      <c r="LF66" s="12"/>
      <c r="LG66" s="15"/>
      <c r="LH66" s="12"/>
      <c r="LI66" s="15"/>
      <c r="LJ66" s="12"/>
      <c r="LK66" s="15"/>
      <c r="LL66" s="12"/>
      <c r="LM66" s="15"/>
      <c r="LN66" s="12"/>
      <c r="LO66" s="15"/>
      <c r="LP66" s="12"/>
      <c r="LQ66" s="15"/>
      <c r="LR66" s="12"/>
      <c r="LS66" s="15"/>
      <c r="LT66" s="12"/>
      <c r="LU66" s="15"/>
      <c r="LV66" s="12"/>
      <c r="LW66" s="15"/>
      <c r="LX66" s="12"/>
      <c r="LY66" s="15"/>
      <c r="LZ66" s="12"/>
      <c r="MA66" s="15"/>
      <c r="MB66" s="12"/>
      <c r="MC66" s="15"/>
      <c r="MD66" s="12"/>
      <c r="ME66" s="15"/>
      <c r="MF66" s="12"/>
      <c r="MG66" s="15"/>
      <c r="MH66" s="12"/>
      <c r="MI66" s="15"/>
      <c r="MJ66" s="12"/>
      <c r="MK66" s="15"/>
      <c r="ML66" s="12"/>
      <c r="MM66" s="15"/>
      <c r="MN66" s="12"/>
      <c r="MO66" s="15"/>
      <c r="MP66" s="12"/>
      <c r="MQ66" s="15"/>
      <c r="MR66" s="12"/>
      <c r="MS66" s="15"/>
      <c r="MT66" s="12"/>
      <c r="MU66" s="15"/>
      <c r="MV66" s="12"/>
      <c r="MW66" s="15"/>
      <c r="MX66" s="12"/>
      <c r="MY66" s="15"/>
      <c r="MZ66" s="12"/>
      <c r="NA66" s="15"/>
      <c r="NB66" s="12"/>
      <c r="NC66" s="15"/>
      <c r="ND66" s="12"/>
      <c r="NE66" s="15"/>
      <c r="NF66" s="12"/>
      <c r="NG66" s="15"/>
      <c r="NH66" s="12"/>
      <c r="NI66" s="15"/>
      <c r="NJ66" s="12"/>
      <c r="NK66" s="15"/>
      <c r="NL66" s="12"/>
      <c r="NM66" s="15"/>
      <c r="NN66" s="12"/>
      <c r="NO66" s="15"/>
      <c r="NP66" s="12"/>
      <c r="NQ66" s="15"/>
      <c r="NR66" s="12"/>
      <c r="NS66" s="15"/>
      <c r="NT66" s="12"/>
      <c r="NU66" s="15"/>
      <c r="NV66" s="12"/>
      <c r="NW66" s="15"/>
      <c r="NX66" s="12"/>
      <c r="NY66" s="15"/>
      <c r="NZ66" s="12"/>
      <c r="OA66" s="15"/>
      <c r="OB66" s="12"/>
      <c r="OC66" s="15"/>
      <c r="OD66" s="12"/>
      <c r="OE66" s="15"/>
      <c r="OF66" s="12"/>
      <c r="OG66" s="15"/>
      <c r="OH66" s="12"/>
      <c r="OI66" s="15"/>
      <c r="OJ66" s="12"/>
      <c r="OK66" s="15"/>
      <c r="OL66" s="12"/>
      <c r="OM66" s="15"/>
      <c r="ON66" s="12"/>
      <c r="OO66" s="15"/>
      <c r="OP66" s="12"/>
      <c r="OQ66" s="15"/>
      <c r="OR66" s="12"/>
      <c r="OS66" s="15"/>
      <c r="OT66" s="12"/>
      <c r="OU66" s="15"/>
      <c r="OV66" s="12"/>
      <c r="OW66" s="15"/>
      <c r="OX66" s="12"/>
      <c r="OY66" s="15"/>
      <c r="OZ66" s="12"/>
      <c r="PA66" s="15"/>
      <c r="PB66" s="12"/>
      <c r="PC66" s="15"/>
      <c r="PD66" s="12"/>
      <c r="PE66" s="15"/>
      <c r="PF66" s="12"/>
      <c r="PG66" s="15"/>
      <c r="PH66" s="12"/>
      <c r="PI66" s="15"/>
      <c r="PJ66" s="12"/>
      <c r="PK66" s="15"/>
      <c r="PL66" s="12"/>
      <c r="PM66" s="15"/>
      <c r="PN66" s="12"/>
      <c r="PO66" s="15"/>
      <c r="PP66" s="12"/>
      <c r="PQ66" s="15"/>
      <c r="PR66" s="12"/>
      <c r="PS66" s="15"/>
      <c r="PT66" s="12"/>
      <c r="PU66" s="15"/>
      <c r="PV66" s="12"/>
      <c r="PW66" s="15"/>
      <c r="PX66" s="12"/>
      <c r="PY66" s="15"/>
      <c r="PZ66" s="12"/>
      <c r="QA66" s="15"/>
      <c r="QB66" s="12"/>
      <c r="QC66" s="15"/>
      <c r="QD66" s="12"/>
      <c r="QE66" s="15"/>
      <c r="QF66" s="12"/>
      <c r="QG66" s="15"/>
      <c r="QH66" s="12"/>
      <c r="QI66" s="15"/>
      <c r="QJ66" s="12"/>
      <c r="QK66" s="15"/>
      <c r="QL66" s="12"/>
      <c r="QM66" s="15"/>
      <c r="QN66" s="12"/>
      <c r="QO66" s="15"/>
      <c r="QP66" s="12"/>
      <c r="QQ66" s="15"/>
      <c r="QR66" s="12"/>
      <c r="QS66" s="15"/>
      <c r="QT66" s="12"/>
      <c r="QU66" s="15"/>
      <c r="QV66" s="12"/>
      <c r="QW66" s="15"/>
      <c r="QX66" s="12"/>
      <c r="QY66" s="15"/>
      <c r="QZ66" s="12"/>
      <c r="RA66" s="15"/>
      <c r="RB66" s="12"/>
      <c r="RC66" s="15"/>
      <c r="RD66" s="12"/>
      <c r="RE66" s="15"/>
      <c r="RF66" s="12"/>
      <c r="RG66" s="15"/>
      <c r="RH66" s="12"/>
      <c r="RI66" s="15"/>
      <c r="RJ66" s="12"/>
      <c r="RK66" s="15"/>
      <c r="RL66" s="12"/>
      <c r="RM66" s="15"/>
      <c r="RN66" s="12"/>
      <c r="RO66" s="15"/>
      <c r="RP66" s="12"/>
      <c r="RQ66" s="15"/>
      <c r="RR66" s="12"/>
      <c r="RS66" s="15"/>
      <c r="RT66" s="12"/>
      <c r="RU66" s="15"/>
      <c r="RV66" s="12"/>
      <c r="RW66" s="15"/>
      <c r="RX66" s="12"/>
      <c r="RY66" s="15"/>
      <c r="RZ66" s="12"/>
      <c r="SA66" s="15"/>
      <c r="SB66" s="12"/>
      <c r="SC66" s="15"/>
      <c r="SD66" s="12"/>
      <c r="SE66" s="15"/>
      <c r="SF66" s="12"/>
      <c r="SG66" s="15"/>
      <c r="SH66" s="12"/>
      <c r="SI66" s="15"/>
      <c r="SJ66" s="12"/>
      <c r="SK66" s="15"/>
      <c r="SL66" s="12"/>
      <c r="SM66" s="15"/>
      <c r="SN66" s="12"/>
      <c r="SO66" s="15"/>
      <c r="SP66" s="12"/>
      <c r="SQ66" s="15"/>
      <c r="SR66" s="12"/>
      <c r="SS66" s="15"/>
      <c r="ST66" s="12"/>
      <c r="SU66" s="15"/>
      <c r="SV66" s="12"/>
      <c r="SW66" s="15"/>
      <c r="SX66" s="12"/>
      <c r="SY66" s="15"/>
      <c r="SZ66" s="12"/>
      <c r="TA66" s="15"/>
      <c r="TB66" s="12"/>
      <c r="TC66" s="15"/>
      <c r="TD66" s="12"/>
      <c r="TE66" s="15"/>
      <c r="TF66" s="12"/>
      <c r="TG66" s="15"/>
      <c r="TH66" s="12"/>
      <c r="TI66" s="15"/>
      <c r="TJ66" s="12"/>
      <c r="TK66" s="15"/>
      <c r="TL66" s="12"/>
      <c r="TM66" s="15"/>
      <c r="TN66" s="12"/>
      <c r="TO66" s="15"/>
      <c r="TP66" s="12"/>
      <c r="TQ66" s="15"/>
      <c r="TR66" s="12"/>
      <c r="TS66" s="15"/>
      <c r="TT66" s="12"/>
      <c r="TU66" s="15"/>
      <c r="TV66" s="12"/>
      <c r="TW66" s="15"/>
      <c r="TX66" s="12"/>
      <c r="TY66" s="15"/>
      <c r="TZ66" s="12"/>
      <c r="UA66" s="15"/>
      <c r="UB66" s="12"/>
      <c r="UC66" s="15"/>
      <c r="UD66" s="12"/>
      <c r="UE66" s="15"/>
      <c r="UF66" s="12"/>
      <c r="UG66" s="15"/>
      <c r="UH66" s="12"/>
      <c r="UI66" s="15"/>
      <c r="UJ66" s="12"/>
      <c r="UK66" s="15"/>
      <c r="UL66" s="12"/>
      <c r="UM66" s="15"/>
      <c r="UN66" s="12"/>
      <c r="UO66" s="15"/>
      <c r="UP66" s="12"/>
      <c r="UQ66" s="15"/>
      <c r="UR66" s="12"/>
      <c r="US66" s="15"/>
      <c r="UT66" s="12"/>
      <c r="UU66" s="15"/>
      <c r="UV66" s="12"/>
      <c r="UW66" s="15"/>
      <c r="UX66" s="12"/>
      <c r="UY66" s="15"/>
      <c r="UZ66" s="12"/>
      <c r="VA66" s="15"/>
      <c r="VB66" s="12"/>
      <c r="VC66" s="15"/>
      <c r="VD66" s="12"/>
      <c r="VE66" s="15"/>
      <c r="VF66" s="12"/>
      <c r="VG66" s="15"/>
      <c r="VH66" s="12"/>
      <c r="VI66" s="15"/>
      <c r="VJ66" s="12"/>
      <c r="VK66" s="15"/>
      <c r="VL66" s="12"/>
      <c r="VM66" s="15"/>
      <c r="VN66" s="12"/>
      <c r="VO66" s="15"/>
      <c r="VP66" s="12"/>
      <c r="VQ66" s="15"/>
      <c r="VR66" s="12"/>
      <c r="VS66" s="15"/>
      <c r="VT66" s="12"/>
      <c r="VU66" s="15"/>
      <c r="VV66" s="12"/>
      <c r="VW66" s="15"/>
      <c r="VX66" s="12"/>
      <c r="VY66" s="15"/>
      <c r="VZ66" s="12"/>
      <c r="WA66" s="15"/>
      <c r="WB66" s="12"/>
      <c r="WC66" s="15"/>
      <c r="WD66" s="12"/>
      <c r="WE66" s="15"/>
      <c r="WF66" s="12"/>
      <c r="WG66" s="15"/>
      <c r="WH66" s="12"/>
      <c r="WI66" s="15"/>
      <c r="WJ66" s="12"/>
      <c r="WK66" s="15"/>
      <c r="WL66" s="12"/>
      <c r="WM66" s="15"/>
      <c r="WN66" s="12"/>
      <c r="WO66" s="15"/>
      <c r="WP66" s="12"/>
      <c r="WQ66" s="15"/>
      <c r="WR66" s="12"/>
      <c r="WS66" s="15"/>
      <c r="WT66" s="12"/>
      <c r="WU66" s="15"/>
      <c r="WV66" s="12"/>
      <c r="WW66" s="15"/>
      <c r="WX66" s="12"/>
      <c r="WY66" s="15"/>
      <c r="WZ66" s="12"/>
      <c r="XA66" s="15"/>
      <c r="XB66" s="12"/>
      <c r="XC66" s="15"/>
      <c r="XD66" s="12"/>
      <c r="XE66" s="15"/>
      <c r="XF66" s="12"/>
      <c r="XG66" s="15"/>
      <c r="XH66" s="12"/>
      <c r="XI66" s="15"/>
      <c r="XJ66" s="12"/>
      <c r="XK66" s="15"/>
      <c r="XL66" s="12"/>
      <c r="XM66" s="15"/>
      <c r="XN66" s="12"/>
      <c r="XO66" s="15"/>
      <c r="XP66" s="12"/>
      <c r="XQ66" s="15"/>
      <c r="XR66" s="12"/>
      <c r="XS66" s="15"/>
      <c r="XT66" s="12"/>
      <c r="XU66" s="15"/>
      <c r="XV66" s="12"/>
      <c r="XW66" s="15"/>
      <c r="XX66" s="12"/>
      <c r="XY66" s="15"/>
      <c r="XZ66" s="12"/>
      <c r="YA66" s="15"/>
      <c r="YB66" s="12"/>
      <c r="YC66" s="15"/>
      <c r="YD66" s="12"/>
      <c r="YE66" s="15"/>
      <c r="YF66" s="12"/>
      <c r="YG66" s="15"/>
      <c r="YH66" s="12"/>
      <c r="YI66" s="15"/>
      <c r="YJ66" s="12"/>
      <c r="YK66" s="15"/>
      <c r="YL66" s="12"/>
      <c r="YM66" s="15"/>
      <c r="YN66" s="12"/>
      <c r="YO66" s="15"/>
      <c r="YP66" s="12"/>
      <c r="YQ66" s="15"/>
      <c r="YR66" s="12"/>
      <c r="YS66" s="15"/>
      <c r="YT66" s="12"/>
      <c r="YU66" s="15"/>
      <c r="YV66" s="12"/>
      <c r="YW66" s="15"/>
      <c r="YX66" s="12"/>
      <c r="YY66" s="15"/>
      <c r="YZ66" s="12"/>
      <c r="ZA66" s="15"/>
      <c r="ZB66" s="12"/>
      <c r="ZC66" s="15"/>
      <c r="ZD66" s="12"/>
      <c r="ZE66" s="15"/>
      <c r="ZF66" s="12"/>
      <c r="ZG66" s="15"/>
      <c r="ZH66" s="12"/>
      <c r="ZI66" s="15"/>
      <c r="ZJ66" s="12"/>
      <c r="ZK66" s="15"/>
      <c r="ZL66" s="12"/>
      <c r="ZM66" s="15"/>
      <c r="ZN66" s="12"/>
      <c r="ZO66" s="15"/>
      <c r="ZP66" s="12"/>
      <c r="ZQ66" s="15"/>
      <c r="ZR66" s="12"/>
      <c r="ZS66" s="15"/>
      <c r="ZT66" s="12"/>
      <c r="ZU66" s="15"/>
      <c r="ZV66" s="12"/>
      <c r="ZW66" s="15"/>
      <c r="ZX66" s="12"/>
      <c r="ZY66" s="15"/>
      <c r="ZZ66" s="12"/>
      <c r="AAA66" s="15"/>
      <c r="AAB66" s="12"/>
      <c r="AAC66" s="15"/>
      <c r="AAD66" s="12"/>
      <c r="AAE66" s="15"/>
      <c r="AAF66" s="12"/>
      <c r="AAG66" s="15"/>
      <c r="AAH66" s="12"/>
      <c r="AAI66" s="15"/>
      <c r="AAJ66" s="12"/>
      <c r="AAK66" s="15"/>
      <c r="AAL66" s="12"/>
      <c r="AAM66" s="15"/>
      <c r="AAN66" s="12"/>
      <c r="AAO66" s="15"/>
      <c r="AAP66" s="12"/>
      <c r="AAQ66" s="15"/>
      <c r="AAR66" s="12"/>
      <c r="AAS66" s="15"/>
      <c r="AAT66" s="12"/>
      <c r="AAU66" s="15"/>
      <c r="AAV66" s="12"/>
      <c r="AAW66" s="15"/>
      <c r="AAX66" s="12"/>
      <c r="AAY66" s="15"/>
      <c r="AAZ66" s="12"/>
      <c r="ABA66" s="15"/>
      <c r="ABB66" s="12"/>
      <c r="ABC66" s="15"/>
      <c r="ABD66" s="12"/>
      <c r="ABE66" s="15"/>
      <c r="ABF66" s="12"/>
      <c r="ABG66" s="15"/>
      <c r="ABH66" s="12"/>
      <c r="ABI66" s="15"/>
      <c r="ABJ66" s="12"/>
      <c r="ABK66" s="15"/>
      <c r="ABL66" s="12"/>
      <c r="ABM66" s="15"/>
      <c r="ABN66" s="12"/>
      <c r="ABO66" s="15"/>
      <c r="ABP66" s="12"/>
      <c r="ABQ66" s="15"/>
      <c r="ABR66" s="12"/>
      <c r="ABS66" s="15"/>
      <c r="ABT66" s="12"/>
      <c r="ABU66" s="15"/>
      <c r="ABV66" s="12"/>
      <c r="ABW66" s="15"/>
      <c r="ABX66" s="12"/>
      <c r="ABY66" s="15"/>
      <c r="ABZ66" s="12"/>
      <c r="ACA66" s="15"/>
      <c r="ACB66" s="12"/>
      <c r="ACC66" s="15"/>
      <c r="ACD66" s="12"/>
      <c r="ACE66" s="15"/>
      <c r="ACF66" s="12"/>
      <c r="ACG66" s="15"/>
      <c r="ACH66" s="12"/>
      <c r="ACI66" s="15"/>
      <c r="ACJ66" s="12"/>
      <c r="ACK66" s="15"/>
      <c r="ACL66" s="12"/>
      <c r="ACM66" s="15"/>
      <c r="ACN66" s="12"/>
      <c r="ACO66" s="15"/>
      <c r="ACP66" s="12"/>
      <c r="ACQ66" s="15"/>
      <c r="ACR66" s="12"/>
      <c r="ACS66" s="15"/>
      <c r="ACT66" s="12"/>
      <c r="ACU66" s="15"/>
      <c r="ACV66" s="12"/>
      <c r="ACW66" s="15"/>
      <c r="ACX66" s="12"/>
      <c r="ACY66" s="15"/>
      <c r="ACZ66" s="12"/>
      <c r="ADA66" s="15"/>
      <c r="ADB66" s="12"/>
      <c r="ADC66" s="15"/>
      <c r="ADD66" s="12"/>
      <c r="ADE66" s="15"/>
      <c r="ADF66" s="12"/>
      <c r="ADG66" s="15"/>
      <c r="ADH66" s="12"/>
      <c r="ADI66" s="15"/>
      <c r="ADJ66" s="12"/>
      <c r="ADK66" s="15"/>
      <c r="ADL66" s="12"/>
      <c r="ADM66" s="15"/>
      <c r="ADN66" s="12"/>
      <c r="ADO66" s="15"/>
      <c r="ADP66" s="12"/>
      <c r="ADQ66" s="15"/>
      <c r="ADR66" s="12"/>
      <c r="ADS66" s="15"/>
      <c r="ADT66" s="12"/>
      <c r="ADU66" s="15"/>
      <c r="ADV66" s="12"/>
      <c r="ADW66" s="15"/>
      <c r="ADX66" s="12"/>
      <c r="ADY66" s="15"/>
      <c r="ADZ66" s="12"/>
      <c r="AEA66" s="15"/>
      <c r="AEB66" s="12"/>
      <c r="AEC66" s="15"/>
      <c r="AED66" s="12"/>
      <c r="AEE66" s="15"/>
      <c r="AEF66" s="12"/>
      <c r="AEG66" s="15"/>
      <c r="AEH66" s="12"/>
      <c r="AEI66" s="15"/>
      <c r="AEJ66" s="12"/>
      <c r="AEK66" s="15"/>
      <c r="AEL66" s="12"/>
      <c r="AEM66" s="15"/>
      <c r="AEN66" s="12"/>
      <c r="AEO66" s="15"/>
      <c r="AEP66" s="12"/>
      <c r="AEQ66" s="15"/>
      <c r="AER66" s="12"/>
      <c r="AES66" s="15"/>
      <c r="AET66" s="12"/>
      <c r="AEU66" s="15"/>
      <c r="AEV66" s="12"/>
      <c r="AEW66" s="15"/>
      <c r="AEX66" s="12"/>
      <c r="AEY66" s="15"/>
      <c r="AEZ66" s="12"/>
      <c r="AFA66" s="15"/>
      <c r="AFB66" s="12"/>
      <c r="AFC66" s="15"/>
      <c r="AFD66" s="12"/>
      <c r="AFE66" s="15"/>
      <c r="AFF66" s="12"/>
      <c r="AFG66" s="15"/>
      <c r="AFH66" s="12"/>
      <c r="AFI66" s="15"/>
      <c r="AFJ66" s="12"/>
      <c r="AFK66" s="15"/>
      <c r="AFL66" s="12"/>
      <c r="AFM66" s="15"/>
      <c r="AFN66" s="12"/>
      <c r="AFO66" s="15"/>
      <c r="AFP66" s="12"/>
      <c r="AFQ66" s="15"/>
      <c r="AFR66" s="12"/>
      <c r="AFS66" s="15"/>
      <c r="AFT66" s="12"/>
      <c r="AFU66" s="15"/>
      <c r="AFV66" s="12"/>
      <c r="AFW66" s="15"/>
      <c r="AFX66" s="12"/>
      <c r="AFY66" s="15"/>
      <c r="AFZ66" s="12"/>
      <c r="AGA66" s="15"/>
      <c r="AGB66" s="12"/>
      <c r="AGC66" s="15"/>
      <c r="AGD66" s="12"/>
      <c r="AGE66" s="15"/>
      <c r="AGF66" s="12"/>
      <c r="AGG66" s="15"/>
      <c r="AGH66" s="12"/>
      <c r="AGI66" s="15"/>
      <c r="AGJ66" s="12"/>
      <c r="AGK66" s="15"/>
      <c r="AGL66" s="12"/>
      <c r="AGM66" s="15"/>
      <c r="AGN66" s="12"/>
      <c r="AGO66" s="15"/>
      <c r="AGP66" s="12"/>
      <c r="AGQ66" s="15"/>
      <c r="AGR66" s="12"/>
      <c r="AGS66" s="15"/>
      <c r="AGT66" s="12"/>
      <c r="AGU66" s="15"/>
      <c r="AGV66" s="12"/>
      <c r="AGW66" s="15"/>
      <c r="AGX66" s="12"/>
      <c r="AGY66" s="15"/>
      <c r="AGZ66" s="12"/>
      <c r="AHA66" s="15"/>
      <c r="AHB66" s="12"/>
      <c r="AHC66" s="15"/>
      <c r="AHD66" s="12"/>
      <c r="AHE66" s="15"/>
      <c r="AHF66" s="12"/>
      <c r="AHG66" s="15"/>
      <c r="AHH66" s="12"/>
      <c r="AHI66" s="15"/>
      <c r="AHJ66" s="12"/>
      <c r="AHK66" s="15"/>
      <c r="AHL66" s="12"/>
      <c r="AHM66" s="15"/>
      <c r="AHN66" s="12"/>
      <c r="AHO66" s="15"/>
      <c r="AHP66" s="12"/>
      <c r="AHQ66" s="15"/>
      <c r="AHR66" s="12"/>
      <c r="AHS66" s="15"/>
      <c r="AHT66" s="12"/>
      <c r="AHU66" s="15"/>
      <c r="AHV66" s="12"/>
      <c r="AHW66" s="15"/>
      <c r="AHX66" s="12"/>
      <c r="AHY66" s="15"/>
      <c r="AHZ66" s="12"/>
      <c r="AIA66" s="15"/>
      <c r="AIB66" s="12"/>
      <c r="AIC66" s="15"/>
      <c r="AID66" s="12"/>
      <c r="AIE66" s="15"/>
      <c r="AIF66" s="12"/>
      <c r="AIG66" s="15"/>
      <c r="AIH66" s="12"/>
      <c r="AII66" s="15"/>
      <c r="AIJ66" s="12"/>
      <c r="AIK66" s="15"/>
      <c r="AIL66" s="12"/>
      <c r="AIM66" s="15"/>
      <c r="AIN66" s="12"/>
      <c r="AIO66" s="15"/>
      <c r="AIP66" s="12"/>
      <c r="AIQ66" s="15"/>
      <c r="AIR66" s="12"/>
      <c r="AIS66" s="15"/>
      <c r="AIT66" s="12"/>
      <c r="AIU66" s="15"/>
      <c r="AIV66" s="12"/>
      <c r="AIW66" s="15"/>
      <c r="AIX66" s="12"/>
      <c r="AIY66" s="15"/>
      <c r="AIZ66" s="12"/>
      <c r="AJA66" s="15"/>
      <c r="AJB66" s="12"/>
      <c r="AJC66" s="15"/>
      <c r="AJD66" s="12"/>
      <c r="AJE66" s="15"/>
      <c r="AJF66" s="12"/>
      <c r="AJG66" s="15"/>
      <c r="AJH66" s="12"/>
      <c r="AJI66" s="15"/>
      <c r="AJJ66" s="12"/>
      <c r="AJK66" s="15"/>
      <c r="AJL66" s="12"/>
      <c r="AJM66" s="15"/>
      <c r="AJN66" s="12"/>
      <c r="AJO66" s="15"/>
      <c r="AJP66" s="12"/>
      <c r="AJQ66" s="15"/>
      <c r="AJR66" s="12"/>
      <c r="AJS66" s="15"/>
      <c r="AJT66" s="12"/>
      <c r="AJU66" s="15"/>
      <c r="AJV66" s="12"/>
      <c r="AJW66" s="15"/>
      <c r="AJX66" s="12"/>
      <c r="AJY66" s="15"/>
      <c r="AJZ66" s="12"/>
      <c r="AKA66" s="15"/>
      <c r="AKB66" s="12"/>
      <c r="AKC66" s="15"/>
      <c r="AKD66" s="12"/>
      <c r="AKE66" s="15"/>
      <c r="AKF66" s="12"/>
      <c r="AKG66" s="15"/>
      <c r="AKH66" s="12"/>
      <c r="AKI66" s="15"/>
      <c r="AKJ66" s="12"/>
      <c r="AKK66" s="15"/>
      <c r="AKL66" s="12"/>
      <c r="AKM66" s="15"/>
      <c r="AKN66" s="12"/>
      <c r="AKO66" s="15"/>
      <c r="AKP66" s="12"/>
      <c r="AKQ66" s="15"/>
      <c r="AKR66" s="12"/>
      <c r="AKS66" s="15"/>
      <c r="AKT66" s="12"/>
      <c r="AKU66" s="15"/>
      <c r="AKV66" s="12"/>
      <c r="AKW66" s="15"/>
      <c r="AKX66" s="12"/>
      <c r="AKY66" s="15"/>
      <c r="AKZ66" s="12"/>
      <c r="ALA66" s="15"/>
      <c r="ALB66" s="12"/>
      <c r="ALC66" s="15"/>
      <c r="ALD66" s="12"/>
      <c r="ALE66" s="15"/>
      <c r="ALF66" s="12"/>
      <c r="ALG66" s="15"/>
      <c r="ALH66" s="12"/>
      <c r="ALI66" s="15"/>
      <c r="ALJ66" s="12"/>
      <c r="ALK66" s="15"/>
      <c r="ALL66" s="12"/>
      <c r="ALM66" s="15"/>
      <c r="ALN66" s="12"/>
      <c r="ALO66" s="15"/>
      <c r="ALP66" s="12"/>
      <c r="ALQ66" s="15"/>
      <c r="ALR66" s="12"/>
      <c r="ALS66" s="15"/>
      <c r="ALT66" s="12"/>
      <c r="ALU66" s="15"/>
      <c r="ALV66" s="12"/>
      <c r="ALW66" s="15"/>
      <c r="ALX66" s="12"/>
      <c r="ALY66" s="15"/>
      <c r="ALZ66" s="12"/>
      <c r="AMA66" s="15"/>
      <c r="AMB66" s="12"/>
      <c r="AMC66" s="15"/>
      <c r="AMD66" s="12"/>
      <c r="AME66" s="15"/>
      <c r="AMF66" s="12"/>
      <c r="AMG66" s="15"/>
      <c r="AMH66" s="12"/>
      <c r="AMI66" s="15"/>
      <c r="AMJ66" s="12"/>
      <c r="AMK66" s="15"/>
      <c r="AML66" s="12"/>
      <c r="AMM66" s="15"/>
      <c r="AMN66" s="12"/>
      <c r="AMO66" s="15"/>
      <c r="AMP66" s="12"/>
      <c r="AMQ66" s="15"/>
      <c r="AMR66" s="12"/>
      <c r="AMS66" s="15"/>
      <c r="AMT66" s="12"/>
      <c r="AMU66" s="15"/>
      <c r="AMV66" s="12"/>
      <c r="AMW66" s="15"/>
      <c r="AMX66" s="12"/>
      <c r="AMY66" s="15"/>
      <c r="AMZ66" s="12"/>
      <c r="ANA66" s="15"/>
      <c r="ANB66" s="12"/>
      <c r="ANC66" s="15"/>
      <c r="AND66" s="12"/>
      <c r="ANE66" s="15"/>
      <c r="ANF66" s="12"/>
      <c r="ANG66" s="15"/>
      <c r="ANH66" s="12"/>
      <c r="ANI66" s="15"/>
      <c r="ANJ66" s="12"/>
      <c r="ANK66" s="15"/>
      <c r="ANL66" s="12"/>
      <c r="ANM66" s="15"/>
      <c r="ANN66" s="12"/>
      <c r="ANO66" s="15"/>
      <c r="ANP66" s="12"/>
      <c r="ANQ66" s="15"/>
      <c r="ANR66" s="12"/>
      <c r="ANS66" s="15"/>
      <c r="ANT66" s="12"/>
      <c r="ANU66" s="15"/>
      <c r="ANV66" s="12"/>
      <c r="ANW66" s="15"/>
      <c r="ANX66" s="12"/>
      <c r="ANY66" s="15"/>
      <c r="ANZ66" s="12"/>
      <c r="AOA66" s="15"/>
      <c r="AOB66" s="12"/>
      <c r="AOC66" s="15"/>
      <c r="AOD66" s="12"/>
      <c r="AOE66" s="15"/>
      <c r="AOF66" s="12"/>
      <c r="AOG66" s="15"/>
      <c r="AOH66" s="12"/>
      <c r="AOI66" s="15"/>
      <c r="AOJ66" s="12"/>
      <c r="AOK66" s="15"/>
      <c r="AOL66" s="12"/>
      <c r="AOM66" s="15"/>
      <c r="AON66" s="12"/>
      <c r="AOO66" s="15"/>
      <c r="AOP66" s="12"/>
      <c r="AOQ66" s="15"/>
      <c r="AOR66" s="12"/>
      <c r="AOS66" s="15"/>
      <c r="AOT66" s="12"/>
      <c r="AOU66" s="15"/>
      <c r="AOV66" s="12"/>
      <c r="AOW66" s="15"/>
      <c r="AOX66" s="12"/>
      <c r="AOY66" s="15"/>
      <c r="AOZ66" s="12"/>
      <c r="APA66" s="15"/>
      <c r="APB66" s="12"/>
      <c r="APC66" s="15"/>
      <c r="APD66" s="12"/>
      <c r="APE66" s="15"/>
      <c r="APF66" s="12"/>
      <c r="APG66" s="15"/>
      <c r="APH66" s="12"/>
      <c r="API66" s="15"/>
      <c r="APJ66" s="12"/>
      <c r="APK66" s="15"/>
      <c r="APL66" s="12"/>
      <c r="APM66" s="15"/>
      <c r="APN66" s="12"/>
      <c r="APO66" s="15"/>
      <c r="APP66" s="12"/>
      <c r="APQ66" s="15"/>
      <c r="APR66" s="12"/>
      <c r="APS66" s="15"/>
      <c r="APT66" s="12"/>
      <c r="APU66" s="15"/>
      <c r="APV66" s="12"/>
      <c r="APW66" s="15"/>
      <c r="APX66" s="12"/>
      <c r="APY66" s="15"/>
      <c r="APZ66" s="12"/>
      <c r="AQA66" s="15"/>
      <c r="AQB66" s="12"/>
      <c r="AQC66" s="15"/>
      <c r="AQD66" s="12"/>
      <c r="AQE66" s="15"/>
      <c r="AQF66" s="12"/>
      <c r="AQG66" s="15"/>
      <c r="AQH66" s="12"/>
      <c r="AQI66" s="15"/>
      <c r="AQJ66" s="12"/>
      <c r="AQK66" s="15"/>
      <c r="AQL66" s="12"/>
      <c r="AQM66" s="15"/>
      <c r="AQN66" s="12"/>
      <c r="AQO66" s="15"/>
      <c r="AQP66" s="12"/>
      <c r="AQQ66" s="15"/>
      <c r="AQR66" s="12"/>
      <c r="AQS66" s="15"/>
      <c r="AQT66" s="12"/>
      <c r="AQU66" s="15"/>
      <c r="AQV66" s="12"/>
      <c r="AQW66" s="15"/>
      <c r="AQX66" s="12"/>
      <c r="AQY66" s="15"/>
      <c r="AQZ66" s="12"/>
      <c r="ARA66" s="15"/>
      <c r="ARB66" s="12"/>
      <c r="ARC66" s="15"/>
      <c r="ARD66" s="12"/>
      <c r="ARE66" s="15"/>
      <c r="ARF66" s="12"/>
      <c r="ARG66" s="15"/>
      <c r="ARH66" s="12"/>
      <c r="ARI66" s="15"/>
      <c r="ARJ66" s="12"/>
      <c r="ARK66" s="15"/>
      <c r="ARL66" s="12"/>
      <c r="ARM66" s="15"/>
      <c r="ARN66" s="12"/>
      <c r="ARO66" s="15"/>
      <c r="ARP66" s="12"/>
      <c r="ARQ66" s="15"/>
      <c r="ARR66" s="12"/>
      <c r="ARS66" s="15"/>
      <c r="ART66" s="12"/>
      <c r="ARU66" s="15"/>
      <c r="ARV66" s="12"/>
      <c r="ARW66" s="15"/>
      <c r="ARX66" s="12"/>
      <c r="ARY66" s="15"/>
      <c r="ARZ66" s="12"/>
      <c r="ASA66" s="15"/>
      <c r="ASB66" s="12"/>
      <c r="ASC66" s="15"/>
      <c r="ASD66" s="12"/>
      <c r="ASE66" s="15"/>
      <c r="ASF66" s="12"/>
      <c r="ASG66" s="15"/>
      <c r="ASH66" s="12"/>
      <c r="ASI66" s="15"/>
      <c r="ASJ66" s="12"/>
      <c r="ASK66" s="15"/>
      <c r="ASL66" s="12"/>
      <c r="ASM66" s="15"/>
      <c r="ASN66" s="12"/>
      <c r="ASO66" s="15"/>
      <c r="ASP66" s="12"/>
      <c r="ASQ66" s="15"/>
      <c r="ASR66" s="12"/>
      <c r="ASS66" s="15"/>
      <c r="AST66" s="12"/>
      <c r="ASU66" s="15"/>
      <c r="ASV66" s="12"/>
      <c r="ASW66" s="15"/>
      <c r="ASX66" s="12"/>
      <c r="ASY66" s="15"/>
      <c r="ASZ66" s="12"/>
      <c r="ATA66" s="15"/>
      <c r="ATB66" s="12"/>
      <c r="ATC66" s="15"/>
      <c r="ATD66" s="12"/>
      <c r="ATE66" s="15"/>
      <c r="ATF66" s="12"/>
      <c r="ATG66" s="15"/>
      <c r="ATH66" s="12"/>
      <c r="ATI66" s="15"/>
      <c r="ATJ66" s="12"/>
      <c r="ATK66" s="15"/>
      <c r="ATL66" s="12"/>
      <c r="ATM66" s="15"/>
      <c r="ATN66" s="12"/>
      <c r="ATO66" s="15"/>
      <c r="ATP66" s="12"/>
      <c r="ATQ66" s="15"/>
      <c r="ATR66" s="12"/>
      <c r="ATS66" s="15"/>
      <c r="ATT66" s="12"/>
      <c r="ATU66" s="15"/>
      <c r="ATV66" s="12"/>
      <c r="ATW66" s="15"/>
      <c r="ATX66" s="12"/>
      <c r="ATY66" s="15"/>
      <c r="ATZ66" s="12"/>
      <c r="AUA66" s="15"/>
      <c r="AUB66" s="12"/>
      <c r="AUC66" s="15"/>
      <c r="AUD66" s="12"/>
      <c r="AUE66" s="15"/>
      <c r="AUF66" s="12"/>
      <c r="AUG66" s="15"/>
      <c r="AUH66" s="12"/>
      <c r="AUI66" s="15"/>
      <c r="AUJ66" s="12"/>
      <c r="AUK66" s="15"/>
      <c r="AUL66" s="12"/>
      <c r="AUM66" s="15"/>
      <c r="AUN66" s="12"/>
      <c r="AUO66" s="15"/>
      <c r="AUP66" s="12"/>
      <c r="AUQ66" s="15"/>
      <c r="AUR66" s="12"/>
      <c r="AUS66" s="15"/>
      <c r="AUT66" s="12"/>
      <c r="AUU66" s="15"/>
      <c r="AUV66" s="12"/>
      <c r="AUW66" s="15"/>
      <c r="AUX66" s="12"/>
      <c r="AUY66" s="15"/>
      <c r="AUZ66" s="12"/>
      <c r="AVA66" s="15"/>
      <c r="AVB66" s="12"/>
      <c r="AVC66" s="15"/>
      <c r="AVD66" s="12"/>
      <c r="AVE66" s="15"/>
      <c r="AVF66" s="12"/>
      <c r="AVG66" s="15"/>
      <c r="AVH66" s="12"/>
      <c r="AVI66" s="15"/>
      <c r="AVJ66" s="12"/>
      <c r="AVK66" s="15"/>
      <c r="AVL66" s="12"/>
      <c r="AVM66" s="15"/>
      <c r="AVN66" s="12"/>
      <c r="AVO66" s="15"/>
      <c r="AVP66" s="12"/>
      <c r="AVQ66" s="15"/>
      <c r="AVR66" s="12"/>
      <c r="AVS66" s="15"/>
      <c r="AVT66" s="12"/>
      <c r="AVU66" s="15"/>
      <c r="AVV66" s="12"/>
      <c r="AVW66" s="15"/>
      <c r="AVX66" s="12"/>
      <c r="AVY66" s="15"/>
      <c r="AVZ66" s="12"/>
      <c r="AWA66" s="15"/>
      <c r="AWB66" s="12"/>
      <c r="AWC66" s="15"/>
      <c r="AWD66" s="12"/>
      <c r="AWE66" s="15"/>
      <c r="AWF66" s="12"/>
      <c r="AWG66" s="15"/>
      <c r="AWH66" s="12"/>
      <c r="AWI66" s="15"/>
      <c r="AWJ66" s="12"/>
      <c r="AWK66" s="15"/>
      <c r="AWL66" s="12"/>
      <c r="AWM66" s="15"/>
      <c r="AWN66" s="12"/>
      <c r="AWO66" s="15"/>
      <c r="AWP66" s="12"/>
      <c r="AWQ66" s="15"/>
      <c r="AWR66" s="12"/>
      <c r="AWS66" s="15"/>
      <c r="AWT66" s="12"/>
      <c r="AWU66" s="15"/>
      <c r="AWV66" s="12"/>
      <c r="AWW66" s="15"/>
      <c r="AWX66" s="12"/>
      <c r="AWY66" s="15"/>
      <c r="AWZ66" s="12"/>
      <c r="AXA66" s="15"/>
      <c r="AXB66" s="12"/>
      <c r="AXC66" s="15"/>
      <c r="AXD66" s="12"/>
      <c r="AXE66" s="15"/>
      <c r="AXF66" s="12"/>
      <c r="AXG66" s="15"/>
      <c r="AXH66" s="12"/>
      <c r="AXI66" s="15"/>
      <c r="AXJ66" s="12"/>
      <c r="AXK66" s="15"/>
      <c r="AXL66" s="12"/>
      <c r="AXM66" s="15"/>
      <c r="AXN66" s="12"/>
      <c r="AXO66" s="15"/>
      <c r="AXP66" s="12"/>
      <c r="AXQ66" s="15"/>
      <c r="AXR66" s="12"/>
      <c r="AXS66" s="15"/>
      <c r="AXT66" s="12"/>
      <c r="AXU66" s="15"/>
      <c r="AXV66" s="12"/>
      <c r="AXW66" s="15"/>
      <c r="AXX66" s="12"/>
      <c r="AXY66" s="15"/>
      <c r="AXZ66" s="12"/>
      <c r="AYA66" s="15"/>
      <c r="AYB66" s="12"/>
      <c r="AYC66" s="15"/>
      <c r="AYD66" s="12"/>
      <c r="AYE66" s="15"/>
      <c r="AYF66" s="12"/>
      <c r="AYG66" s="15"/>
      <c r="AYH66" s="12"/>
      <c r="AYI66" s="15"/>
      <c r="AYJ66" s="12"/>
      <c r="AYK66" s="15"/>
      <c r="AYL66" s="12"/>
      <c r="AYM66" s="15"/>
      <c r="AYN66" s="12"/>
      <c r="AYO66" s="15"/>
      <c r="AYP66" s="12"/>
      <c r="AYQ66" s="15"/>
      <c r="AYR66" s="12"/>
      <c r="AYS66" s="15"/>
      <c r="AYT66" s="12"/>
      <c r="AYU66" s="15"/>
      <c r="AYV66" s="12"/>
      <c r="AYW66" s="15"/>
      <c r="AYX66" s="12"/>
      <c r="AYY66" s="15"/>
      <c r="AYZ66" s="12"/>
      <c r="AZA66" s="15"/>
      <c r="AZB66" s="12"/>
      <c r="AZC66" s="15"/>
      <c r="AZD66" s="12"/>
      <c r="AZE66" s="15"/>
      <c r="AZF66" s="12"/>
      <c r="AZG66" s="15"/>
      <c r="AZH66" s="12"/>
      <c r="AZI66" s="15"/>
      <c r="AZJ66" s="12"/>
      <c r="AZK66" s="15"/>
      <c r="AZL66" s="12"/>
      <c r="AZM66" s="15"/>
      <c r="AZN66" s="12"/>
      <c r="AZO66" s="15"/>
      <c r="AZP66" s="12"/>
      <c r="AZQ66" s="15"/>
      <c r="AZR66" s="12"/>
      <c r="AZS66" s="15"/>
      <c r="AZT66" s="12"/>
      <c r="AZU66" s="15"/>
      <c r="AZV66" s="12"/>
      <c r="AZW66" s="15"/>
      <c r="AZX66" s="12"/>
      <c r="AZY66" s="15"/>
      <c r="AZZ66" s="12"/>
      <c r="BAA66" s="15"/>
      <c r="BAB66" s="12"/>
      <c r="BAC66" s="15"/>
      <c r="BAD66" s="12"/>
      <c r="BAE66" s="15"/>
      <c r="BAF66" s="12"/>
      <c r="BAG66" s="15"/>
      <c r="BAH66" s="12"/>
      <c r="BAI66" s="15"/>
      <c r="BAJ66" s="12"/>
      <c r="BAK66" s="15"/>
      <c r="BAL66" s="12"/>
      <c r="BAM66" s="15"/>
      <c r="BAN66" s="12"/>
      <c r="BAO66" s="15"/>
      <c r="BAP66" s="12"/>
      <c r="BAQ66" s="15"/>
      <c r="BAR66" s="12"/>
      <c r="BAS66" s="15"/>
      <c r="BAT66" s="12"/>
      <c r="BAU66" s="15"/>
      <c r="BAV66" s="12"/>
      <c r="BAW66" s="15"/>
      <c r="BAX66" s="12"/>
      <c r="BAY66" s="15"/>
      <c r="BAZ66" s="12"/>
      <c r="BBA66" s="15"/>
      <c r="BBB66" s="12"/>
      <c r="BBC66" s="15"/>
      <c r="BBD66" s="12"/>
      <c r="BBE66" s="15"/>
      <c r="BBF66" s="12"/>
      <c r="BBG66" s="15"/>
      <c r="BBH66" s="12"/>
      <c r="BBI66" s="15"/>
      <c r="BBJ66" s="12"/>
      <c r="BBK66" s="15"/>
      <c r="BBL66" s="12"/>
      <c r="BBM66" s="15"/>
      <c r="BBN66" s="12"/>
      <c r="BBO66" s="15"/>
      <c r="BBP66" s="12"/>
      <c r="BBQ66" s="15"/>
      <c r="BBR66" s="12"/>
      <c r="BBS66" s="15"/>
      <c r="BBT66" s="12"/>
      <c r="BBU66" s="15"/>
      <c r="BBV66" s="12"/>
      <c r="BBW66" s="15"/>
      <c r="BBX66" s="12"/>
      <c r="BBY66" s="15"/>
      <c r="BBZ66" s="12"/>
      <c r="BCA66" s="15"/>
      <c r="BCB66" s="12"/>
      <c r="BCC66" s="15"/>
      <c r="BCD66" s="12"/>
      <c r="BCE66" s="15"/>
      <c r="BCF66" s="12"/>
      <c r="BCG66" s="15"/>
      <c r="BCH66" s="12"/>
      <c r="BCI66" s="15"/>
      <c r="BCJ66" s="12"/>
      <c r="BCK66" s="15"/>
      <c r="BCL66" s="12"/>
      <c r="BCM66" s="15"/>
      <c r="BCN66" s="12"/>
      <c r="BCO66" s="15"/>
      <c r="BCP66" s="12"/>
      <c r="BCQ66" s="15"/>
      <c r="BCR66" s="12"/>
      <c r="BCS66" s="15"/>
      <c r="BCT66" s="12"/>
      <c r="BCU66" s="15"/>
      <c r="BCV66" s="12"/>
      <c r="BCW66" s="15"/>
      <c r="BCX66" s="12"/>
      <c r="BCY66" s="15"/>
      <c r="BCZ66" s="12"/>
      <c r="BDA66" s="15"/>
      <c r="BDB66" s="12"/>
      <c r="BDC66" s="15"/>
      <c r="BDD66" s="12"/>
      <c r="BDE66" s="15"/>
      <c r="BDF66" s="12"/>
      <c r="BDG66" s="15"/>
      <c r="BDH66" s="12"/>
      <c r="BDI66" s="15"/>
      <c r="BDJ66" s="12"/>
      <c r="BDK66" s="15"/>
      <c r="BDL66" s="12"/>
      <c r="BDM66" s="15"/>
      <c r="BDN66" s="12"/>
      <c r="BDO66" s="15"/>
      <c r="BDP66" s="12"/>
      <c r="BDQ66" s="15"/>
      <c r="BDR66" s="12"/>
      <c r="BDS66" s="15"/>
      <c r="BDT66" s="12"/>
      <c r="BDU66" s="15"/>
      <c r="BDV66" s="12"/>
      <c r="BDW66" s="15"/>
      <c r="BDX66" s="12"/>
      <c r="BDY66" s="15"/>
      <c r="BDZ66" s="12"/>
      <c r="BEA66" s="15"/>
      <c r="BEB66" s="12"/>
      <c r="BEC66" s="15"/>
      <c r="BED66" s="12"/>
      <c r="BEE66" s="15"/>
      <c r="BEF66" s="12"/>
      <c r="BEG66" s="15"/>
      <c r="BEH66" s="12"/>
      <c r="BEI66" s="15"/>
      <c r="BEJ66" s="12"/>
      <c r="BEK66" s="15"/>
      <c r="BEL66" s="12"/>
      <c r="BEM66" s="15"/>
      <c r="BEN66" s="12"/>
      <c r="BEO66" s="15"/>
      <c r="BEP66" s="12"/>
      <c r="BEQ66" s="15"/>
      <c r="BER66" s="12"/>
      <c r="BES66" s="15"/>
      <c r="BET66" s="12"/>
      <c r="BEU66" s="15"/>
      <c r="BEV66" s="12"/>
      <c r="BEW66" s="15"/>
      <c r="BEX66" s="12"/>
      <c r="BEY66" s="15"/>
      <c r="BEZ66" s="12"/>
      <c r="BFA66" s="15"/>
      <c r="BFB66" s="12"/>
      <c r="BFC66" s="15"/>
      <c r="BFD66" s="12"/>
      <c r="BFE66" s="15"/>
      <c r="BFF66" s="12"/>
      <c r="BFG66" s="15"/>
      <c r="BFH66" s="12"/>
      <c r="BFI66" s="15"/>
      <c r="BFJ66" s="12"/>
      <c r="BFK66" s="15"/>
      <c r="BFL66" s="12"/>
      <c r="BFM66" s="15"/>
      <c r="BFN66" s="12"/>
      <c r="BFO66" s="15"/>
      <c r="BFP66" s="12"/>
      <c r="BFQ66" s="15"/>
      <c r="BFR66" s="12"/>
      <c r="BFS66" s="15"/>
      <c r="BFT66" s="12"/>
      <c r="BFU66" s="15"/>
      <c r="BFV66" s="12"/>
      <c r="BFW66" s="15"/>
      <c r="BFX66" s="12"/>
      <c r="BFY66" s="15"/>
      <c r="BFZ66" s="12"/>
      <c r="BGA66" s="15"/>
      <c r="BGB66" s="12"/>
      <c r="BGC66" s="15"/>
      <c r="BGD66" s="12"/>
      <c r="BGE66" s="15"/>
      <c r="BGF66" s="12"/>
      <c r="BGG66" s="15"/>
      <c r="BGH66" s="12"/>
      <c r="BGI66" s="15"/>
      <c r="BGJ66" s="12"/>
      <c r="BGK66" s="15"/>
      <c r="BGL66" s="12"/>
      <c r="BGM66" s="15"/>
      <c r="BGN66" s="12"/>
      <c r="BGO66" s="15"/>
      <c r="BGP66" s="12"/>
      <c r="BGQ66" s="15"/>
      <c r="BGR66" s="12"/>
      <c r="BGS66" s="15"/>
      <c r="BGT66" s="12"/>
      <c r="BGU66" s="15"/>
      <c r="BGV66" s="12"/>
      <c r="BGW66" s="15"/>
      <c r="BGX66" s="12"/>
      <c r="BGY66" s="15"/>
      <c r="BGZ66" s="12"/>
      <c r="BHA66" s="15"/>
      <c r="BHB66" s="12"/>
      <c r="BHC66" s="15"/>
      <c r="BHD66" s="12"/>
      <c r="BHE66" s="15"/>
      <c r="BHF66" s="12"/>
      <c r="BHG66" s="15"/>
      <c r="BHH66" s="12"/>
      <c r="BHI66" s="15"/>
      <c r="BHJ66" s="12"/>
      <c r="BHK66" s="15"/>
      <c r="BHL66" s="12"/>
      <c r="BHM66" s="15"/>
      <c r="BHN66" s="12"/>
      <c r="BHO66" s="15"/>
      <c r="BHP66" s="12"/>
      <c r="BHQ66" s="15"/>
      <c r="BHR66" s="12"/>
      <c r="BHS66" s="15"/>
      <c r="BHT66" s="12"/>
      <c r="BHU66" s="15"/>
      <c r="BHV66" s="12"/>
      <c r="BHW66" s="15"/>
      <c r="BHX66" s="12"/>
      <c r="BHY66" s="15"/>
      <c r="BHZ66" s="12"/>
      <c r="BIA66" s="15"/>
      <c r="BIB66" s="12"/>
      <c r="BIC66" s="15"/>
      <c r="BID66" s="12"/>
      <c r="BIE66" s="15"/>
      <c r="BIF66" s="12"/>
      <c r="BIG66" s="15"/>
      <c r="BIH66" s="12"/>
      <c r="BII66" s="15"/>
      <c r="BIJ66" s="12"/>
      <c r="BIK66" s="15"/>
      <c r="BIL66" s="12"/>
      <c r="BIM66" s="15"/>
      <c r="BIN66" s="12"/>
      <c r="BIO66" s="15"/>
      <c r="BIP66" s="12"/>
      <c r="BIQ66" s="15"/>
      <c r="BIR66" s="12"/>
      <c r="BIS66" s="15"/>
      <c r="BIT66" s="12"/>
      <c r="BIU66" s="15"/>
      <c r="BIV66" s="12"/>
      <c r="BIW66" s="15"/>
      <c r="BIX66" s="12"/>
      <c r="BIY66" s="15"/>
      <c r="BIZ66" s="12"/>
      <c r="BJA66" s="15"/>
      <c r="BJB66" s="12"/>
      <c r="BJC66" s="15"/>
      <c r="BJD66" s="12"/>
      <c r="BJE66" s="15"/>
      <c r="BJF66" s="12"/>
      <c r="BJG66" s="15"/>
      <c r="BJH66" s="12"/>
      <c r="BJI66" s="15"/>
      <c r="BJJ66" s="12"/>
      <c r="BJK66" s="15"/>
      <c r="BJL66" s="12"/>
      <c r="BJM66" s="15"/>
      <c r="BJN66" s="12"/>
      <c r="BJO66" s="15"/>
      <c r="BJP66" s="12"/>
      <c r="BJQ66" s="15"/>
      <c r="BJR66" s="12"/>
      <c r="BJS66" s="15"/>
      <c r="BJT66" s="12"/>
      <c r="BJU66" s="15"/>
      <c r="BJV66" s="12"/>
      <c r="BJW66" s="15"/>
      <c r="BJX66" s="12"/>
      <c r="BJY66" s="15"/>
      <c r="BJZ66" s="12"/>
      <c r="BKA66" s="15"/>
      <c r="BKB66" s="12"/>
      <c r="BKC66" s="15"/>
      <c r="BKD66" s="12"/>
      <c r="BKE66" s="15"/>
      <c r="BKF66" s="12"/>
      <c r="BKG66" s="15"/>
      <c r="BKH66" s="12"/>
      <c r="BKI66" s="15"/>
      <c r="BKJ66" s="12"/>
      <c r="BKK66" s="15"/>
      <c r="BKL66" s="12"/>
      <c r="BKM66" s="15"/>
      <c r="BKN66" s="12"/>
      <c r="BKO66" s="15"/>
      <c r="BKP66" s="12"/>
      <c r="BKQ66" s="15"/>
      <c r="BKR66" s="12"/>
      <c r="BKS66" s="15"/>
      <c r="BKT66" s="12"/>
      <c r="BKU66" s="15"/>
      <c r="BKV66" s="12"/>
      <c r="BKW66" s="15"/>
      <c r="BKX66" s="12"/>
      <c r="BKY66" s="15"/>
      <c r="BKZ66" s="12"/>
      <c r="BLA66" s="15"/>
      <c r="BLB66" s="12"/>
      <c r="BLC66" s="15"/>
      <c r="BLD66" s="12"/>
      <c r="BLE66" s="15"/>
      <c r="BLF66" s="12"/>
      <c r="BLG66" s="15"/>
      <c r="BLH66" s="12"/>
      <c r="BLI66" s="15"/>
      <c r="BLJ66" s="12"/>
      <c r="BLK66" s="15"/>
      <c r="BLL66" s="12"/>
      <c r="BLM66" s="15"/>
      <c r="BLN66" s="12"/>
      <c r="BLO66" s="15"/>
      <c r="BLP66" s="12"/>
      <c r="BLQ66" s="15"/>
      <c r="BLR66" s="12"/>
      <c r="BLS66" s="15"/>
      <c r="BLT66" s="12"/>
      <c r="BLU66" s="15"/>
      <c r="BLV66" s="12"/>
      <c r="BLW66" s="15"/>
      <c r="BLX66" s="12"/>
      <c r="BLY66" s="15"/>
      <c r="BLZ66" s="12"/>
      <c r="BMA66" s="15"/>
      <c r="BMB66" s="12"/>
      <c r="BMC66" s="15"/>
      <c r="BMD66" s="12"/>
      <c r="BME66" s="15"/>
      <c r="BMF66" s="12"/>
      <c r="BMG66" s="15"/>
      <c r="BMH66" s="12"/>
      <c r="BMI66" s="15"/>
      <c r="BMJ66" s="12"/>
      <c r="BMK66" s="15"/>
      <c r="BML66" s="12"/>
      <c r="BMM66" s="15"/>
      <c r="BMN66" s="12"/>
      <c r="BMO66" s="15"/>
      <c r="BMP66" s="12"/>
      <c r="BMQ66" s="15"/>
      <c r="BMR66" s="12"/>
      <c r="BMS66" s="15"/>
      <c r="BMT66" s="12"/>
      <c r="BMU66" s="15"/>
      <c r="BMV66" s="12"/>
      <c r="BMW66" s="15"/>
      <c r="BMX66" s="12"/>
      <c r="BMY66" s="15"/>
      <c r="BMZ66" s="12"/>
      <c r="BNA66" s="15"/>
      <c r="BNB66" s="12"/>
      <c r="BNC66" s="15"/>
      <c r="BND66" s="12"/>
      <c r="BNE66" s="15"/>
      <c r="BNF66" s="12"/>
      <c r="BNG66" s="15"/>
      <c r="BNH66" s="12"/>
      <c r="BNI66" s="15"/>
      <c r="BNJ66" s="12"/>
      <c r="BNK66" s="15"/>
      <c r="BNL66" s="12"/>
      <c r="BNM66" s="15"/>
      <c r="BNN66" s="12"/>
      <c r="BNO66" s="15"/>
      <c r="BNP66" s="12"/>
      <c r="BNQ66" s="15"/>
      <c r="BNR66" s="12"/>
      <c r="BNS66" s="15"/>
      <c r="BNT66" s="12"/>
      <c r="BNU66" s="15"/>
      <c r="BNV66" s="12"/>
      <c r="BNW66" s="15"/>
      <c r="BNX66" s="12"/>
      <c r="BNY66" s="15"/>
      <c r="BNZ66" s="12"/>
      <c r="BOA66" s="15"/>
      <c r="BOB66" s="12"/>
      <c r="BOC66" s="15"/>
      <c r="BOD66" s="12"/>
      <c r="BOE66" s="15"/>
      <c r="BOF66" s="12"/>
      <c r="BOG66" s="15"/>
      <c r="BOH66" s="12"/>
      <c r="BOI66" s="15"/>
      <c r="BOJ66" s="12"/>
      <c r="BOK66" s="15"/>
      <c r="BOL66" s="12"/>
      <c r="BOM66" s="15"/>
      <c r="BON66" s="12"/>
      <c r="BOO66" s="15"/>
      <c r="BOP66" s="12"/>
      <c r="BOQ66" s="15"/>
      <c r="BOR66" s="12"/>
      <c r="BOS66" s="15"/>
      <c r="BOT66" s="12"/>
      <c r="BOU66" s="15"/>
      <c r="BOV66" s="12"/>
      <c r="BOW66" s="15"/>
      <c r="BOX66" s="12"/>
      <c r="BOY66" s="15"/>
      <c r="BOZ66" s="12"/>
      <c r="BPA66" s="15"/>
      <c r="BPB66" s="12"/>
      <c r="BPC66" s="15"/>
      <c r="BPD66" s="12"/>
      <c r="BPE66" s="15"/>
      <c r="BPF66" s="12"/>
      <c r="BPG66" s="15"/>
      <c r="BPH66" s="12"/>
      <c r="BPI66" s="15"/>
      <c r="BPJ66" s="12"/>
      <c r="BPK66" s="15"/>
      <c r="BPL66" s="12"/>
      <c r="BPM66" s="15"/>
      <c r="BPN66" s="12"/>
      <c r="BPO66" s="15"/>
      <c r="BPP66" s="12"/>
      <c r="BPQ66" s="15"/>
      <c r="BPR66" s="12"/>
      <c r="BPS66" s="15"/>
      <c r="BPT66" s="12"/>
      <c r="BPU66" s="15"/>
      <c r="BPV66" s="12"/>
      <c r="BPW66" s="15"/>
      <c r="BPX66" s="12"/>
      <c r="BPY66" s="15"/>
      <c r="BPZ66" s="12"/>
      <c r="BQA66" s="15"/>
      <c r="BQB66" s="12"/>
      <c r="BQC66" s="15"/>
      <c r="BQD66" s="12"/>
      <c r="BQE66" s="15"/>
      <c r="BQF66" s="12"/>
      <c r="BQG66" s="15"/>
      <c r="BQH66" s="12"/>
      <c r="BQI66" s="15"/>
      <c r="BQJ66" s="12"/>
      <c r="BQK66" s="15"/>
      <c r="BQL66" s="12"/>
      <c r="BQM66" s="15"/>
      <c r="BQN66" s="12"/>
      <c r="BQO66" s="15"/>
      <c r="BQP66" s="12"/>
      <c r="BQQ66" s="15"/>
      <c r="BQR66" s="12"/>
      <c r="BQS66" s="15"/>
      <c r="BQT66" s="12"/>
      <c r="BQU66" s="15"/>
      <c r="BQV66" s="12"/>
      <c r="BQW66" s="15"/>
      <c r="BQX66" s="12"/>
      <c r="BQY66" s="15"/>
      <c r="BQZ66" s="12"/>
      <c r="BRA66" s="15"/>
      <c r="BRB66" s="12"/>
      <c r="BRC66" s="15"/>
      <c r="BRD66" s="12"/>
      <c r="BRE66" s="15"/>
      <c r="BRF66" s="12"/>
      <c r="BRG66" s="15"/>
      <c r="BRH66" s="12"/>
      <c r="BRI66" s="15"/>
      <c r="BRJ66" s="12"/>
      <c r="BRK66" s="15"/>
      <c r="BRL66" s="12"/>
      <c r="BRM66" s="15"/>
      <c r="BRN66" s="12"/>
      <c r="BRO66" s="15"/>
      <c r="BRP66" s="12"/>
      <c r="BRQ66" s="15"/>
      <c r="BRR66" s="12"/>
      <c r="BRS66" s="15"/>
      <c r="BRT66" s="12"/>
      <c r="BRU66" s="15"/>
      <c r="BRV66" s="12"/>
      <c r="BRW66" s="15"/>
      <c r="BRX66" s="12"/>
      <c r="BRY66" s="15"/>
      <c r="BRZ66" s="12"/>
      <c r="BSA66" s="15"/>
      <c r="BSB66" s="12"/>
      <c r="BSC66" s="15"/>
      <c r="BSD66" s="12"/>
      <c r="BSE66" s="15"/>
      <c r="BSF66" s="12"/>
      <c r="BSG66" s="15"/>
      <c r="BSH66" s="12"/>
      <c r="BSI66" s="15"/>
      <c r="BSJ66" s="12"/>
      <c r="BSK66" s="15"/>
      <c r="BSL66" s="12"/>
      <c r="BSM66" s="15"/>
      <c r="BSN66" s="12"/>
      <c r="BSO66" s="15"/>
      <c r="BSP66" s="12"/>
      <c r="BSQ66" s="15"/>
      <c r="BSR66" s="12"/>
      <c r="BSS66" s="15"/>
      <c r="BST66" s="12"/>
      <c r="BSU66" s="15"/>
      <c r="BSV66" s="12"/>
      <c r="BSW66" s="15"/>
      <c r="BSX66" s="12"/>
      <c r="BSY66" s="15"/>
      <c r="BSZ66" s="12"/>
      <c r="BTA66" s="15"/>
      <c r="BTB66" s="12"/>
      <c r="BTC66" s="15"/>
      <c r="BTD66" s="12"/>
      <c r="BTE66" s="15"/>
      <c r="BTF66" s="12"/>
      <c r="BTG66" s="15"/>
      <c r="BTH66" s="12"/>
      <c r="BTI66" s="15"/>
      <c r="BTJ66" s="12"/>
      <c r="BTK66" s="15"/>
      <c r="BTL66" s="12"/>
      <c r="BTM66" s="15"/>
      <c r="BTN66" s="12"/>
      <c r="BTO66" s="15"/>
      <c r="BTP66" s="12"/>
      <c r="BTQ66" s="15"/>
      <c r="BTR66" s="12"/>
      <c r="BTS66" s="15"/>
      <c r="BTT66" s="12"/>
      <c r="BTU66" s="15"/>
      <c r="BTV66" s="12"/>
      <c r="BTW66" s="15"/>
      <c r="BTX66" s="12"/>
      <c r="BTY66" s="15"/>
      <c r="BTZ66" s="12"/>
      <c r="BUA66" s="15"/>
      <c r="BUB66" s="12"/>
      <c r="BUC66" s="15"/>
      <c r="BUD66" s="12"/>
      <c r="BUE66" s="15"/>
      <c r="BUF66" s="12"/>
      <c r="BUG66" s="15"/>
      <c r="BUH66" s="12"/>
      <c r="BUI66" s="15"/>
      <c r="BUJ66" s="12"/>
      <c r="BUK66" s="15"/>
      <c r="BUL66" s="12"/>
      <c r="BUM66" s="15"/>
      <c r="BUN66" s="12"/>
      <c r="BUO66" s="15"/>
      <c r="BUP66" s="12"/>
      <c r="BUQ66" s="15"/>
      <c r="BUR66" s="12"/>
      <c r="BUS66" s="15"/>
      <c r="BUT66" s="12"/>
      <c r="BUU66" s="15"/>
      <c r="BUV66" s="12"/>
      <c r="BUW66" s="15"/>
      <c r="BUX66" s="12"/>
      <c r="BUY66" s="15"/>
      <c r="BUZ66" s="12"/>
      <c r="BVA66" s="15"/>
      <c r="BVB66" s="12"/>
      <c r="BVC66" s="15"/>
      <c r="BVD66" s="12"/>
      <c r="BVE66" s="15"/>
      <c r="BVF66" s="12"/>
      <c r="BVG66" s="15"/>
      <c r="BVH66" s="12"/>
      <c r="BVI66" s="15"/>
      <c r="BVJ66" s="12"/>
      <c r="BVK66" s="15"/>
      <c r="BVL66" s="12"/>
      <c r="BVM66" s="15"/>
      <c r="BVN66" s="12"/>
      <c r="BVO66" s="15"/>
      <c r="BVP66" s="12"/>
      <c r="BVQ66" s="15"/>
      <c r="BVR66" s="12"/>
      <c r="BVS66" s="15"/>
      <c r="BVT66" s="12"/>
      <c r="BVU66" s="15"/>
      <c r="BVV66" s="12"/>
      <c r="BVW66" s="15"/>
      <c r="BVX66" s="12"/>
      <c r="BVY66" s="15"/>
      <c r="BVZ66" s="12"/>
      <c r="BWA66" s="15"/>
      <c r="BWB66" s="12"/>
      <c r="BWC66" s="15"/>
      <c r="BWD66" s="12"/>
      <c r="BWE66" s="15"/>
      <c r="BWF66" s="12"/>
      <c r="BWG66" s="15"/>
      <c r="BWH66" s="12"/>
      <c r="BWI66" s="15"/>
      <c r="BWJ66" s="12"/>
      <c r="BWK66" s="15"/>
      <c r="BWL66" s="12"/>
      <c r="BWM66" s="15"/>
      <c r="BWN66" s="12"/>
      <c r="BWO66" s="15"/>
      <c r="BWP66" s="12"/>
      <c r="BWQ66" s="15"/>
      <c r="BWR66" s="12"/>
      <c r="BWS66" s="15"/>
      <c r="BWT66" s="12"/>
      <c r="BWU66" s="15"/>
      <c r="BWV66" s="12"/>
      <c r="BWW66" s="15"/>
      <c r="BWX66" s="12"/>
      <c r="BWY66" s="15"/>
      <c r="BWZ66" s="12"/>
      <c r="BXA66" s="15"/>
      <c r="BXB66" s="12"/>
      <c r="BXC66" s="15"/>
      <c r="BXD66" s="12"/>
      <c r="BXE66" s="15"/>
      <c r="BXF66" s="12"/>
      <c r="BXG66" s="15"/>
      <c r="BXH66" s="12"/>
      <c r="BXI66" s="15"/>
      <c r="BXJ66" s="12"/>
      <c r="BXK66" s="15"/>
      <c r="BXL66" s="12"/>
      <c r="BXM66" s="15"/>
      <c r="BXN66" s="12"/>
      <c r="BXO66" s="15"/>
      <c r="BXP66" s="12"/>
      <c r="BXQ66" s="15"/>
      <c r="BXR66" s="12"/>
      <c r="BXS66" s="15"/>
      <c r="BXT66" s="12"/>
      <c r="BXU66" s="15"/>
      <c r="BXV66" s="12"/>
      <c r="BXW66" s="15"/>
      <c r="BXX66" s="12"/>
      <c r="BXY66" s="15"/>
      <c r="BXZ66" s="12"/>
      <c r="BYA66" s="15"/>
      <c r="BYB66" s="12"/>
      <c r="BYC66" s="15"/>
      <c r="BYD66" s="12"/>
      <c r="BYE66" s="15"/>
      <c r="BYF66" s="12"/>
      <c r="BYG66" s="15"/>
      <c r="BYH66" s="12"/>
      <c r="BYI66" s="15"/>
      <c r="BYJ66" s="12"/>
      <c r="BYK66" s="15"/>
      <c r="BYL66" s="12"/>
      <c r="BYM66" s="15"/>
      <c r="BYN66" s="12"/>
      <c r="BYO66" s="15"/>
      <c r="BYP66" s="12"/>
      <c r="BYQ66" s="15"/>
      <c r="BYR66" s="12"/>
      <c r="BYS66" s="15"/>
      <c r="BYT66" s="12"/>
      <c r="BYU66" s="15"/>
      <c r="BYV66" s="12"/>
      <c r="BYW66" s="15"/>
      <c r="BYX66" s="12"/>
      <c r="BYY66" s="15"/>
      <c r="BYZ66" s="12"/>
      <c r="BZA66" s="15"/>
      <c r="BZB66" s="12"/>
      <c r="BZC66" s="15"/>
      <c r="BZD66" s="12"/>
      <c r="BZE66" s="15"/>
      <c r="BZF66" s="12"/>
      <c r="BZG66" s="15"/>
      <c r="BZH66" s="12"/>
      <c r="BZI66" s="15"/>
      <c r="BZJ66" s="12"/>
      <c r="BZK66" s="15"/>
      <c r="BZL66" s="12"/>
      <c r="BZM66" s="15"/>
      <c r="BZN66" s="12"/>
      <c r="BZO66" s="15"/>
      <c r="BZP66" s="12"/>
      <c r="BZQ66" s="15"/>
      <c r="BZR66" s="12"/>
      <c r="BZS66" s="15"/>
      <c r="BZT66" s="12"/>
      <c r="BZU66" s="15"/>
      <c r="BZV66" s="12"/>
      <c r="BZW66" s="15"/>
      <c r="BZX66" s="12"/>
      <c r="BZY66" s="15"/>
      <c r="BZZ66" s="12"/>
      <c r="CAA66" s="15"/>
      <c r="CAB66" s="12"/>
      <c r="CAC66" s="15"/>
      <c r="CAD66" s="12"/>
      <c r="CAE66" s="15"/>
      <c r="CAF66" s="12"/>
      <c r="CAG66" s="15"/>
      <c r="CAH66" s="12"/>
      <c r="CAI66" s="15"/>
      <c r="CAJ66" s="12"/>
      <c r="CAK66" s="15"/>
      <c r="CAL66" s="12"/>
      <c r="CAM66" s="15"/>
      <c r="CAN66" s="12"/>
      <c r="CAO66" s="15"/>
      <c r="CAP66" s="12"/>
      <c r="CAQ66" s="15"/>
      <c r="CAR66" s="12"/>
      <c r="CAS66" s="15"/>
      <c r="CAT66" s="12"/>
      <c r="CAU66" s="15"/>
      <c r="CAV66" s="12"/>
      <c r="CAW66" s="15"/>
      <c r="CAX66" s="12"/>
      <c r="CAY66" s="15"/>
      <c r="CAZ66" s="12"/>
      <c r="CBA66" s="15"/>
      <c r="CBB66" s="12"/>
      <c r="CBC66" s="15"/>
      <c r="CBD66" s="12"/>
      <c r="CBE66" s="15"/>
      <c r="CBF66" s="12"/>
      <c r="CBG66" s="15"/>
      <c r="CBH66" s="12"/>
      <c r="CBI66" s="15"/>
      <c r="CBJ66" s="12"/>
      <c r="CBK66" s="15"/>
      <c r="CBL66" s="12"/>
      <c r="CBM66" s="15"/>
      <c r="CBN66" s="12"/>
      <c r="CBO66" s="15"/>
      <c r="CBP66" s="12"/>
      <c r="CBQ66" s="15"/>
      <c r="CBR66" s="12"/>
      <c r="CBS66" s="15"/>
      <c r="CBT66" s="12"/>
      <c r="CBU66" s="15"/>
      <c r="CBV66" s="12"/>
      <c r="CBW66" s="15"/>
      <c r="CBX66" s="12"/>
      <c r="CBY66" s="15"/>
      <c r="CBZ66" s="12"/>
      <c r="CCA66" s="15"/>
      <c r="CCB66" s="12"/>
      <c r="CCC66" s="15"/>
      <c r="CCD66" s="12"/>
      <c r="CCE66" s="15"/>
      <c r="CCF66" s="12"/>
      <c r="CCG66" s="15"/>
      <c r="CCH66" s="12"/>
      <c r="CCI66" s="15"/>
      <c r="CCJ66" s="12"/>
      <c r="CCK66" s="15"/>
      <c r="CCL66" s="12"/>
      <c r="CCM66" s="15"/>
      <c r="CCN66" s="12"/>
      <c r="CCO66" s="15"/>
      <c r="CCP66" s="12"/>
      <c r="CCQ66" s="15"/>
      <c r="CCR66" s="12"/>
      <c r="CCS66" s="15"/>
      <c r="CCT66" s="12"/>
      <c r="CCU66" s="15"/>
      <c r="CCV66" s="12"/>
      <c r="CCW66" s="15"/>
      <c r="CCX66" s="12"/>
      <c r="CCY66" s="15"/>
      <c r="CCZ66" s="12"/>
      <c r="CDA66" s="15"/>
      <c r="CDB66" s="12"/>
      <c r="CDC66" s="15"/>
      <c r="CDD66" s="12"/>
      <c r="CDE66" s="15"/>
      <c r="CDF66" s="12"/>
      <c r="CDG66" s="15"/>
      <c r="CDH66" s="12"/>
      <c r="CDI66" s="15"/>
      <c r="CDJ66" s="12"/>
      <c r="CDK66" s="15"/>
      <c r="CDL66" s="12"/>
      <c r="CDM66" s="15"/>
      <c r="CDN66" s="12"/>
      <c r="CDO66" s="15"/>
      <c r="CDP66" s="12"/>
      <c r="CDQ66" s="15"/>
      <c r="CDR66" s="12"/>
      <c r="CDS66" s="15"/>
      <c r="CDT66" s="12"/>
      <c r="CDU66" s="15"/>
      <c r="CDV66" s="12"/>
      <c r="CDW66" s="15"/>
      <c r="CDX66" s="12"/>
      <c r="CDY66" s="15"/>
      <c r="CDZ66" s="12"/>
      <c r="CEA66" s="15"/>
      <c r="CEB66" s="12"/>
      <c r="CEC66" s="15"/>
      <c r="CED66" s="12"/>
      <c r="CEE66" s="15"/>
      <c r="CEF66" s="12"/>
      <c r="CEG66" s="15"/>
      <c r="CEH66" s="12"/>
      <c r="CEI66" s="15"/>
      <c r="CEJ66" s="12"/>
      <c r="CEK66" s="15"/>
      <c r="CEL66" s="12"/>
      <c r="CEM66" s="15"/>
      <c r="CEN66" s="12"/>
      <c r="CEO66" s="15"/>
      <c r="CEP66" s="12"/>
      <c r="CEQ66" s="15"/>
      <c r="CER66" s="12"/>
      <c r="CES66" s="15"/>
      <c r="CET66" s="12"/>
      <c r="CEU66" s="15"/>
      <c r="CEV66" s="12"/>
      <c r="CEW66" s="15"/>
      <c r="CEX66" s="12"/>
      <c r="CEY66" s="15"/>
      <c r="CEZ66" s="12"/>
      <c r="CFA66" s="15"/>
      <c r="CFB66" s="12"/>
      <c r="CFC66" s="15"/>
      <c r="CFD66" s="12"/>
      <c r="CFE66" s="15"/>
      <c r="CFF66" s="12"/>
      <c r="CFG66" s="15"/>
      <c r="CFH66" s="12"/>
      <c r="CFI66" s="15"/>
      <c r="CFJ66" s="12"/>
      <c r="CFK66" s="15"/>
      <c r="CFL66" s="12"/>
      <c r="CFM66" s="15"/>
      <c r="CFN66" s="12"/>
      <c r="CFO66" s="15"/>
      <c r="CFP66" s="12"/>
      <c r="CFQ66" s="15"/>
      <c r="CFR66" s="12"/>
      <c r="CFS66" s="15"/>
      <c r="CFT66" s="12"/>
      <c r="CFU66" s="15"/>
      <c r="CFV66" s="12"/>
      <c r="CFW66" s="15"/>
      <c r="CFX66" s="12"/>
      <c r="CFY66" s="15"/>
      <c r="CFZ66" s="12"/>
      <c r="CGA66" s="15"/>
      <c r="CGB66" s="12"/>
      <c r="CGC66" s="15"/>
      <c r="CGD66" s="12"/>
      <c r="CGE66" s="15"/>
      <c r="CGF66" s="12"/>
      <c r="CGG66" s="15"/>
      <c r="CGH66" s="12"/>
      <c r="CGI66" s="15"/>
      <c r="CGJ66" s="12"/>
      <c r="CGK66" s="15"/>
      <c r="CGL66" s="12"/>
      <c r="CGM66" s="15"/>
      <c r="CGN66" s="12"/>
      <c r="CGO66" s="15"/>
      <c r="CGP66" s="12"/>
      <c r="CGQ66" s="15"/>
      <c r="CGR66" s="12"/>
      <c r="CGS66" s="15"/>
      <c r="CGT66" s="12"/>
      <c r="CGU66" s="15"/>
      <c r="CGV66" s="12"/>
      <c r="CGW66" s="15"/>
      <c r="CGX66" s="12"/>
      <c r="CGY66" s="15"/>
      <c r="CGZ66" s="12"/>
      <c r="CHA66" s="15"/>
      <c r="CHB66" s="12"/>
      <c r="CHC66" s="15"/>
      <c r="CHD66" s="12"/>
      <c r="CHE66" s="15"/>
      <c r="CHF66" s="12"/>
      <c r="CHG66" s="15"/>
      <c r="CHH66" s="12"/>
      <c r="CHI66" s="15"/>
      <c r="CHJ66" s="12"/>
      <c r="CHK66" s="15"/>
      <c r="CHL66" s="12"/>
      <c r="CHM66" s="15"/>
      <c r="CHN66" s="12"/>
      <c r="CHO66" s="15"/>
      <c r="CHP66" s="12"/>
      <c r="CHQ66" s="15"/>
      <c r="CHR66" s="12"/>
      <c r="CHS66" s="15"/>
      <c r="CHT66" s="12"/>
      <c r="CHU66" s="15"/>
      <c r="CHV66" s="12"/>
      <c r="CHW66" s="15"/>
      <c r="CHX66" s="12"/>
      <c r="CHY66" s="15"/>
      <c r="CHZ66" s="12"/>
      <c r="CIA66" s="15"/>
      <c r="CIB66" s="12"/>
      <c r="CIC66" s="15"/>
      <c r="CID66" s="12"/>
      <c r="CIE66" s="15"/>
      <c r="CIF66" s="12"/>
      <c r="CIG66" s="15"/>
      <c r="CIH66" s="12"/>
      <c r="CII66" s="15"/>
      <c r="CIJ66" s="12"/>
      <c r="CIK66" s="15"/>
      <c r="CIL66" s="12"/>
      <c r="CIM66" s="15"/>
      <c r="CIN66" s="12"/>
      <c r="CIO66" s="15"/>
      <c r="CIP66" s="12"/>
      <c r="CIQ66" s="15"/>
      <c r="CIR66" s="12"/>
      <c r="CIS66" s="15"/>
      <c r="CIT66" s="12"/>
      <c r="CIU66" s="15"/>
      <c r="CIV66" s="12"/>
      <c r="CIW66" s="15"/>
      <c r="CIX66" s="12"/>
      <c r="CIY66" s="15"/>
      <c r="CIZ66" s="12"/>
      <c r="CJA66" s="15"/>
      <c r="CJB66" s="12"/>
      <c r="CJC66" s="15"/>
      <c r="CJD66" s="12"/>
      <c r="CJE66" s="15"/>
      <c r="CJF66" s="12"/>
      <c r="CJG66" s="15"/>
      <c r="CJH66" s="12"/>
      <c r="CJI66" s="15"/>
      <c r="CJJ66" s="12"/>
      <c r="CJK66" s="15"/>
      <c r="CJL66" s="12"/>
      <c r="CJM66" s="15"/>
      <c r="CJN66" s="12"/>
      <c r="CJO66" s="15"/>
      <c r="CJP66" s="12"/>
      <c r="CJQ66" s="15"/>
      <c r="CJR66" s="12"/>
      <c r="CJS66" s="15"/>
      <c r="CJT66" s="12"/>
      <c r="CJU66" s="15"/>
      <c r="CJV66" s="12"/>
      <c r="CJW66" s="15"/>
      <c r="CJX66" s="12"/>
      <c r="CJY66" s="15"/>
      <c r="CJZ66" s="12"/>
      <c r="CKA66" s="15"/>
      <c r="CKB66" s="12"/>
      <c r="CKC66" s="15"/>
      <c r="CKD66" s="12"/>
      <c r="CKE66" s="15"/>
      <c r="CKF66" s="12"/>
      <c r="CKG66" s="15"/>
      <c r="CKH66" s="12"/>
      <c r="CKI66" s="15"/>
      <c r="CKJ66" s="12"/>
      <c r="CKK66" s="15"/>
      <c r="CKL66" s="12"/>
      <c r="CKM66" s="15"/>
      <c r="CKN66" s="12"/>
      <c r="CKO66" s="15"/>
      <c r="CKP66" s="12"/>
      <c r="CKQ66" s="15"/>
      <c r="CKR66" s="12"/>
      <c r="CKS66" s="15"/>
      <c r="CKT66" s="12"/>
      <c r="CKU66" s="15"/>
      <c r="CKV66" s="12"/>
      <c r="CKW66" s="15"/>
      <c r="CKX66" s="12"/>
      <c r="CKY66" s="15"/>
      <c r="CKZ66" s="12"/>
      <c r="CLA66" s="15"/>
      <c r="CLB66" s="12"/>
      <c r="CLC66" s="15"/>
      <c r="CLD66" s="12"/>
      <c r="CLE66" s="15"/>
      <c r="CLF66" s="12"/>
      <c r="CLG66" s="15"/>
      <c r="CLH66" s="12"/>
      <c r="CLI66" s="15"/>
      <c r="CLJ66" s="12"/>
      <c r="CLK66" s="15"/>
      <c r="CLL66" s="12"/>
      <c r="CLM66" s="15"/>
      <c r="CLN66" s="12"/>
      <c r="CLO66" s="15"/>
      <c r="CLP66" s="12"/>
      <c r="CLQ66" s="15"/>
      <c r="CLR66" s="12"/>
      <c r="CLS66" s="15"/>
      <c r="CLT66" s="12"/>
      <c r="CLU66" s="15"/>
      <c r="CLV66" s="12"/>
      <c r="CLW66" s="15"/>
      <c r="CLX66" s="12"/>
      <c r="CLY66" s="15"/>
      <c r="CLZ66" s="12"/>
      <c r="CMA66" s="15"/>
      <c r="CMB66" s="12"/>
      <c r="CMC66" s="15"/>
      <c r="CMD66" s="12"/>
      <c r="CME66" s="15"/>
      <c r="CMF66" s="12"/>
      <c r="CMG66" s="15"/>
      <c r="CMH66" s="12"/>
      <c r="CMI66" s="15"/>
      <c r="CMJ66" s="12"/>
      <c r="CMK66" s="15"/>
      <c r="CML66" s="12"/>
      <c r="CMM66" s="15"/>
      <c r="CMN66" s="12"/>
      <c r="CMO66" s="15"/>
      <c r="CMP66" s="12"/>
      <c r="CMQ66" s="15"/>
      <c r="CMR66" s="12"/>
      <c r="CMS66" s="15"/>
      <c r="CMT66" s="12"/>
      <c r="CMU66" s="15"/>
      <c r="CMV66" s="12"/>
      <c r="CMW66" s="15"/>
      <c r="CMX66" s="12"/>
      <c r="CMY66" s="15"/>
      <c r="CMZ66" s="12"/>
      <c r="CNA66" s="15"/>
      <c r="CNB66" s="12"/>
      <c r="CNC66" s="15"/>
      <c r="CND66" s="12"/>
      <c r="CNE66" s="15"/>
      <c r="CNF66" s="12"/>
      <c r="CNG66" s="15"/>
      <c r="CNH66" s="12"/>
      <c r="CNI66" s="15"/>
      <c r="CNJ66" s="12"/>
      <c r="CNK66" s="15"/>
      <c r="CNL66" s="12"/>
      <c r="CNM66" s="15"/>
      <c r="CNN66" s="12"/>
      <c r="CNO66" s="15"/>
      <c r="CNP66" s="12"/>
      <c r="CNQ66" s="15"/>
      <c r="CNR66" s="12"/>
      <c r="CNS66" s="15"/>
      <c r="CNT66" s="12"/>
      <c r="CNU66" s="15"/>
      <c r="CNV66" s="12"/>
      <c r="CNW66" s="15"/>
      <c r="CNX66" s="12"/>
      <c r="CNY66" s="15"/>
      <c r="CNZ66" s="12"/>
      <c r="COA66" s="15"/>
      <c r="COB66" s="12"/>
      <c r="COC66" s="15"/>
      <c r="COD66" s="12"/>
      <c r="COE66" s="15"/>
      <c r="COF66" s="12"/>
      <c r="COG66" s="15"/>
      <c r="COH66" s="12"/>
      <c r="COI66" s="15"/>
      <c r="COJ66" s="12"/>
      <c r="COK66" s="15"/>
      <c r="COL66" s="12"/>
      <c r="COM66" s="15"/>
      <c r="CON66" s="12"/>
      <c r="COO66" s="15"/>
      <c r="COP66" s="12"/>
      <c r="COQ66" s="15"/>
      <c r="COR66" s="12"/>
      <c r="COS66" s="15"/>
      <c r="COT66" s="12"/>
      <c r="COU66" s="15"/>
      <c r="COV66" s="12"/>
      <c r="COW66" s="15"/>
      <c r="COX66" s="12"/>
      <c r="COY66" s="15"/>
      <c r="COZ66" s="12"/>
      <c r="CPA66" s="15"/>
      <c r="CPB66" s="12"/>
      <c r="CPC66" s="15"/>
      <c r="CPD66" s="12"/>
      <c r="CPE66" s="15"/>
      <c r="CPF66" s="12"/>
      <c r="CPG66" s="15"/>
      <c r="CPH66" s="12"/>
      <c r="CPI66" s="15"/>
      <c r="CPJ66" s="12"/>
      <c r="CPK66" s="15"/>
      <c r="CPL66" s="12"/>
      <c r="CPM66" s="15"/>
      <c r="CPN66" s="12"/>
      <c r="CPO66" s="15"/>
      <c r="CPP66" s="12"/>
      <c r="CPQ66" s="15"/>
      <c r="CPR66" s="12"/>
      <c r="CPS66" s="15"/>
      <c r="CPT66" s="12"/>
      <c r="CPU66" s="15"/>
      <c r="CPV66" s="12"/>
      <c r="CPW66" s="15"/>
      <c r="CPX66" s="12"/>
      <c r="CPY66" s="15"/>
      <c r="CPZ66" s="12"/>
      <c r="CQA66" s="15"/>
      <c r="CQB66" s="12"/>
      <c r="CQC66" s="15"/>
      <c r="CQD66" s="12"/>
      <c r="CQE66" s="15"/>
      <c r="CQF66" s="12"/>
      <c r="CQG66" s="15"/>
      <c r="CQH66" s="12"/>
      <c r="CQI66" s="15"/>
      <c r="CQJ66" s="12"/>
      <c r="CQK66" s="15"/>
      <c r="CQL66" s="12"/>
      <c r="CQM66" s="15"/>
      <c r="CQN66" s="12"/>
      <c r="CQO66" s="15"/>
      <c r="CQP66" s="12"/>
      <c r="CQQ66" s="15"/>
      <c r="CQR66" s="12"/>
      <c r="CQS66" s="15"/>
      <c r="CQT66" s="12"/>
      <c r="CQU66" s="15"/>
      <c r="CQV66" s="12"/>
      <c r="CQW66" s="15"/>
      <c r="CQX66" s="12"/>
      <c r="CQY66" s="15"/>
      <c r="CQZ66" s="12"/>
      <c r="CRA66" s="15"/>
      <c r="CRB66" s="12"/>
      <c r="CRC66" s="15"/>
      <c r="CRD66" s="12"/>
      <c r="CRE66" s="15"/>
      <c r="CRF66" s="12"/>
      <c r="CRG66" s="15"/>
      <c r="CRH66" s="12"/>
      <c r="CRI66" s="15"/>
      <c r="CRJ66" s="12"/>
      <c r="CRK66" s="15"/>
      <c r="CRL66" s="12"/>
      <c r="CRM66" s="15"/>
      <c r="CRN66" s="12"/>
      <c r="CRO66" s="15"/>
      <c r="CRP66" s="12"/>
      <c r="CRQ66" s="15"/>
      <c r="CRR66" s="12"/>
      <c r="CRS66" s="15"/>
      <c r="CRT66" s="12"/>
      <c r="CRU66" s="15"/>
      <c r="CRV66" s="12"/>
      <c r="CRW66" s="15"/>
      <c r="CRX66" s="12"/>
      <c r="CRY66" s="15"/>
      <c r="CRZ66" s="12"/>
      <c r="CSA66" s="15"/>
      <c r="CSB66" s="12"/>
      <c r="CSC66" s="15"/>
      <c r="CSD66" s="12"/>
      <c r="CSE66" s="15"/>
      <c r="CSF66" s="12"/>
      <c r="CSG66" s="15"/>
      <c r="CSH66" s="12"/>
      <c r="CSI66" s="15"/>
      <c r="CSJ66" s="12"/>
      <c r="CSK66" s="15"/>
      <c r="CSL66" s="12"/>
      <c r="CSM66" s="15"/>
      <c r="CSN66" s="12"/>
      <c r="CSO66" s="15"/>
      <c r="CSP66" s="12"/>
      <c r="CSQ66" s="15"/>
      <c r="CSR66" s="12"/>
      <c r="CSS66" s="15"/>
      <c r="CST66" s="12"/>
      <c r="CSU66" s="15"/>
      <c r="CSV66" s="12"/>
      <c r="CSW66" s="15"/>
      <c r="CSX66" s="12"/>
      <c r="CSY66" s="15"/>
      <c r="CSZ66" s="12"/>
      <c r="CTA66" s="15"/>
      <c r="CTB66" s="12"/>
      <c r="CTC66" s="15"/>
      <c r="CTD66" s="12"/>
      <c r="CTE66" s="15"/>
      <c r="CTF66" s="12"/>
      <c r="CTG66" s="15"/>
      <c r="CTH66" s="12"/>
      <c r="CTI66" s="15"/>
      <c r="CTJ66" s="12"/>
      <c r="CTK66" s="15"/>
      <c r="CTL66" s="12"/>
      <c r="CTM66" s="15"/>
      <c r="CTN66" s="12"/>
      <c r="CTO66" s="15"/>
      <c r="CTP66" s="12"/>
      <c r="CTQ66" s="15"/>
      <c r="CTR66" s="12"/>
      <c r="CTS66" s="15"/>
      <c r="CTT66" s="12"/>
      <c r="CTU66" s="15"/>
      <c r="CTV66" s="12"/>
      <c r="CTW66" s="15"/>
      <c r="CTX66" s="12"/>
      <c r="CTY66" s="15"/>
      <c r="CTZ66" s="12"/>
      <c r="CUA66" s="15"/>
      <c r="CUB66" s="12"/>
      <c r="CUC66" s="15"/>
      <c r="CUD66" s="12"/>
      <c r="CUE66" s="15"/>
      <c r="CUF66" s="12"/>
      <c r="CUG66" s="15"/>
      <c r="CUH66" s="12"/>
      <c r="CUI66" s="15"/>
      <c r="CUJ66" s="12"/>
      <c r="CUK66" s="15"/>
      <c r="CUL66" s="12"/>
      <c r="CUM66" s="15"/>
      <c r="CUN66" s="12"/>
      <c r="CUO66" s="15"/>
      <c r="CUP66" s="12"/>
      <c r="CUQ66" s="15"/>
      <c r="CUR66" s="12"/>
      <c r="CUS66" s="15"/>
      <c r="CUT66" s="12"/>
      <c r="CUU66" s="15"/>
      <c r="CUV66" s="12"/>
      <c r="CUW66" s="15"/>
      <c r="CUX66" s="12"/>
      <c r="CUY66" s="15"/>
      <c r="CUZ66" s="12"/>
      <c r="CVA66" s="15"/>
      <c r="CVB66" s="12"/>
      <c r="CVC66" s="15"/>
      <c r="CVD66" s="12"/>
      <c r="CVE66" s="15"/>
      <c r="CVF66" s="12"/>
      <c r="CVG66" s="15"/>
      <c r="CVH66" s="12"/>
      <c r="CVI66" s="15"/>
      <c r="CVJ66" s="12"/>
      <c r="CVK66" s="15"/>
      <c r="CVL66" s="12"/>
      <c r="CVM66" s="15"/>
      <c r="CVN66" s="12"/>
      <c r="CVO66" s="15"/>
      <c r="CVP66" s="12"/>
      <c r="CVQ66" s="15"/>
      <c r="CVR66" s="12"/>
      <c r="CVS66" s="15"/>
      <c r="CVT66" s="12"/>
      <c r="CVU66" s="15"/>
      <c r="CVV66" s="12"/>
      <c r="CVW66" s="15"/>
      <c r="CVX66" s="12"/>
      <c r="CVY66" s="15"/>
      <c r="CVZ66" s="12"/>
      <c r="CWA66" s="15"/>
      <c r="CWB66" s="12"/>
      <c r="CWC66" s="15"/>
      <c r="CWD66" s="12"/>
      <c r="CWE66" s="15"/>
      <c r="CWF66" s="12"/>
      <c r="CWG66" s="15"/>
      <c r="CWH66" s="12"/>
      <c r="CWI66" s="15"/>
      <c r="CWJ66" s="12"/>
      <c r="CWK66" s="15"/>
      <c r="CWL66" s="12"/>
      <c r="CWM66" s="15"/>
      <c r="CWN66" s="12"/>
      <c r="CWO66" s="15"/>
      <c r="CWP66" s="12"/>
      <c r="CWQ66" s="15"/>
      <c r="CWR66" s="12"/>
      <c r="CWS66" s="15"/>
      <c r="CWT66" s="12"/>
      <c r="CWU66" s="15"/>
      <c r="CWV66" s="12"/>
      <c r="CWW66" s="15"/>
      <c r="CWX66" s="12"/>
      <c r="CWY66" s="15"/>
      <c r="CWZ66" s="12"/>
      <c r="CXA66" s="15"/>
      <c r="CXB66" s="12"/>
      <c r="CXC66" s="15"/>
      <c r="CXD66" s="12"/>
      <c r="CXE66" s="15"/>
      <c r="CXF66" s="12"/>
      <c r="CXG66" s="15"/>
      <c r="CXH66" s="12"/>
      <c r="CXI66" s="15"/>
      <c r="CXJ66" s="12"/>
      <c r="CXK66" s="15"/>
      <c r="CXL66" s="12"/>
      <c r="CXM66" s="15"/>
      <c r="CXN66" s="12"/>
      <c r="CXO66" s="15"/>
      <c r="CXP66" s="12"/>
      <c r="CXQ66" s="15"/>
      <c r="CXR66" s="12"/>
      <c r="CXS66" s="15"/>
      <c r="CXT66" s="12"/>
      <c r="CXU66" s="15"/>
      <c r="CXV66" s="12"/>
      <c r="CXW66" s="15"/>
      <c r="CXX66" s="12"/>
      <c r="CXY66" s="15"/>
      <c r="CXZ66" s="12"/>
      <c r="CYA66" s="15"/>
      <c r="CYB66" s="12"/>
      <c r="CYC66" s="15"/>
      <c r="CYD66" s="12"/>
      <c r="CYE66" s="15"/>
      <c r="CYF66" s="12"/>
      <c r="CYG66" s="15"/>
      <c r="CYH66" s="12"/>
      <c r="CYI66" s="15"/>
      <c r="CYJ66" s="12"/>
      <c r="CYK66" s="15"/>
      <c r="CYL66" s="12"/>
      <c r="CYM66" s="15"/>
      <c r="CYN66" s="12"/>
      <c r="CYO66" s="15"/>
      <c r="CYP66" s="12"/>
      <c r="CYQ66" s="15"/>
      <c r="CYR66" s="12"/>
      <c r="CYS66" s="15"/>
      <c r="CYT66" s="12"/>
      <c r="CYU66" s="15"/>
      <c r="CYV66" s="12"/>
      <c r="CYW66" s="15"/>
      <c r="CYX66" s="12"/>
      <c r="CYY66" s="15"/>
      <c r="CYZ66" s="12"/>
      <c r="CZA66" s="15"/>
      <c r="CZB66" s="12"/>
      <c r="CZC66" s="15"/>
      <c r="CZD66" s="12"/>
      <c r="CZE66" s="15"/>
      <c r="CZF66" s="12"/>
      <c r="CZG66" s="15"/>
      <c r="CZH66" s="12"/>
      <c r="CZI66" s="15"/>
      <c r="CZJ66" s="12"/>
      <c r="CZK66" s="15"/>
      <c r="CZL66" s="12"/>
      <c r="CZM66" s="15"/>
      <c r="CZN66" s="12"/>
      <c r="CZO66" s="15"/>
      <c r="CZP66" s="12"/>
      <c r="CZQ66" s="15"/>
      <c r="CZR66" s="12"/>
      <c r="CZS66" s="15"/>
      <c r="CZT66" s="12"/>
      <c r="CZU66" s="15"/>
      <c r="CZV66" s="12"/>
      <c r="CZW66" s="15"/>
      <c r="CZX66" s="12"/>
      <c r="CZY66" s="15"/>
      <c r="CZZ66" s="12"/>
      <c r="DAA66" s="15"/>
      <c r="DAB66" s="12"/>
      <c r="DAC66" s="15"/>
      <c r="DAD66" s="12"/>
      <c r="DAE66" s="15"/>
      <c r="DAF66" s="12"/>
      <c r="DAG66" s="15"/>
      <c r="DAH66" s="12"/>
      <c r="DAI66" s="15"/>
      <c r="DAJ66" s="12"/>
      <c r="DAK66" s="15"/>
      <c r="DAL66" s="12"/>
      <c r="DAM66" s="15"/>
      <c r="DAN66" s="12"/>
      <c r="DAO66" s="15"/>
      <c r="DAP66" s="12"/>
      <c r="DAQ66" s="15"/>
      <c r="DAR66" s="12"/>
      <c r="DAS66" s="15"/>
      <c r="DAT66" s="12"/>
      <c r="DAU66" s="15"/>
      <c r="DAV66" s="12"/>
      <c r="DAW66" s="15"/>
      <c r="DAX66" s="12"/>
      <c r="DAY66" s="15"/>
      <c r="DAZ66" s="12"/>
      <c r="DBA66" s="15"/>
      <c r="DBB66" s="12"/>
      <c r="DBC66" s="15"/>
      <c r="DBD66" s="12"/>
      <c r="DBE66" s="15"/>
      <c r="DBF66" s="12"/>
      <c r="DBG66" s="15"/>
      <c r="DBH66" s="12"/>
      <c r="DBI66" s="15"/>
      <c r="DBJ66" s="12"/>
      <c r="DBK66" s="15"/>
      <c r="DBL66" s="12"/>
      <c r="DBM66" s="15"/>
      <c r="DBN66" s="12"/>
      <c r="DBO66" s="15"/>
      <c r="DBP66" s="12"/>
      <c r="DBQ66" s="15"/>
      <c r="DBR66" s="12"/>
      <c r="DBS66" s="15"/>
      <c r="DBT66" s="12"/>
      <c r="DBU66" s="15"/>
      <c r="DBV66" s="12"/>
      <c r="DBW66" s="15"/>
      <c r="DBX66" s="12"/>
      <c r="DBY66" s="15"/>
      <c r="DBZ66" s="12"/>
      <c r="DCA66" s="15"/>
      <c r="DCB66" s="12"/>
      <c r="DCC66" s="15"/>
      <c r="DCD66" s="12"/>
      <c r="DCE66" s="15"/>
      <c r="DCF66" s="12"/>
      <c r="DCG66" s="15"/>
      <c r="DCH66" s="12"/>
      <c r="DCI66" s="15"/>
      <c r="DCJ66" s="12"/>
      <c r="DCK66" s="15"/>
      <c r="DCL66" s="12"/>
      <c r="DCM66" s="15"/>
      <c r="DCN66" s="12"/>
      <c r="DCO66" s="15"/>
      <c r="DCP66" s="12"/>
      <c r="DCQ66" s="15"/>
      <c r="DCR66" s="12"/>
      <c r="DCS66" s="15"/>
      <c r="DCT66" s="12"/>
      <c r="DCU66" s="15"/>
      <c r="DCV66" s="12"/>
      <c r="DCW66" s="15"/>
      <c r="DCX66" s="12"/>
      <c r="DCY66" s="15"/>
      <c r="DCZ66" s="12"/>
      <c r="DDA66" s="15"/>
      <c r="DDB66" s="12"/>
      <c r="DDC66" s="15"/>
      <c r="DDD66" s="12"/>
      <c r="DDE66" s="15"/>
      <c r="DDF66" s="12"/>
      <c r="DDG66" s="15"/>
      <c r="DDH66" s="12"/>
      <c r="DDI66" s="15"/>
      <c r="DDJ66" s="12"/>
      <c r="DDK66" s="15"/>
      <c r="DDL66" s="12"/>
      <c r="DDM66" s="15"/>
      <c r="DDN66" s="12"/>
      <c r="DDO66" s="15"/>
      <c r="DDP66" s="12"/>
      <c r="DDQ66" s="15"/>
      <c r="DDR66" s="12"/>
      <c r="DDS66" s="15"/>
      <c r="DDT66" s="12"/>
      <c r="DDU66" s="15"/>
      <c r="DDV66" s="12"/>
      <c r="DDW66" s="15"/>
      <c r="DDX66" s="12"/>
      <c r="DDY66" s="15"/>
      <c r="DDZ66" s="12"/>
      <c r="DEA66" s="15"/>
      <c r="DEB66" s="12"/>
      <c r="DEC66" s="15"/>
      <c r="DED66" s="12"/>
      <c r="DEE66" s="15"/>
      <c r="DEF66" s="12"/>
      <c r="DEG66" s="15"/>
      <c r="DEH66" s="12"/>
      <c r="DEI66" s="15"/>
      <c r="DEJ66" s="12"/>
      <c r="DEK66" s="15"/>
      <c r="DEL66" s="12"/>
      <c r="DEM66" s="15"/>
      <c r="DEN66" s="12"/>
      <c r="DEO66" s="15"/>
      <c r="DEP66" s="12"/>
      <c r="DEQ66" s="15"/>
      <c r="DER66" s="12"/>
      <c r="DES66" s="15"/>
      <c r="DET66" s="12"/>
      <c r="DEU66" s="15"/>
      <c r="DEV66" s="12"/>
      <c r="DEW66" s="15"/>
      <c r="DEX66" s="12"/>
      <c r="DEY66" s="15"/>
      <c r="DEZ66" s="12"/>
      <c r="DFA66" s="15"/>
      <c r="DFB66" s="12"/>
      <c r="DFC66" s="15"/>
      <c r="DFD66" s="12"/>
      <c r="DFE66" s="15"/>
      <c r="DFF66" s="12"/>
      <c r="DFG66" s="15"/>
      <c r="DFH66" s="12"/>
      <c r="DFI66" s="15"/>
      <c r="DFJ66" s="12"/>
      <c r="DFK66" s="15"/>
      <c r="DFL66" s="12"/>
      <c r="DFM66" s="15"/>
      <c r="DFN66" s="12"/>
      <c r="DFO66" s="15"/>
      <c r="DFP66" s="12"/>
      <c r="DFQ66" s="15"/>
      <c r="DFR66" s="12"/>
      <c r="DFS66" s="15"/>
      <c r="DFT66" s="12"/>
      <c r="DFU66" s="15"/>
      <c r="DFV66" s="12"/>
      <c r="DFW66" s="15"/>
      <c r="DFX66" s="12"/>
      <c r="DFY66" s="15"/>
      <c r="DFZ66" s="12"/>
      <c r="DGA66" s="15"/>
      <c r="DGB66" s="12"/>
      <c r="DGC66" s="15"/>
      <c r="DGD66" s="12"/>
      <c r="DGE66" s="15"/>
      <c r="DGF66" s="12"/>
      <c r="DGG66" s="15"/>
      <c r="DGH66" s="12"/>
      <c r="DGI66" s="15"/>
      <c r="DGJ66" s="12"/>
      <c r="DGK66" s="15"/>
      <c r="DGL66" s="12"/>
      <c r="DGM66" s="15"/>
      <c r="DGN66" s="12"/>
      <c r="DGO66" s="15"/>
      <c r="DGP66" s="12"/>
      <c r="DGQ66" s="15"/>
      <c r="DGR66" s="12"/>
      <c r="DGS66" s="15"/>
      <c r="DGT66" s="12"/>
      <c r="DGU66" s="15"/>
      <c r="DGV66" s="12"/>
      <c r="DGW66" s="15"/>
      <c r="DGX66" s="12"/>
      <c r="DGY66" s="15"/>
      <c r="DGZ66" s="12"/>
      <c r="DHA66" s="15"/>
      <c r="DHB66" s="12"/>
      <c r="DHC66" s="15"/>
      <c r="DHD66" s="12"/>
      <c r="DHE66" s="15"/>
      <c r="DHF66" s="12"/>
      <c r="DHG66" s="15"/>
      <c r="DHH66" s="12"/>
      <c r="DHI66" s="15"/>
      <c r="DHJ66" s="12"/>
      <c r="DHK66" s="15"/>
      <c r="DHL66" s="12"/>
      <c r="DHM66" s="15"/>
      <c r="DHN66" s="12"/>
      <c r="DHO66" s="15"/>
      <c r="DHP66" s="12"/>
      <c r="DHQ66" s="15"/>
      <c r="DHR66" s="12"/>
      <c r="DHS66" s="15"/>
      <c r="DHT66" s="12"/>
      <c r="DHU66" s="15"/>
      <c r="DHV66" s="12"/>
      <c r="DHW66" s="15"/>
      <c r="DHX66" s="12"/>
      <c r="DHY66" s="15"/>
      <c r="DHZ66" s="12"/>
      <c r="DIA66" s="15"/>
      <c r="DIB66" s="12"/>
      <c r="DIC66" s="15"/>
      <c r="DID66" s="12"/>
      <c r="DIE66" s="15"/>
      <c r="DIF66" s="12"/>
      <c r="DIG66" s="15"/>
      <c r="DIH66" s="12"/>
      <c r="DII66" s="15"/>
      <c r="DIJ66" s="12"/>
      <c r="DIK66" s="15"/>
      <c r="DIL66" s="12"/>
      <c r="DIM66" s="15"/>
      <c r="DIN66" s="12"/>
      <c r="DIO66" s="15"/>
      <c r="DIP66" s="12"/>
      <c r="DIQ66" s="15"/>
      <c r="DIR66" s="12"/>
      <c r="DIS66" s="15"/>
      <c r="DIT66" s="12"/>
      <c r="DIU66" s="15"/>
      <c r="DIV66" s="12"/>
      <c r="DIW66" s="15"/>
      <c r="DIX66" s="12"/>
      <c r="DIY66" s="15"/>
      <c r="DIZ66" s="12"/>
      <c r="DJA66" s="15"/>
      <c r="DJB66" s="12"/>
      <c r="DJC66" s="15"/>
      <c r="DJD66" s="12"/>
      <c r="DJE66" s="15"/>
      <c r="DJF66" s="12"/>
      <c r="DJG66" s="15"/>
      <c r="DJH66" s="12"/>
      <c r="DJI66" s="15"/>
      <c r="DJJ66" s="12"/>
      <c r="DJK66" s="15"/>
      <c r="DJL66" s="12"/>
      <c r="DJM66" s="15"/>
      <c r="DJN66" s="12"/>
      <c r="DJO66" s="15"/>
      <c r="DJP66" s="12"/>
      <c r="DJQ66" s="15"/>
      <c r="DJR66" s="12"/>
      <c r="DJS66" s="15"/>
      <c r="DJT66" s="12"/>
      <c r="DJU66" s="15"/>
      <c r="DJV66" s="12"/>
      <c r="DJW66" s="15"/>
      <c r="DJX66" s="12"/>
      <c r="DJY66" s="15"/>
      <c r="DJZ66" s="12"/>
      <c r="DKA66" s="15"/>
      <c r="DKB66" s="12"/>
      <c r="DKC66" s="15"/>
      <c r="DKD66" s="12"/>
      <c r="DKE66" s="15"/>
      <c r="DKF66" s="12"/>
      <c r="DKG66" s="15"/>
      <c r="DKH66" s="12"/>
      <c r="DKI66" s="15"/>
      <c r="DKJ66" s="12"/>
      <c r="DKK66" s="15"/>
      <c r="DKL66" s="12"/>
      <c r="DKM66" s="15"/>
      <c r="DKN66" s="12"/>
      <c r="DKO66" s="15"/>
      <c r="DKP66" s="12"/>
      <c r="DKQ66" s="15"/>
      <c r="DKR66" s="12"/>
      <c r="DKS66" s="15"/>
      <c r="DKT66" s="12"/>
      <c r="DKU66" s="15"/>
      <c r="DKV66" s="12"/>
      <c r="DKW66" s="15"/>
      <c r="DKX66" s="12"/>
      <c r="DKY66" s="15"/>
      <c r="DKZ66" s="12"/>
      <c r="DLA66" s="15"/>
      <c r="DLB66" s="12"/>
      <c r="DLC66" s="15"/>
      <c r="DLD66" s="12"/>
      <c r="DLE66" s="15"/>
      <c r="DLF66" s="12"/>
      <c r="DLG66" s="15"/>
      <c r="DLH66" s="12"/>
      <c r="DLI66" s="15"/>
      <c r="DLJ66" s="12"/>
      <c r="DLK66" s="15"/>
      <c r="DLL66" s="12"/>
      <c r="DLM66" s="15"/>
      <c r="DLN66" s="12"/>
      <c r="DLO66" s="15"/>
      <c r="DLP66" s="12"/>
      <c r="DLQ66" s="15"/>
      <c r="DLR66" s="12"/>
      <c r="DLS66" s="15"/>
      <c r="DLT66" s="12"/>
      <c r="DLU66" s="15"/>
      <c r="DLV66" s="12"/>
      <c r="DLW66" s="15"/>
      <c r="DLX66" s="12"/>
      <c r="DLY66" s="15"/>
      <c r="DLZ66" s="12"/>
      <c r="DMA66" s="15"/>
      <c r="DMB66" s="12"/>
      <c r="DMC66" s="15"/>
      <c r="DMD66" s="12"/>
      <c r="DME66" s="15"/>
      <c r="DMF66" s="12"/>
      <c r="DMG66" s="15"/>
      <c r="DMH66" s="12"/>
      <c r="DMI66" s="15"/>
      <c r="DMJ66" s="12"/>
      <c r="DMK66" s="15"/>
      <c r="DML66" s="12"/>
      <c r="DMM66" s="15"/>
      <c r="DMN66" s="12"/>
      <c r="DMO66" s="15"/>
      <c r="DMP66" s="12"/>
      <c r="DMQ66" s="15"/>
      <c r="DMR66" s="12"/>
      <c r="DMS66" s="15"/>
      <c r="DMT66" s="12"/>
      <c r="DMU66" s="15"/>
      <c r="DMV66" s="12"/>
      <c r="DMW66" s="15"/>
      <c r="DMX66" s="12"/>
      <c r="DMY66" s="15"/>
      <c r="DMZ66" s="12"/>
      <c r="DNA66" s="15"/>
      <c r="DNB66" s="12"/>
      <c r="DNC66" s="15"/>
      <c r="DND66" s="12"/>
      <c r="DNE66" s="15"/>
      <c r="DNF66" s="12"/>
      <c r="DNG66" s="15"/>
      <c r="DNH66" s="12"/>
      <c r="DNI66" s="15"/>
      <c r="DNJ66" s="12"/>
      <c r="DNK66" s="15"/>
      <c r="DNL66" s="12"/>
      <c r="DNM66" s="15"/>
      <c r="DNN66" s="12"/>
      <c r="DNO66" s="15"/>
      <c r="DNP66" s="12"/>
      <c r="DNQ66" s="15"/>
      <c r="DNR66" s="12"/>
      <c r="DNS66" s="15"/>
      <c r="DNT66" s="12"/>
      <c r="DNU66" s="15"/>
      <c r="DNV66" s="12"/>
      <c r="DNW66" s="15"/>
      <c r="DNX66" s="12"/>
      <c r="DNY66" s="15"/>
      <c r="DNZ66" s="12"/>
      <c r="DOA66" s="15"/>
      <c r="DOB66" s="12"/>
      <c r="DOC66" s="15"/>
      <c r="DOD66" s="12"/>
      <c r="DOE66" s="15"/>
      <c r="DOF66" s="12"/>
      <c r="DOG66" s="15"/>
      <c r="DOH66" s="12"/>
      <c r="DOI66" s="15"/>
      <c r="DOJ66" s="12"/>
      <c r="DOK66" s="15"/>
      <c r="DOL66" s="12"/>
      <c r="DOM66" s="15"/>
      <c r="DON66" s="12"/>
      <c r="DOO66" s="15"/>
      <c r="DOP66" s="12"/>
      <c r="DOQ66" s="15"/>
      <c r="DOR66" s="12"/>
      <c r="DOS66" s="15"/>
      <c r="DOT66" s="12"/>
      <c r="DOU66" s="15"/>
      <c r="DOV66" s="12"/>
      <c r="DOW66" s="15"/>
      <c r="DOX66" s="12"/>
      <c r="DOY66" s="15"/>
      <c r="DOZ66" s="12"/>
      <c r="DPA66" s="15"/>
      <c r="DPB66" s="12"/>
      <c r="DPC66" s="15"/>
      <c r="DPD66" s="12"/>
      <c r="DPE66" s="15"/>
      <c r="DPF66" s="12"/>
      <c r="DPG66" s="15"/>
      <c r="DPH66" s="12"/>
      <c r="DPI66" s="15"/>
      <c r="DPJ66" s="12"/>
      <c r="DPK66" s="15"/>
      <c r="DPL66" s="12"/>
      <c r="DPM66" s="15"/>
      <c r="DPN66" s="12"/>
      <c r="DPO66" s="15"/>
      <c r="DPP66" s="12"/>
      <c r="DPQ66" s="15"/>
      <c r="DPR66" s="12"/>
      <c r="DPS66" s="15"/>
      <c r="DPT66" s="12"/>
      <c r="DPU66" s="15"/>
      <c r="DPV66" s="12"/>
      <c r="DPW66" s="15"/>
      <c r="DPX66" s="12"/>
      <c r="DPY66" s="15"/>
      <c r="DPZ66" s="12"/>
      <c r="DQA66" s="15"/>
      <c r="DQB66" s="12"/>
      <c r="DQC66" s="15"/>
      <c r="DQD66" s="12"/>
      <c r="DQE66" s="15"/>
      <c r="DQF66" s="12"/>
      <c r="DQG66" s="15"/>
      <c r="DQH66" s="12"/>
      <c r="DQI66" s="15"/>
      <c r="DQJ66" s="12"/>
      <c r="DQK66" s="15"/>
      <c r="DQL66" s="12"/>
      <c r="DQM66" s="15"/>
      <c r="DQN66" s="12"/>
      <c r="DQO66" s="15"/>
      <c r="DQP66" s="12"/>
      <c r="DQQ66" s="15"/>
      <c r="DQR66" s="12"/>
      <c r="DQS66" s="15"/>
      <c r="DQT66" s="12"/>
      <c r="DQU66" s="15"/>
      <c r="DQV66" s="12"/>
      <c r="DQW66" s="15"/>
      <c r="DQX66" s="12"/>
      <c r="DQY66" s="15"/>
      <c r="DQZ66" s="12"/>
      <c r="DRA66" s="15"/>
      <c r="DRB66" s="12"/>
      <c r="DRC66" s="15"/>
      <c r="DRD66" s="12"/>
      <c r="DRE66" s="15"/>
      <c r="DRF66" s="12"/>
      <c r="DRG66" s="15"/>
      <c r="DRH66" s="12"/>
      <c r="DRI66" s="15"/>
      <c r="DRJ66" s="12"/>
      <c r="DRK66" s="15"/>
      <c r="DRL66" s="12"/>
      <c r="DRM66" s="15"/>
      <c r="DRN66" s="12"/>
      <c r="DRO66" s="15"/>
      <c r="DRP66" s="12"/>
      <c r="DRQ66" s="15"/>
      <c r="DRR66" s="12"/>
      <c r="DRS66" s="15"/>
      <c r="DRT66" s="12"/>
      <c r="DRU66" s="15"/>
      <c r="DRV66" s="12"/>
      <c r="DRW66" s="15"/>
      <c r="DRX66" s="12"/>
      <c r="DRY66" s="15"/>
      <c r="DRZ66" s="12"/>
      <c r="DSA66" s="15"/>
      <c r="DSB66" s="12"/>
      <c r="DSC66" s="15"/>
      <c r="DSD66" s="12"/>
      <c r="DSE66" s="15"/>
      <c r="DSF66" s="12"/>
      <c r="DSG66" s="15"/>
      <c r="DSH66" s="12"/>
      <c r="DSI66" s="15"/>
      <c r="DSJ66" s="12"/>
      <c r="DSK66" s="15"/>
      <c r="DSL66" s="12"/>
      <c r="DSM66" s="15"/>
      <c r="DSN66" s="12"/>
      <c r="DSO66" s="15"/>
      <c r="DSP66" s="12"/>
      <c r="DSQ66" s="15"/>
      <c r="DSR66" s="12"/>
      <c r="DSS66" s="15"/>
      <c r="DST66" s="12"/>
      <c r="DSU66" s="15"/>
      <c r="DSV66" s="12"/>
      <c r="DSW66" s="15"/>
      <c r="DSX66" s="12"/>
      <c r="DSY66" s="15"/>
      <c r="DSZ66" s="12"/>
      <c r="DTA66" s="15"/>
      <c r="DTB66" s="12"/>
      <c r="DTC66" s="15"/>
      <c r="DTD66" s="12"/>
      <c r="DTE66" s="15"/>
      <c r="DTF66" s="12"/>
      <c r="DTG66" s="15"/>
      <c r="DTH66" s="12"/>
      <c r="DTI66" s="15"/>
      <c r="DTJ66" s="12"/>
      <c r="DTK66" s="15"/>
      <c r="DTL66" s="12"/>
      <c r="DTM66" s="15"/>
      <c r="DTN66" s="12"/>
      <c r="DTO66" s="15"/>
      <c r="DTP66" s="12"/>
      <c r="DTQ66" s="15"/>
      <c r="DTR66" s="12"/>
      <c r="DTS66" s="15"/>
      <c r="DTT66" s="12"/>
      <c r="DTU66" s="15"/>
      <c r="DTV66" s="12"/>
      <c r="DTW66" s="15"/>
      <c r="DTX66" s="12"/>
      <c r="DTY66" s="15"/>
      <c r="DTZ66" s="12"/>
      <c r="DUA66" s="15"/>
      <c r="DUB66" s="12"/>
      <c r="DUC66" s="15"/>
      <c r="DUD66" s="12"/>
      <c r="DUE66" s="15"/>
      <c r="DUF66" s="12"/>
      <c r="DUG66" s="15"/>
      <c r="DUH66" s="12"/>
      <c r="DUI66" s="15"/>
      <c r="DUJ66" s="12"/>
      <c r="DUK66" s="15"/>
      <c r="DUL66" s="12"/>
      <c r="DUM66" s="15"/>
      <c r="DUN66" s="12"/>
      <c r="DUO66" s="15"/>
      <c r="DUP66" s="12"/>
      <c r="DUQ66" s="15"/>
      <c r="DUR66" s="12"/>
      <c r="DUS66" s="15"/>
      <c r="DUT66" s="12"/>
      <c r="DUU66" s="15"/>
      <c r="DUV66" s="12"/>
      <c r="DUW66" s="15"/>
      <c r="DUX66" s="12"/>
      <c r="DUY66" s="15"/>
      <c r="DUZ66" s="12"/>
      <c r="DVA66" s="15"/>
      <c r="DVB66" s="12"/>
      <c r="DVC66" s="15"/>
      <c r="DVD66" s="12"/>
      <c r="DVE66" s="15"/>
      <c r="DVF66" s="12"/>
      <c r="DVG66" s="15"/>
      <c r="DVH66" s="12"/>
      <c r="DVI66" s="15"/>
      <c r="DVJ66" s="12"/>
      <c r="DVK66" s="15"/>
      <c r="DVL66" s="12"/>
      <c r="DVM66" s="15"/>
      <c r="DVN66" s="12"/>
      <c r="DVO66" s="15"/>
      <c r="DVP66" s="12"/>
      <c r="DVQ66" s="15"/>
      <c r="DVR66" s="12"/>
      <c r="DVS66" s="15"/>
      <c r="DVT66" s="12"/>
      <c r="DVU66" s="15"/>
      <c r="DVV66" s="12"/>
      <c r="DVW66" s="15"/>
      <c r="DVX66" s="12"/>
      <c r="DVY66" s="15"/>
      <c r="DVZ66" s="12"/>
      <c r="DWA66" s="15"/>
      <c r="DWB66" s="12"/>
      <c r="DWC66" s="15"/>
      <c r="DWD66" s="12"/>
      <c r="DWE66" s="15"/>
      <c r="DWF66" s="12"/>
      <c r="DWG66" s="15"/>
      <c r="DWH66" s="12"/>
      <c r="DWI66" s="15"/>
      <c r="DWJ66" s="12"/>
      <c r="DWK66" s="15"/>
      <c r="DWL66" s="12"/>
      <c r="DWM66" s="15"/>
      <c r="DWN66" s="12"/>
      <c r="DWO66" s="15"/>
      <c r="DWP66" s="12"/>
      <c r="DWQ66" s="15"/>
      <c r="DWR66" s="12"/>
      <c r="DWS66" s="15"/>
      <c r="DWT66" s="12"/>
      <c r="DWU66" s="15"/>
      <c r="DWV66" s="12"/>
      <c r="DWW66" s="15"/>
      <c r="DWX66" s="12"/>
      <c r="DWY66" s="15"/>
      <c r="DWZ66" s="12"/>
      <c r="DXA66" s="15"/>
      <c r="DXB66" s="12"/>
      <c r="DXC66" s="15"/>
      <c r="DXD66" s="12"/>
      <c r="DXE66" s="15"/>
      <c r="DXF66" s="12"/>
      <c r="DXG66" s="15"/>
      <c r="DXH66" s="12"/>
      <c r="DXI66" s="15"/>
      <c r="DXJ66" s="12"/>
      <c r="DXK66" s="15"/>
      <c r="DXL66" s="12"/>
      <c r="DXM66" s="15"/>
      <c r="DXN66" s="12"/>
      <c r="DXO66" s="15"/>
      <c r="DXP66" s="12"/>
      <c r="DXQ66" s="15"/>
      <c r="DXR66" s="12"/>
      <c r="DXS66" s="15"/>
      <c r="DXT66" s="12"/>
      <c r="DXU66" s="15"/>
      <c r="DXV66" s="12"/>
      <c r="DXW66" s="15"/>
      <c r="DXX66" s="12"/>
      <c r="DXY66" s="15"/>
      <c r="DXZ66" s="12"/>
      <c r="DYA66" s="15"/>
      <c r="DYB66" s="12"/>
      <c r="DYC66" s="15"/>
      <c r="DYD66" s="12"/>
      <c r="DYE66" s="15"/>
      <c r="DYF66" s="12"/>
      <c r="DYG66" s="15"/>
      <c r="DYH66" s="12"/>
      <c r="DYI66" s="15"/>
      <c r="DYJ66" s="12"/>
      <c r="DYK66" s="15"/>
      <c r="DYL66" s="12"/>
      <c r="DYM66" s="15"/>
      <c r="DYN66" s="12"/>
      <c r="DYO66" s="15"/>
      <c r="DYP66" s="12"/>
      <c r="DYQ66" s="15"/>
      <c r="DYR66" s="12"/>
      <c r="DYS66" s="15"/>
      <c r="DYT66" s="12"/>
      <c r="DYU66" s="15"/>
      <c r="DYV66" s="12"/>
      <c r="DYW66" s="15"/>
      <c r="DYX66" s="12"/>
      <c r="DYY66" s="15"/>
      <c r="DYZ66" s="12"/>
      <c r="DZA66" s="15"/>
      <c r="DZB66" s="12"/>
      <c r="DZC66" s="15"/>
      <c r="DZD66" s="12"/>
      <c r="DZE66" s="15"/>
      <c r="DZF66" s="12"/>
      <c r="DZG66" s="15"/>
      <c r="DZH66" s="12"/>
      <c r="DZI66" s="15"/>
      <c r="DZJ66" s="12"/>
      <c r="DZK66" s="15"/>
      <c r="DZL66" s="12"/>
      <c r="DZM66" s="15"/>
      <c r="DZN66" s="12"/>
      <c r="DZO66" s="15"/>
      <c r="DZP66" s="12"/>
      <c r="DZQ66" s="15"/>
      <c r="DZR66" s="12"/>
      <c r="DZS66" s="15"/>
      <c r="DZT66" s="12"/>
      <c r="DZU66" s="15"/>
      <c r="DZV66" s="12"/>
      <c r="DZW66" s="15"/>
      <c r="DZX66" s="12"/>
      <c r="DZY66" s="15"/>
      <c r="DZZ66" s="12"/>
      <c r="EAA66" s="15"/>
      <c r="EAB66" s="12"/>
      <c r="EAC66" s="15"/>
      <c r="EAD66" s="12"/>
      <c r="EAE66" s="15"/>
      <c r="EAF66" s="12"/>
      <c r="EAG66" s="15"/>
      <c r="EAH66" s="12"/>
      <c r="EAI66" s="15"/>
      <c r="EAJ66" s="12"/>
      <c r="EAK66" s="15"/>
      <c r="EAL66" s="12"/>
      <c r="EAM66" s="15"/>
      <c r="EAN66" s="12"/>
      <c r="EAO66" s="15"/>
      <c r="EAP66" s="12"/>
      <c r="EAQ66" s="15"/>
      <c r="EAR66" s="12"/>
      <c r="EAS66" s="15"/>
      <c r="EAT66" s="12"/>
      <c r="EAU66" s="15"/>
      <c r="EAV66" s="12"/>
      <c r="EAW66" s="15"/>
      <c r="EAX66" s="12"/>
      <c r="EAY66" s="15"/>
      <c r="EAZ66" s="12"/>
      <c r="EBA66" s="15"/>
      <c r="EBB66" s="12"/>
      <c r="EBC66" s="15"/>
      <c r="EBD66" s="12"/>
      <c r="EBE66" s="15"/>
      <c r="EBF66" s="12"/>
      <c r="EBG66" s="15"/>
      <c r="EBH66" s="12"/>
      <c r="EBI66" s="15"/>
      <c r="EBJ66" s="12"/>
      <c r="EBK66" s="15"/>
      <c r="EBL66" s="12"/>
      <c r="EBM66" s="15"/>
      <c r="EBN66" s="12"/>
      <c r="EBO66" s="15"/>
      <c r="EBP66" s="12"/>
      <c r="EBQ66" s="15"/>
      <c r="EBR66" s="12"/>
      <c r="EBS66" s="15"/>
      <c r="EBT66" s="12"/>
      <c r="EBU66" s="15"/>
      <c r="EBV66" s="12"/>
      <c r="EBW66" s="15"/>
      <c r="EBX66" s="12"/>
      <c r="EBY66" s="15"/>
      <c r="EBZ66" s="12"/>
      <c r="ECA66" s="15"/>
      <c r="ECB66" s="12"/>
      <c r="ECC66" s="15"/>
      <c r="ECD66" s="12"/>
      <c r="ECE66" s="15"/>
      <c r="ECF66" s="12"/>
      <c r="ECG66" s="15"/>
      <c r="ECH66" s="12"/>
      <c r="ECI66" s="15"/>
      <c r="ECJ66" s="12"/>
      <c r="ECK66" s="15"/>
      <c r="ECL66" s="12"/>
      <c r="ECM66" s="15"/>
      <c r="ECN66" s="12"/>
      <c r="ECO66" s="15"/>
      <c r="ECP66" s="12"/>
      <c r="ECQ66" s="15"/>
      <c r="ECR66" s="12"/>
      <c r="ECS66" s="15"/>
      <c r="ECT66" s="12"/>
      <c r="ECU66" s="15"/>
      <c r="ECV66" s="12"/>
      <c r="ECW66" s="15"/>
      <c r="ECX66" s="12"/>
      <c r="ECY66" s="15"/>
      <c r="ECZ66" s="12"/>
      <c r="EDA66" s="15"/>
      <c r="EDB66" s="12"/>
      <c r="EDC66" s="15"/>
      <c r="EDD66" s="12"/>
      <c r="EDE66" s="15"/>
      <c r="EDF66" s="12"/>
      <c r="EDG66" s="15"/>
      <c r="EDH66" s="12"/>
      <c r="EDI66" s="15"/>
      <c r="EDJ66" s="12"/>
      <c r="EDK66" s="15"/>
      <c r="EDL66" s="12"/>
      <c r="EDM66" s="15"/>
      <c r="EDN66" s="12"/>
      <c r="EDO66" s="15"/>
      <c r="EDP66" s="12"/>
      <c r="EDQ66" s="15"/>
      <c r="EDR66" s="12"/>
      <c r="EDS66" s="15"/>
      <c r="EDT66" s="12"/>
      <c r="EDU66" s="15"/>
      <c r="EDV66" s="12"/>
      <c r="EDW66" s="15"/>
      <c r="EDX66" s="12"/>
      <c r="EDY66" s="15"/>
      <c r="EDZ66" s="12"/>
      <c r="EEA66" s="15"/>
      <c r="EEB66" s="12"/>
      <c r="EEC66" s="15"/>
      <c r="EED66" s="12"/>
      <c r="EEE66" s="15"/>
      <c r="EEF66" s="12"/>
      <c r="EEG66" s="15"/>
      <c r="EEH66" s="12"/>
      <c r="EEI66" s="15"/>
      <c r="EEJ66" s="12"/>
      <c r="EEK66" s="15"/>
      <c r="EEL66" s="12"/>
      <c r="EEM66" s="15"/>
      <c r="EEN66" s="12"/>
      <c r="EEO66" s="15"/>
      <c r="EEP66" s="12"/>
      <c r="EEQ66" s="15"/>
      <c r="EER66" s="12"/>
      <c r="EES66" s="15"/>
      <c r="EET66" s="12"/>
      <c r="EEU66" s="15"/>
      <c r="EEV66" s="12"/>
      <c r="EEW66" s="15"/>
      <c r="EEX66" s="12"/>
      <c r="EEY66" s="15"/>
      <c r="EEZ66" s="12"/>
      <c r="EFA66" s="15"/>
      <c r="EFB66" s="12"/>
      <c r="EFC66" s="15"/>
      <c r="EFD66" s="12"/>
      <c r="EFE66" s="15"/>
      <c r="EFF66" s="12"/>
      <c r="EFG66" s="15"/>
      <c r="EFH66" s="12"/>
      <c r="EFI66" s="15"/>
      <c r="EFJ66" s="12"/>
      <c r="EFK66" s="15"/>
      <c r="EFL66" s="12"/>
      <c r="EFM66" s="15"/>
      <c r="EFN66" s="12"/>
      <c r="EFO66" s="15"/>
      <c r="EFP66" s="12"/>
      <c r="EFQ66" s="15"/>
      <c r="EFR66" s="12"/>
      <c r="EFS66" s="15"/>
      <c r="EFT66" s="12"/>
      <c r="EFU66" s="15"/>
      <c r="EFV66" s="12"/>
      <c r="EFW66" s="15"/>
      <c r="EFX66" s="12"/>
      <c r="EFY66" s="15"/>
      <c r="EFZ66" s="12"/>
      <c r="EGA66" s="15"/>
      <c r="EGB66" s="12"/>
      <c r="EGC66" s="15"/>
      <c r="EGD66" s="12"/>
      <c r="EGE66" s="15"/>
      <c r="EGF66" s="12"/>
      <c r="EGG66" s="15"/>
      <c r="EGH66" s="12"/>
      <c r="EGI66" s="15"/>
      <c r="EGJ66" s="12"/>
      <c r="EGK66" s="15"/>
      <c r="EGL66" s="12"/>
      <c r="EGM66" s="15"/>
      <c r="EGN66" s="12"/>
      <c r="EGO66" s="15"/>
      <c r="EGP66" s="12"/>
      <c r="EGQ66" s="15"/>
      <c r="EGR66" s="12"/>
      <c r="EGS66" s="15"/>
      <c r="EGT66" s="12"/>
      <c r="EGU66" s="15"/>
      <c r="EGV66" s="12"/>
      <c r="EGW66" s="15"/>
      <c r="EGX66" s="12"/>
      <c r="EGY66" s="15"/>
      <c r="EGZ66" s="12"/>
      <c r="EHA66" s="15"/>
      <c r="EHB66" s="12"/>
      <c r="EHC66" s="15"/>
      <c r="EHD66" s="12"/>
      <c r="EHE66" s="15"/>
      <c r="EHF66" s="12"/>
      <c r="EHG66" s="15"/>
      <c r="EHH66" s="12"/>
      <c r="EHI66" s="15"/>
      <c r="EHJ66" s="12"/>
      <c r="EHK66" s="15"/>
      <c r="EHL66" s="12"/>
      <c r="EHM66" s="15"/>
      <c r="EHN66" s="12"/>
      <c r="EHO66" s="15"/>
      <c r="EHP66" s="12"/>
      <c r="EHQ66" s="15"/>
      <c r="EHR66" s="12"/>
      <c r="EHS66" s="15"/>
      <c r="EHT66" s="12"/>
      <c r="EHU66" s="15"/>
      <c r="EHV66" s="12"/>
      <c r="EHW66" s="15"/>
      <c r="EHX66" s="12"/>
      <c r="EHY66" s="15"/>
      <c r="EHZ66" s="12"/>
      <c r="EIA66" s="15"/>
      <c r="EIB66" s="12"/>
      <c r="EIC66" s="15"/>
      <c r="EID66" s="12"/>
      <c r="EIE66" s="15"/>
      <c r="EIF66" s="12"/>
      <c r="EIG66" s="15"/>
      <c r="EIH66" s="12"/>
      <c r="EII66" s="15"/>
      <c r="EIJ66" s="12"/>
      <c r="EIK66" s="15"/>
      <c r="EIL66" s="12"/>
      <c r="EIM66" s="15"/>
      <c r="EIN66" s="12"/>
      <c r="EIO66" s="15"/>
      <c r="EIP66" s="12"/>
      <c r="EIQ66" s="15"/>
      <c r="EIR66" s="12"/>
      <c r="EIS66" s="15"/>
      <c r="EIT66" s="12"/>
      <c r="EIU66" s="15"/>
      <c r="EIV66" s="12"/>
      <c r="EIW66" s="15"/>
      <c r="EIX66" s="12"/>
      <c r="EIY66" s="15"/>
      <c r="EIZ66" s="12"/>
      <c r="EJA66" s="15"/>
      <c r="EJB66" s="12"/>
      <c r="EJC66" s="15"/>
      <c r="EJD66" s="12"/>
      <c r="EJE66" s="15"/>
      <c r="EJF66" s="12"/>
      <c r="EJG66" s="15"/>
      <c r="EJH66" s="12"/>
      <c r="EJI66" s="15"/>
      <c r="EJJ66" s="12"/>
      <c r="EJK66" s="15"/>
      <c r="EJL66" s="12"/>
      <c r="EJM66" s="15"/>
      <c r="EJN66" s="12"/>
      <c r="EJO66" s="15"/>
      <c r="EJP66" s="12"/>
      <c r="EJQ66" s="15"/>
      <c r="EJR66" s="12"/>
      <c r="EJS66" s="15"/>
      <c r="EJT66" s="12"/>
      <c r="EJU66" s="15"/>
      <c r="EJV66" s="12"/>
      <c r="EJW66" s="15"/>
      <c r="EJX66" s="12"/>
      <c r="EJY66" s="15"/>
      <c r="EJZ66" s="12"/>
      <c r="EKA66" s="15"/>
      <c r="EKB66" s="12"/>
      <c r="EKC66" s="15"/>
      <c r="EKD66" s="12"/>
      <c r="EKE66" s="15"/>
      <c r="EKF66" s="12"/>
      <c r="EKG66" s="15"/>
      <c r="EKH66" s="12"/>
      <c r="EKI66" s="15"/>
      <c r="EKJ66" s="12"/>
      <c r="EKK66" s="15"/>
      <c r="EKL66" s="12"/>
      <c r="EKM66" s="15"/>
      <c r="EKN66" s="12"/>
      <c r="EKO66" s="15"/>
      <c r="EKP66" s="12"/>
      <c r="EKQ66" s="15"/>
      <c r="EKR66" s="12"/>
      <c r="EKS66" s="15"/>
      <c r="EKT66" s="12"/>
      <c r="EKU66" s="15"/>
      <c r="EKV66" s="12"/>
      <c r="EKW66" s="15"/>
      <c r="EKX66" s="12"/>
      <c r="EKY66" s="15"/>
      <c r="EKZ66" s="12"/>
      <c r="ELA66" s="15"/>
      <c r="ELB66" s="12"/>
      <c r="ELC66" s="15"/>
      <c r="ELD66" s="12"/>
      <c r="ELE66" s="15"/>
      <c r="ELF66" s="12"/>
      <c r="ELG66" s="15"/>
      <c r="ELH66" s="12"/>
      <c r="ELI66" s="15"/>
      <c r="ELJ66" s="12"/>
      <c r="ELK66" s="15"/>
      <c r="ELL66" s="12"/>
      <c r="ELM66" s="15"/>
      <c r="ELN66" s="12"/>
      <c r="ELO66" s="15"/>
      <c r="ELP66" s="12"/>
      <c r="ELQ66" s="15"/>
      <c r="ELR66" s="12"/>
      <c r="ELS66" s="15"/>
      <c r="ELT66" s="12"/>
      <c r="ELU66" s="15"/>
      <c r="ELV66" s="12"/>
      <c r="ELW66" s="15"/>
      <c r="ELX66" s="12"/>
      <c r="ELY66" s="15"/>
      <c r="ELZ66" s="12"/>
      <c r="EMA66" s="15"/>
      <c r="EMB66" s="12"/>
      <c r="EMC66" s="15"/>
      <c r="EMD66" s="12"/>
      <c r="EME66" s="15"/>
      <c r="EMF66" s="12"/>
      <c r="EMG66" s="15"/>
      <c r="EMH66" s="12"/>
      <c r="EMI66" s="15"/>
      <c r="EMJ66" s="12"/>
      <c r="EMK66" s="15"/>
      <c r="EML66" s="12"/>
      <c r="EMM66" s="15"/>
      <c r="EMN66" s="12"/>
      <c r="EMO66" s="15"/>
      <c r="EMP66" s="12"/>
      <c r="EMQ66" s="15"/>
      <c r="EMR66" s="12"/>
      <c r="EMS66" s="15"/>
      <c r="EMT66" s="12"/>
      <c r="EMU66" s="15"/>
      <c r="EMV66" s="12"/>
      <c r="EMW66" s="15"/>
      <c r="EMX66" s="12"/>
      <c r="EMY66" s="15"/>
      <c r="EMZ66" s="12"/>
      <c r="ENA66" s="15"/>
      <c r="ENB66" s="12"/>
      <c r="ENC66" s="15"/>
      <c r="END66" s="12"/>
      <c r="ENE66" s="15"/>
      <c r="ENF66" s="12"/>
      <c r="ENG66" s="15"/>
      <c r="ENH66" s="12"/>
      <c r="ENI66" s="15"/>
      <c r="ENJ66" s="12"/>
      <c r="ENK66" s="15"/>
      <c r="ENL66" s="12"/>
      <c r="ENM66" s="15"/>
      <c r="ENN66" s="12"/>
      <c r="ENO66" s="15"/>
      <c r="ENP66" s="12"/>
      <c r="ENQ66" s="15"/>
      <c r="ENR66" s="12"/>
      <c r="ENS66" s="15"/>
      <c r="ENT66" s="12"/>
      <c r="ENU66" s="15"/>
      <c r="ENV66" s="12"/>
      <c r="ENW66" s="15"/>
      <c r="ENX66" s="12"/>
      <c r="ENY66" s="15"/>
      <c r="ENZ66" s="12"/>
      <c r="EOA66" s="15"/>
      <c r="EOB66" s="12"/>
      <c r="EOC66" s="15"/>
      <c r="EOD66" s="12"/>
      <c r="EOE66" s="15"/>
      <c r="EOF66" s="12"/>
      <c r="EOG66" s="15"/>
      <c r="EOH66" s="12"/>
      <c r="EOI66" s="15"/>
      <c r="EOJ66" s="12"/>
      <c r="EOK66" s="15"/>
      <c r="EOL66" s="12"/>
      <c r="EOM66" s="15"/>
      <c r="EON66" s="12"/>
      <c r="EOO66" s="15"/>
      <c r="EOP66" s="12"/>
      <c r="EOQ66" s="15"/>
      <c r="EOR66" s="12"/>
      <c r="EOS66" s="15"/>
      <c r="EOT66" s="12"/>
      <c r="EOU66" s="15"/>
      <c r="EOV66" s="12"/>
      <c r="EOW66" s="15"/>
      <c r="EOX66" s="12"/>
      <c r="EOY66" s="15"/>
      <c r="EOZ66" s="12"/>
      <c r="EPA66" s="15"/>
      <c r="EPB66" s="12"/>
      <c r="EPC66" s="15"/>
      <c r="EPD66" s="12"/>
      <c r="EPE66" s="15"/>
      <c r="EPF66" s="12"/>
      <c r="EPG66" s="15"/>
      <c r="EPH66" s="12"/>
      <c r="EPI66" s="15"/>
      <c r="EPJ66" s="12"/>
      <c r="EPK66" s="15"/>
      <c r="EPL66" s="12"/>
      <c r="EPM66" s="15"/>
      <c r="EPN66" s="12"/>
      <c r="EPO66" s="15"/>
      <c r="EPP66" s="12"/>
      <c r="EPQ66" s="15"/>
      <c r="EPR66" s="12"/>
      <c r="EPS66" s="15"/>
      <c r="EPT66" s="12"/>
      <c r="EPU66" s="15"/>
      <c r="EPV66" s="12"/>
      <c r="EPW66" s="15"/>
      <c r="EPX66" s="12"/>
      <c r="EPY66" s="15"/>
      <c r="EPZ66" s="12"/>
      <c r="EQA66" s="15"/>
      <c r="EQB66" s="12"/>
      <c r="EQC66" s="15"/>
      <c r="EQD66" s="12"/>
      <c r="EQE66" s="15"/>
      <c r="EQF66" s="12"/>
      <c r="EQG66" s="15"/>
      <c r="EQH66" s="12"/>
      <c r="EQI66" s="15"/>
      <c r="EQJ66" s="12"/>
      <c r="EQK66" s="15"/>
      <c r="EQL66" s="12"/>
      <c r="EQM66" s="15"/>
      <c r="EQN66" s="12"/>
      <c r="EQO66" s="15"/>
      <c r="EQP66" s="12"/>
      <c r="EQQ66" s="15"/>
      <c r="EQR66" s="12"/>
      <c r="EQS66" s="15"/>
      <c r="EQT66" s="12"/>
      <c r="EQU66" s="15"/>
      <c r="EQV66" s="12"/>
      <c r="EQW66" s="15"/>
      <c r="EQX66" s="12"/>
      <c r="EQY66" s="15"/>
      <c r="EQZ66" s="12"/>
      <c r="ERA66" s="15"/>
      <c r="ERB66" s="12"/>
      <c r="ERC66" s="15"/>
      <c r="ERD66" s="12"/>
      <c r="ERE66" s="15"/>
      <c r="ERF66" s="12"/>
      <c r="ERG66" s="15"/>
      <c r="ERH66" s="12"/>
      <c r="ERI66" s="15"/>
      <c r="ERJ66" s="12"/>
      <c r="ERK66" s="15"/>
      <c r="ERL66" s="12"/>
      <c r="ERM66" s="15"/>
      <c r="ERN66" s="12"/>
      <c r="ERO66" s="15"/>
      <c r="ERP66" s="12"/>
      <c r="ERQ66" s="15"/>
      <c r="ERR66" s="12"/>
      <c r="ERS66" s="15"/>
      <c r="ERT66" s="12"/>
      <c r="ERU66" s="15"/>
      <c r="ERV66" s="12"/>
      <c r="ERW66" s="15"/>
      <c r="ERX66" s="12"/>
      <c r="ERY66" s="15"/>
      <c r="ERZ66" s="12"/>
      <c r="ESA66" s="15"/>
      <c r="ESB66" s="12"/>
      <c r="ESC66" s="15"/>
      <c r="ESD66" s="12"/>
      <c r="ESE66" s="15"/>
      <c r="ESF66" s="12"/>
      <c r="ESG66" s="15"/>
      <c r="ESH66" s="12"/>
      <c r="ESI66" s="15"/>
      <c r="ESJ66" s="12"/>
      <c r="ESK66" s="15"/>
      <c r="ESL66" s="12"/>
      <c r="ESM66" s="15"/>
      <c r="ESN66" s="12"/>
      <c r="ESO66" s="15"/>
      <c r="ESP66" s="12"/>
      <c r="ESQ66" s="15"/>
      <c r="ESR66" s="12"/>
      <c r="ESS66" s="15"/>
      <c r="EST66" s="12"/>
      <c r="ESU66" s="15"/>
      <c r="ESV66" s="12"/>
      <c r="ESW66" s="15"/>
      <c r="ESX66" s="12"/>
      <c r="ESY66" s="15"/>
      <c r="ESZ66" s="12"/>
      <c r="ETA66" s="15"/>
      <c r="ETB66" s="12"/>
      <c r="ETC66" s="15"/>
      <c r="ETD66" s="12"/>
      <c r="ETE66" s="15"/>
      <c r="ETF66" s="12"/>
      <c r="ETG66" s="15"/>
      <c r="ETH66" s="12"/>
      <c r="ETI66" s="15"/>
      <c r="ETJ66" s="12"/>
      <c r="ETK66" s="15"/>
      <c r="ETL66" s="12"/>
      <c r="ETM66" s="15"/>
      <c r="ETN66" s="12"/>
      <c r="ETO66" s="15"/>
      <c r="ETP66" s="12"/>
      <c r="ETQ66" s="15"/>
      <c r="ETR66" s="12"/>
      <c r="ETS66" s="15"/>
      <c r="ETT66" s="12"/>
      <c r="ETU66" s="15"/>
      <c r="ETV66" s="12"/>
      <c r="ETW66" s="15"/>
      <c r="ETX66" s="12"/>
      <c r="ETY66" s="15"/>
      <c r="ETZ66" s="12"/>
      <c r="EUA66" s="15"/>
      <c r="EUB66" s="12"/>
      <c r="EUC66" s="15"/>
      <c r="EUD66" s="12"/>
      <c r="EUE66" s="15"/>
      <c r="EUF66" s="12"/>
      <c r="EUG66" s="15"/>
      <c r="EUH66" s="12"/>
      <c r="EUI66" s="15"/>
      <c r="EUJ66" s="12"/>
      <c r="EUK66" s="15"/>
      <c r="EUL66" s="12"/>
      <c r="EUM66" s="15"/>
      <c r="EUN66" s="12"/>
      <c r="EUO66" s="15"/>
      <c r="EUP66" s="12"/>
      <c r="EUQ66" s="15"/>
      <c r="EUR66" s="12"/>
      <c r="EUS66" s="15"/>
      <c r="EUT66" s="12"/>
      <c r="EUU66" s="15"/>
      <c r="EUV66" s="12"/>
      <c r="EUW66" s="15"/>
      <c r="EUX66" s="12"/>
      <c r="EUY66" s="15"/>
      <c r="EUZ66" s="12"/>
      <c r="EVA66" s="15"/>
      <c r="EVB66" s="12"/>
      <c r="EVC66" s="15"/>
      <c r="EVD66" s="12"/>
      <c r="EVE66" s="15"/>
      <c r="EVF66" s="12"/>
      <c r="EVG66" s="15"/>
      <c r="EVH66" s="12"/>
      <c r="EVI66" s="15"/>
      <c r="EVJ66" s="12"/>
      <c r="EVK66" s="15"/>
      <c r="EVL66" s="12"/>
      <c r="EVM66" s="15"/>
      <c r="EVN66" s="12"/>
      <c r="EVO66" s="15"/>
      <c r="EVP66" s="12"/>
      <c r="EVQ66" s="15"/>
      <c r="EVR66" s="12"/>
      <c r="EVS66" s="15"/>
      <c r="EVT66" s="12"/>
      <c r="EVU66" s="15"/>
      <c r="EVV66" s="12"/>
      <c r="EVW66" s="15"/>
      <c r="EVX66" s="12"/>
      <c r="EVY66" s="15"/>
      <c r="EVZ66" s="12"/>
      <c r="EWA66" s="15"/>
      <c r="EWB66" s="12"/>
      <c r="EWC66" s="15"/>
      <c r="EWD66" s="12"/>
      <c r="EWE66" s="15"/>
      <c r="EWF66" s="12"/>
      <c r="EWG66" s="15"/>
      <c r="EWH66" s="12"/>
      <c r="EWI66" s="15"/>
      <c r="EWJ66" s="12"/>
      <c r="EWK66" s="15"/>
      <c r="EWL66" s="12"/>
      <c r="EWM66" s="15"/>
      <c r="EWN66" s="12"/>
      <c r="EWO66" s="15"/>
      <c r="EWP66" s="12"/>
      <c r="EWQ66" s="15"/>
      <c r="EWR66" s="12"/>
      <c r="EWS66" s="15"/>
      <c r="EWT66" s="12"/>
      <c r="EWU66" s="15"/>
      <c r="EWV66" s="12"/>
      <c r="EWW66" s="15"/>
      <c r="EWX66" s="12"/>
      <c r="EWY66" s="15"/>
      <c r="EWZ66" s="12"/>
      <c r="EXA66" s="15"/>
      <c r="EXB66" s="12"/>
      <c r="EXC66" s="15"/>
      <c r="EXD66" s="12"/>
      <c r="EXE66" s="15"/>
      <c r="EXF66" s="12"/>
      <c r="EXG66" s="15"/>
      <c r="EXH66" s="12"/>
      <c r="EXI66" s="15"/>
      <c r="EXJ66" s="12"/>
      <c r="EXK66" s="15"/>
      <c r="EXL66" s="12"/>
      <c r="EXM66" s="15"/>
      <c r="EXN66" s="12"/>
      <c r="EXO66" s="15"/>
      <c r="EXP66" s="12"/>
      <c r="EXQ66" s="15"/>
      <c r="EXR66" s="12"/>
      <c r="EXS66" s="15"/>
      <c r="EXT66" s="12"/>
      <c r="EXU66" s="15"/>
      <c r="EXV66" s="12"/>
      <c r="EXW66" s="15"/>
      <c r="EXX66" s="12"/>
      <c r="EXY66" s="15"/>
      <c r="EXZ66" s="12"/>
      <c r="EYA66" s="15"/>
      <c r="EYB66" s="12"/>
      <c r="EYC66" s="15"/>
      <c r="EYD66" s="12"/>
      <c r="EYE66" s="15"/>
      <c r="EYF66" s="12"/>
      <c r="EYG66" s="15"/>
      <c r="EYH66" s="12"/>
      <c r="EYI66" s="15"/>
      <c r="EYJ66" s="12"/>
      <c r="EYK66" s="15"/>
      <c r="EYL66" s="12"/>
      <c r="EYM66" s="15"/>
      <c r="EYN66" s="12"/>
      <c r="EYO66" s="15"/>
      <c r="EYP66" s="12"/>
      <c r="EYQ66" s="15"/>
      <c r="EYR66" s="12"/>
      <c r="EYS66" s="15"/>
      <c r="EYT66" s="12"/>
      <c r="EYU66" s="15"/>
      <c r="EYV66" s="12"/>
      <c r="EYW66" s="15"/>
      <c r="EYX66" s="12"/>
      <c r="EYY66" s="15"/>
      <c r="EYZ66" s="12"/>
      <c r="EZA66" s="15"/>
      <c r="EZB66" s="12"/>
      <c r="EZC66" s="15"/>
      <c r="EZD66" s="12"/>
      <c r="EZE66" s="15"/>
      <c r="EZF66" s="12"/>
      <c r="EZG66" s="15"/>
      <c r="EZH66" s="12"/>
      <c r="EZI66" s="15"/>
      <c r="EZJ66" s="12"/>
      <c r="EZK66" s="15"/>
      <c r="EZL66" s="12"/>
      <c r="EZM66" s="15"/>
      <c r="EZN66" s="12"/>
      <c r="EZO66" s="15"/>
      <c r="EZP66" s="12"/>
      <c r="EZQ66" s="15"/>
      <c r="EZR66" s="12"/>
      <c r="EZS66" s="15"/>
      <c r="EZT66" s="12"/>
      <c r="EZU66" s="15"/>
      <c r="EZV66" s="12"/>
      <c r="EZW66" s="15"/>
      <c r="EZX66" s="12"/>
      <c r="EZY66" s="15"/>
      <c r="EZZ66" s="12"/>
      <c r="FAA66" s="15"/>
      <c r="FAB66" s="12"/>
      <c r="FAC66" s="15"/>
      <c r="FAD66" s="12"/>
      <c r="FAE66" s="15"/>
      <c r="FAF66" s="12"/>
      <c r="FAG66" s="15"/>
      <c r="FAH66" s="12"/>
      <c r="FAI66" s="15"/>
      <c r="FAJ66" s="12"/>
      <c r="FAK66" s="15"/>
      <c r="FAL66" s="12"/>
      <c r="FAM66" s="15"/>
      <c r="FAN66" s="12"/>
      <c r="FAO66" s="15"/>
      <c r="FAP66" s="12"/>
      <c r="FAQ66" s="15"/>
      <c r="FAR66" s="12"/>
      <c r="FAS66" s="15"/>
      <c r="FAT66" s="12"/>
      <c r="FAU66" s="15"/>
      <c r="FAV66" s="12"/>
      <c r="FAW66" s="15"/>
      <c r="FAX66" s="12"/>
      <c r="FAY66" s="15"/>
      <c r="FAZ66" s="12"/>
      <c r="FBA66" s="15"/>
      <c r="FBB66" s="12"/>
      <c r="FBC66" s="15"/>
      <c r="FBD66" s="12"/>
      <c r="FBE66" s="15"/>
      <c r="FBF66" s="12"/>
      <c r="FBG66" s="15"/>
      <c r="FBH66" s="12"/>
      <c r="FBI66" s="15"/>
      <c r="FBJ66" s="12"/>
      <c r="FBK66" s="15"/>
      <c r="FBL66" s="12"/>
      <c r="FBM66" s="15"/>
      <c r="FBN66" s="12"/>
      <c r="FBO66" s="15"/>
      <c r="FBP66" s="12"/>
      <c r="FBQ66" s="15"/>
      <c r="FBR66" s="12"/>
      <c r="FBS66" s="15"/>
      <c r="FBT66" s="12"/>
      <c r="FBU66" s="15"/>
      <c r="FBV66" s="12"/>
      <c r="FBW66" s="15"/>
      <c r="FBX66" s="12"/>
      <c r="FBY66" s="15"/>
      <c r="FBZ66" s="12"/>
      <c r="FCA66" s="15"/>
      <c r="FCB66" s="12"/>
      <c r="FCC66" s="15"/>
      <c r="FCD66" s="12"/>
      <c r="FCE66" s="15"/>
      <c r="FCF66" s="12"/>
      <c r="FCG66" s="15"/>
      <c r="FCH66" s="12"/>
      <c r="FCI66" s="15"/>
      <c r="FCJ66" s="12"/>
      <c r="FCK66" s="15"/>
      <c r="FCL66" s="12"/>
      <c r="FCM66" s="15"/>
      <c r="FCN66" s="12"/>
      <c r="FCO66" s="15"/>
      <c r="FCP66" s="12"/>
      <c r="FCQ66" s="15"/>
      <c r="FCR66" s="12"/>
      <c r="FCS66" s="15"/>
      <c r="FCT66" s="12"/>
      <c r="FCU66" s="15"/>
      <c r="FCV66" s="12"/>
      <c r="FCW66" s="15"/>
      <c r="FCX66" s="12"/>
      <c r="FCY66" s="15"/>
      <c r="FCZ66" s="12"/>
      <c r="FDA66" s="15"/>
      <c r="FDB66" s="12"/>
      <c r="FDC66" s="15"/>
      <c r="FDD66" s="12"/>
      <c r="FDE66" s="15"/>
      <c r="FDF66" s="12"/>
      <c r="FDG66" s="15"/>
      <c r="FDH66" s="12"/>
      <c r="FDI66" s="15"/>
      <c r="FDJ66" s="12"/>
      <c r="FDK66" s="15"/>
      <c r="FDL66" s="12"/>
      <c r="FDM66" s="15"/>
      <c r="FDN66" s="12"/>
      <c r="FDO66" s="15"/>
      <c r="FDP66" s="12"/>
      <c r="FDQ66" s="15"/>
      <c r="FDR66" s="12"/>
      <c r="FDS66" s="15"/>
      <c r="FDT66" s="12"/>
      <c r="FDU66" s="15"/>
      <c r="FDV66" s="12"/>
      <c r="FDW66" s="15"/>
      <c r="FDX66" s="12"/>
      <c r="FDY66" s="15"/>
      <c r="FDZ66" s="12"/>
      <c r="FEA66" s="15"/>
      <c r="FEB66" s="12"/>
      <c r="FEC66" s="15"/>
      <c r="FED66" s="12"/>
      <c r="FEE66" s="15"/>
      <c r="FEF66" s="12"/>
      <c r="FEG66" s="15"/>
      <c r="FEH66" s="12"/>
      <c r="FEI66" s="15"/>
      <c r="FEJ66" s="12"/>
      <c r="FEK66" s="15"/>
      <c r="FEL66" s="12"/>
      <c r="FEM66" s="15"/>
      <c r="FEN66" s="12"/>
      <c r="FEO66" s="15"/>
      <c r="FEP66" s="12"/>
      <c r="FEQ66" s="15"/>
      <c r="FER66" s="12"/>
      <c r="FES66" s="15"/>
      <c r="FET66" s="12"/>
      <c r="FEU66" s="15"/>
      <c r="FEV66" s="12"/>
      <c r="FEW66" s="15"/>
      <c r="FEX66" s="12"/>
      <c r="FEY66" s="15"/>
      <c r="FEZ66" s="12"/>
      <c r="FFA66" s="15"/>
      <c r="FFB66" s="12"/>
      <c r="FFC66" s="15"/>
      <c r="FFD66" s="12"/>
      <c r="FFE66" s="15"/>
      <c r="FFF66" s="12"/>
      <c r="FFG66" s="15"/>
      <c r="FFH66" s="12"/>
      <c r="FFI66" s="15"/>
      <c r="FFJ66" s="12"/>
      <c r="FFK66" s="15"/>
      <c r="FFL66" s="12"/>
      <c r="FFM66" s="15"/>
      <c r="FFN66" s="12"/>
      <c r="FFO66" s="15"/>
      <c r="FFP66" s="12"/>
      <c r="FFQ66" s="15"/>
      <c r="FFR66" s="12"/>
      <c r="FFS66" s="15"/>
      <c r="FFT66" s="12"/>
      <c r="FFU66" s="15"/>
      <c r="FFV66" s="12"/>
      <c r="FFW66" s="15"/>
      <c r="FFX66" s="12"/>
      <c r="FFY66" s="15"/>
      <c r="FFZ66" s="12"/>
      <c r="FGA66" s="15"/>
      <c r="FGB66" s="12"/>
      <c r="FGC66" s="15"/>
      <c r="FGD66" s="12"/>
      <c r="FGE66" s="15"/>
      <c r="FGF66" s="12"/>
      <c r="FGG66" s="15"/>
      <c r="FGH66" s="12"/>
      <c r="FGI66" s="15"/>
      <c r="FGJ66" s="12"/>
      <c r="FGK66" s="15"/>
      <c r="FGL66" s="12"/>
      <c r="FGM66" s="15"/>
      <c r="FGN66" s="12"/>
      <c r="FGO66" s="15"/>
      <c r="FGP66" s="12"/>
      <c r="FGQ66" s="15"/>
      <c r="FGR66" s="12"/>
      <c r="FGS66" s="15"/>
      <c r="FGT66" s="12"/>
      <c r="FGU66" s="15"/>
      <c r="FGV66" s="12"/>
      <c r="FGW66" s="15"/>
      <c r="FGX66" s="12"/>
      <c r="FGY66" s="15"/>
      <c r="FGZ66" s="12"/>
      <c r="FHA66" s="15"/>
      <c r="FHB66" s="12"/>
      <c r="FHC66" s="15"/>
      <c r="FHD66" s="12"/>
      <c r="FHE66" s="15"/>
      <c r="FHF66" s="12"/>
      <c r="FHG66" s="15"/>
      <c r="FHH66" s="12"/>
      <c r="FHI66" s="15"/>
      <c r="FHJ66" s="12"/>
      <c r="FHK66" s="15"/>
      <c r="FHL66" s="12"/>
      <c r="FHM66" s="15"/>
      <c r="FHN66" s="12"/>
      <c r="FHO66" s="15"/>
      <c r="FHP66" s="12"/>
      <c r="FHQ66" s="15"/>
      <c r="FHR66" s="12"/>
      <c r="FHS66" s="15"/>
      <c r="FHT66" s="12"/>
      <c r="FHU66" s="15"/>
      <c r="FHV66" s="12"/>
      <c r="FHW66" s="15"/>
      <c r="FHX66" s="12"/>
      <c r="FHY66" s="15"/>
      <c r="FHZ66" s="12"/>
      <c r="FIA66" s="15"/>
      <c r="FIB66" s="12"/>
      <c r="FIC66" s="15"/>
      <c r="FID66" s="12"/>
      <c r="FIE66" s="15"/>
      <c r="FIF66" s="12"/>
      <c r="FIG66" s="15"/>
      <c r="FIH66" s="12"/>
      <c r="FII66" s="15"/>
      <c r="FIJ66" s="12"/>
      <c r="FIK66" s="15"/>
      <c r="FIL66" s="12"/>
      <c r="FIM66" s="15"/>
      <c r="FIN66" s="12"/>
      <c r="FIO66" s="15"/>
      <c r="FIP66" s="12"/>
      <c r="FIQ66" s="15"/>
      <c r="FIR66" s="12"/>
      <c r="FIS66" s="15"/>
      <c r="FIT66" s="12"/>
      <c r="FIU66" s="15"/>
      <c r="FIV66" s="12"/>
      <c r="FIW66" s="15"/>
      <c r="FIX66" s="12"/>
      <c r="FIY66" s="15"/>
      <c r="FIZ66" s="12"/>
      <c r="FJA66" s="15"/>
      <c r="FJB66" s="12"/>
      <c r="FJC66" s="15"/>
      <c r="FJD66" s="12"/>
      <c r="FJE66" s="15"/>
      <c r="FJF66" s="12"/>
      <c r="FJG66" s="15"/>
      <c r="FJH66" s="12"/>
      <c r="FJI66" s="15"/>
      <c r="FJJ66" s="12"/>
      <c r="FJK66" s="15"/>
      <c r="FJL66" s="12"/>
      <c r="FJM66" s="15"/>
      <c r="FJN66" s="12"/>
      <c r="FJO66" s="15"/>
      <c r="FJP66" s="12"/>
      <c r="FJQ66" s="15"/>
      <c r="FJR66" s="12"/>
      <c r="FJS66" s="15"/>
      <c r="FJT66" s="12"/>
      <c r="FJU66" s="15"/>
      <c r="FJV66" s="12"/>
      <c r="FJW66" s="15"/>
      <c r="FJX66" s="12"/>
      <c r="FJY66" s="15"/>
      <c r="FJZ66" s="12"/>
      <c r="FKA66" s="15"/>
      <c r="FKB66" s="12"/>
      <c r="FKC66" s="15"/>
      <c r="FKD66" s="12"/>
      <c r="FKE66" s="15"/>
      <c r="FKF66" s="12"/>
      <c r="FKG66" s="15"/>
      <c r="FKH66" s="12"/>
      <c r="FKI66" s="15"/>
      <c r="FKJ66" s="12"/>
      <c r="FKK66" s="15"/>
      <c r="FKL66" s="12"/>
      <c r="FKM66" s="15"/>
      <c r="FKN66" s="12"/>
      <c r="FKO66" s="15"/>
      <c r="FKP66" s="12"/>
      <c r="FKQ66" s="15"/>
      <c r="FKR66" s="12"/>
      <c r="FKS66" s="15"/>
      <c r="FKT66" s="12"/>
      <c r="FKU66" s="15"/>
      <c r="FKV66" s="12"/>
      <c r="FKW66" s="15"/>
      <c r="FKX66" s="12"/>
      <c r="FKY66" s="15"/>
      <c r="FKZ66" s="12"/>
      <c r="FLA66" s="15"/>
      <c r="FLB66" s="12"/>
      <c r="FLC66" s="15"/>
      <c r="FLD66" s="12"/>
      <c r="FLE66" s="15"/>
      <c r="FLF66" s="12"/>
      <c r="FLG66" s="15"/>
      <c r="FLH66" s="12"/>
      <c r="FLI66" s="15"/>
      <c r="FLJ66" s="12"/>
      <c r="FLK66" s="15"/>
      <c r="FLL66" s="12"/>
      <c r="FLM66" s="15"/>
      <c r="FLN66" s="12"/>
      <c r="FLO66" s="15"/>
      <c r="FLP66" s="12"/>
      <c r="FLQ66" s="15"/>
      <c r="FLR66" s="12"/>
      <c r="FLS66" s="15"/>
      <c r="FLT66" s="12"/>
      <c r="FLU66" s="15"/>
      <c r="FLV66" s="12"/>
      <c r="FLW66" s="15"/>
      <c r="FLX66" s="12"/>
      <c r="FLY66" s="15"/>
      <c r="FLZ66" s="12"/>
      <c r="FMA66" s="15"/>
      <c r="FMB66" s="12"/>
      <c r="FMC66" s="15"/>
      <c r="FMD66" s="12"/>
      <c r="FME66" s="15"/>
      <c r="FMF66" s="12"/>
      <c r="FMG66" s="15"/>
      <c r="FMH66" s="12"/>
      <c r="FMI66" s="15"/>
      <c r="FMJ66" s="12"/>
      <c r="FMK66" s="15"/>
      <c r="FML66" s="12"/>
      <c r="FMM66" s="15"/>
      <c r="FMN66" s="12"/>
      <c r="FMO66" s="15"/>
      <c r="FMP66" s="12"/>
      <c r="FMQ66" s="15"/>
      <c r="FMR66" s="12"/>
      <c r="FMS66" s="15"/>
      <c r="FMT66" s="12"/>
      <c r="FMU66" s="15"/>
      <c r="FMV66" s="12"/>
      <c r="FMW66" s="15"/>
      <c r="FMX66" s="12"/>
      <c r="FMY66" s="15"/>
      <c r="FMZ66" s="12"/>
      <c r="FNA66" s="15"/>
      <c r="FNB66" s="12"/>
      <c r="FNC66" s="15"/>
      <c r="FND66" s="12"/>
      <c r="FNE66" s="15"/>
      <c r="FNF66" s="12"/>
      <c r="FNG66" s="15"/>
      <c r="FNH66" s="12"/>
      <c r="FNI66" s="15"/>
      <c r="FNJ66" s="12"/>
      <c r="FNK66" s="15"/>
      <c r="FNL66" s="12"/>
      <c r="FNM66" s="15"/>
      <c r="FNN66" s="12"/>
      <c r="FNO66" s="15"/>
      <c r="FNP66" s="12"/>
      <c r="FNQ66" s="15"/>
      <c r="FNR66" s="12"/>
      <c r="FNS66" s="15"/>
      <c r="FNT66" s="12"/>
      <c r="FNU66" s="15"/>
      <c r="FNV66" s="12"/>
      <c r="FNW66" s="15"/>
      <c r="FNX66" s="12"/>
      <c r="FNY66" s="15"/>
      <c r="FNZ66" s="12"/>
      <c r="FOA66" s="15"/>
      <c r="FOB66" s="12"/>
      <c r="FOC66" s="15"/>
      <c r="FOD66" s="12"/>
      <c r="FOE66" s="15"/>
      <c r="FOF66" s="12"/>
      <c r="FOG66" s="15"/>
      <c r="FOH66" s="12"/>
      <c r="FOI66" s="15"/>
      <c r="FOJ66" s="12"/>
      <c r="FOK66" s="15"/>
      <c r="FOL66" s="12"/>
      <c r="FOM66" s="15"/>
      <c r="FON66" s="12"/>
      <c r="FOO66" s="15"/>
      <c r="FOP66" s="12"/>
      <c r="FOQ66" s="15"/>
      <c r="FOR66" s="12"/>
      <c r="FOS66" s="15"/>
      <c r="FOT66" s="12"/>
      <c r="FOU66" s="15"/>
      <c r="FOV66" s="12"/>
      <c r="FOW66" s="15"/>
      <c r="FOX66" s="12"/>
      <c r="FOY66" s="15"/>
      <c r="FOZ66" s="12"/>
      <c r="FPA66" s="15"/>
      <c r="FPB66" s="12"/>
      <c r="FPC66" s="15"/>
      <c r="FPD66" s="12"/>
      <c r="FPE66" s="15"/>
      <c r="FPF66" s="12"/>
      <c r="FPG66" s="15"/>
      <c r="FPH66" s="12"/>
      <c r="FPI66" s="15"/>
      <c r="FPJ66" s="12"/>
      <c r="FPK66" s="15"/>
      <c r="FPL66" s="12"/>
      <c r="FPM66" s="15"/>
      <c r="FPN66" s="12"/>
      <c r="FPO66" s="15"/>
      <c r="FPP66" s="12"/>
      <c r="FPQ66" s="15"/>
      <c r="FPR66" s="12"/>
      <c r="FPS66" s="15"/>
      <c r="FPT66" s="12"/>
      <c r="FPU66" s="15"/>
      <c r="FPV66" s="12"/>
      <c r="FPW66" s="15"/>
      <c r="FPX66" s="12"/>
      <c r="FPY66" s="15"/>
      <c r="FPZ66" s="12"/>
      <c r="FQA66" s="15"/>
      <c r="FQB66" s="12"/>
      <c r="FQC66" s="15"/>
      <c r="FQD66" s="12"/>
      <c r="FQE66" s="15"/>
      <c r="FQF66" s="12"/>
      <c r="FQG66" s="15"/>
      <c r="FQH66" s="12"/>
      <c r="FQI66" s="15"/>
      <c r="FQJ66" s="12"/>
      <c r="FQK66" s="15"/>
      <c r="FQL66" s="12"/>
      <c r="FQM66" s="15"/>
      <c r="FQN66" s="12"/>
      <c r="FQO66" s="15"/>
      <c r="FQP66" s="12"/>
      <c r="FQQ66" s="15"/>
      <c r="FQR66" s="12"/>
      <c r="FQS66" s="15"/>
      <c r="FQT66" s="12"/>
      <c r="FQU66" s="15"/>
      <c r="FQV66" s="12"/>
      <c r="FQW66" s="15"/>
      <c r="FQX66" s="12"/>
      <c r="FQY66" s="15"/>
      <c r="FQZ66" s="12"/>
      <c r="FRA66" s="15"/>
      <c r="FRB66" s="12"/>
      <c r="FRC66" s="15"/>
      <c r="FRD66" s="12"/>
      <c r="FRE66" s="15"/>
      <c r="FRF66" s="12"/>
      <c r="FRG66" s="15"/>
      <c r="FRH66" s="12"/>
      <c r="FRI66" s="15"/>
      <c r="FRJ66" s="12"/>
      <c r="FRK66" s="15"/>
      <c r="FRL66" s="12"/>
      <c r="FRM66" s="15"/>
      <c r="FRN66" s="12"/>
      <c r="FRO66" s="15"/>
      <c r="FRP66" s="12"/>
      <c r="FRQ66" s="15"/>
      <c r="FRR66" s="12"/>
      <c r="FRS66" s="15"/>
      <c r="FRT66" s="12"/>
      <c r="FRU66" s="15"/>
      <c r="FRV66" s="12"/>
      <c r="FRW66" s="15"/>
      <c r="FRX66" s="12"/>
      <c r="FRY66" s="15"/>
      <c r="FRZ66" s="12"/>
      <c r="FSA66" s="15"/>
      <c r="FSB66" s="12"/>
      <c r="FSC66" s="15"/>
      <c r="FSD66" s="12"/>
      <c r="FSE66" s="15"/>
      <c r="FSF66" s="12"/>
      <c r="FSG66" s="15"/>
      <c r="FSH66" s="12"/>
      <c r="FSI66" s="15"/>
      <c r="FSJ66" s="12"/>
      <c r="FSK66" s="15"/>
      <c r="FSL66" s="12"/>
      <c r="FSM66" s="15"/>
      <c r="FSN66" s="12"/>
      <c r="FSO66" s="15"/>
      <c r="FSP66" s="12"/>
      <c r="FSQ66" s="15"/>
      <c r="FSR66" s="12"/>
      <c r="FSS66" s="15"/>
      <c r="FST66" s="12"/>
      <c r="FSU66" s="15"/>
      <c r="FSV66" s="12"/>
      <c r="FSW66" s="15"/>
      <c r="FSX66" s="12"/>
      <c r="FSY66" s="15"/>
      <c r="FSZ66" s="12"/>
      <c r="FTA66" s="15"/>
      <c r="FTB66" s="12"/>
      <c r="FTC66" s="15"/>
      <c r="FTD66" s="12"/>
      <c r="FTE66" s="15"/>
      <c r="FTF66" s="12"/>
      <c r="FTG66" s="15"/>
      <c r="FTH66" s="12"/>
      <c r="FTI66" s="15"/>
      <c r="FTJ66" s="12"/>
      <c r="FTK66" s="15"/>
      <c r="FTL66" s="12"/>
      <c r="FTM66" s="15"/>
      <c r="FTN66" s="12"/>
      <c r="FTO66" s="15"/>
      <c r="FTP66" s="12"/>
      <c r="FTQ66" s="15"/>
      <c r="FTR66" s="12"/>
      <c r="FTS66" s="15"/>
      <c r="FTT66" s="12"/>
      <c r="FTU66" s="15"/>
      <c r="FTV66" s="12"/>
      <c r="FTW66" s="15"/>
      <c r="FTX66" s="12"/>
      <c r="FTY66" s="15"/>
      <c r="FTZ66" s="12"/>
      <c r="FUA66" s="15"/>
      <c r="FUB66" s="12"/>
      <c r="FUC66" s="15"/>
      <c r="FUD66" s="12"/>
      <c r="FUE66" s="15"/>
      <c r="FUF66" s="12"/>
      <c r="FUG66" s="15"/>
      <c r="FUH66" s="12"/>
      <c r="FUI66" s="15"/>
      <c r="FUJ66" s="12"/>
      <c r="FUK66" s="15"/>
      <c r="FUL66" s="12"/>
      <c r="FUM66" s="15"/>
      <c r="FUN66" s="12"/>
      <c r="FUO66" s="15"/>
      <c r="FUP66" s="12"/>
      <c r="FUQ66" s="15"/>
      <c r="FUR66" s="12"/>
      <c r="FUS66" s="15"/>
      <c r="FUT66" s="12"/>
      <c r="FUU66" s="15"/>
      <c r="FUV66" s="12"/>
      <c r="FUW66" s="15"/>
      <c r="FUX66" s="12"/>
      <c r="FUY66" s="15"/>
      <c r="FUZ66" s="12"/>
      <c r="FVA66" s="15"/>
      <c r="FVB66" s="12"/>
      <c r="FVC66" s="15"/>
      <c r="FVD66" s="12"/>
      <c r="FVE66" s="15"/>
      <c r="FVF66" s="12"/>
      <c r="FVG66" s="15"/>
      <c r="FVH66" s="12"/>
      <c r="FVI66" s="15"/>
      <c r="FVJ66" s="12"/>
      <c r="FVK66" s="15"/>
      <c r="FVL66" s="12"/>
      <c r="FVM66" s="15"/>
      <c r="FVN66" s="12"/>
      <c r="FVO66" s="15"/>
      <c r="FVP66" s="12"/>
      <c r="FVQ66" s="15"/>
      <c r="FVR66" s="12"/>
      <c r="FVS66" s="15"/>
      <c r="FVT66" s="12"/>
      <c r="FVU66" s="15"/>
      <c r="FVV66" s="12"/>
      <c r="FVW66" s="15"/>
      <c r="FVX66" s="12"/>
      <c r="FVY66" s="15"/>
      <c r="FVZ66" s="12"/>
      <c r="FWA66" s="15"/>
      <c r="FWB66" s="12"/>
      <c r="FWC66" s="15"/>
      <c r="FWD66" s="12"/>
      <c r="FWE66" s="15"/>
      <c r="FWF66" s="12"/>
      <c r="FWG66" s="15"/>
      <c r="FWH66" s="12"/>
      <c r="FWI66" s="15"/>
      <c r="FWJ66" s="12"/>
      <c r="FWK66" s="15"/>
      <c r="FWL66" s="12"/>
      <c r="FWM66" s="15"/>
      <c r="FWN66" s="12"/>
      <c r="FWO66" s="15"/>
      <c r="FWP66" s="12"/>
      <c r="FWQ66" s="15"/>
      <c r="FWR66" s="12"/>
      <c r="FWS66" s="15"/>
      <c r="FWT66" s="12"/>
      <c r="FWU66" s="15"/>
      <c r="FWV66" s="12"/>
      <c r="FWW66" s="15"/>
      <c r="FWX66" s="12"/>
      <c r="FWY66" s="15"/>
      <c r="FWZ66" s="12"/>
      <c r="FXA66" s="15"/>
      <c r="FXB66" s="12"/>
      <c r="FXC66" s="15"/>
      <c r="FXD66" s="12"/>
      <c r="FXE66" s="15"/>
      <c r="FXF66" s="12"/>
      <c r="FXG66" s="15"/>
      <c r="FXH66" s="12"/>
      <c r="FXI66" s="15"/>
      <c r="FXJ66" s="12"/>
      <c r="FXK66" s="15"/>
      <c r="FXL66" s="12"/>
      <c r="FXM66" s="15"/>
      <c r="FXN66" s="12"/>
      <c r="FXO66" s="15"/>
      <c r="FXP66" s="12"/>
      <c r="FXQ66" s="15"/>
      <c r="FXR66" s="12"/>
      <c r="FXS66" s="15"/>
      <c r="FXT66" s="12"/>
      <c r="FXU66" s="15"/>
      <c r="FXV66" s="12"/>
      <c r="FXW66" s="15"/>
      <c r="FXX66" s="12"/>
      <c r="FXY66" s="15"/>
      <c r="FXZ66" s="12"/>
      <c r="FYA66" s="15"/>
      <c r="FYB66" s="12"/>
      <c r="FYC66" s="15"/>
      <c r="FYD66" s="12"/>
      <c r="FYE66" s="15"/>
      <c r="FYF66" s="12"/>
      <c r="FYG66" s="15"/>
      <c r="FYH66" s="12"/>
      <c r="FYI66" s="15"/>
      <c r="FYJ66" s="12"/>
      <c r="FYK66" s="15"/>
      <c r="FYL66" s="12"/>
      <c r="FYM66" s="15"/>
      <c r="FYN66" s="12"/>
      <c r="FYO66" s="15"/>
      <c r="FYP66" s="12"/>
      <c r="FYQ66" s="15"/>
      <c r="FYR66" s="12"/>
      <c r="FYS66" s="15"/>
      <c r="FYT66" s="12"/>
      <c r="FYU66" s="15"/>
      <c r="FYV66" s="12"/>
      <c r="FYW66" s="15"/>
      <c r="FYX66" s="12"/>
      <c r="FYY66" s="15"/>
      <c r="FYZ66" s="12"/>
      <c r="FZA66" s="15"/>
      <c r="FZB66" s="12"/>
      <c r="FZC66" s="15"/>
      <c r="FZD66" s="12"/>
      <c r="FZE66" s="15"/>
      <c r="FZF66" s="12"/>
      <c r="FZG66" s="15"/>
      <c r="FZH66" s="12"/>
      <c r="FZI66" s="15"/>
      <c r="FZJ66" s="12"/>
      <c r="FZK66" s="15"/>
      <c r="FZL66" s="12"/>
      <c r="FZM66" s="15"/>
      <c r="FZN66" s="12"/>
      <c r="FZO66" s="15"/>
      <c r="FZP66" s="12"/>
      <c r="FZQ66" s="15"/>
      <c r="FZR66" s="12"/>
      <c r="FZS66" s="15"/>
      <c r="FZT66" s="12"/>
      <c r="FZU66" s="15"/>
      <c r="FZV66" s="12"/>
      <c r="FZW66" s="15"/>
      <c r="FZX66" s="12"/>
      <c r="FZY66" s="15"/>
      <c r="FZZ66" s="12"/>
      <c r="GAA66" s="15"/>
      <c r="GAB66" s="12"/>
      <c r="GAC66" s="15"/>
      <c r="GAD66" s="12"/>
      <c r="GAE66" s="15"/>
      <c r="GAF66" s="12"/>
      <c r="GAG66" s="15"/>
      <c r="GAH66" s="12"/>
      <c r="GAI66" s="15"/>
      <c r="GAJ66" s="12"/>
      <c r="GAK66" s="15"/>
      <c r="GAL66" s="12"/>
      <c r="GAM66" s="15"/>
      <c r="GAN66" s="12"/>
      <c r="GAO66" s="15"/>
      <c r="GAP66" s="12"/>
      <c r="GAQ66" s="15"/>
      <c r="GAR66" s="12"/>
      <c r="GAS66" s="15"/>
      <c r="GAT66" s="12"/>
      <c r="GAU66" s="15"/>
      <c r="GAV66" s="12"/>
      <c r="GAW66" s="15"/>
      <c r="GAX66" s="12"/>
      <c r="GAY66" s="15"/>
      <c r="GAZ66" s="12"/>
      <c r="GBA66" s="15"/>
      <c r="GBB66" s="12"/>
      <c r="GBC66" s="15"/>
      <c r="GBD66" s="12"/>
      <c r="GBE66" s="15"/>
      <c r="GBF66" s="12"/>
      <c r="GBG66" s="15"/>
      <c r="GBH66" s="12"/>
      <c r="GBI66" s="15"/>
      <c r="GBJ66" s="12"/>
      <c r="GBK66" s="15"/>
      <c r="GBL66" s="12"/>
      <c r="GBM66" s="15"/>
      <c r="GBN66" s="12"/>
      <c r="GBO66" s="15"/>
      <c r="GBP66" s="12"/>
      <c r="GBQ66" s="15"/>
      <c r="GBR66" s="12"/>
      <c r="GBS66" s="15"/>
      <c r="GBT66" s="12"/>
      <c r="GBU66" s="15"/>
      <c r="GBV66" s="12"/>
      <c r="GBW66" s="15"/>
      <c r="GBX66" s="12"/>
      <c r="GBY66" s="15"/>
      <c r="GBZ66" s="12"/>
      <c r="GCA66" s="15"/>
      <c r="GCB66" s="12"/>
      <c r="GCC66" s="15"/>
      <c r="GCD66" s="12"/>
      <c r="GCE66" s="15"/>
      <c r="GCF66" s="12"/>
      <c r="GCG66" s="15"/>
      <c r="GCH66" s="12"/>
      <c r="GCI66" s="15"/>
      <c r="GCJ66" s="12"/>
      <c r="GCK66" s="15"/>
      <c r="GCL66" s="12"/>
      <c r="GCM66" s="15"/>
      <c r="GCN66" s="12"/>
      <c r="GCO66" s="15"/>
      <c r="GCP66" s="12"/>
      <c r="GCQ66" s="15"/>
      <c r="GCR66" s="12"/>
      <c r="GCS66" s="15"/>
      <c r="GCT66" s="12"/>
      <c r="GCU66" s="15"/>
      <c r="GCV66" s="12"/>
      <c r="GCW66" s="15"/>
      <c r="GCX66" s="12"/>
      <c r="GCY66" s="15"/>
      <c r="GCZ66" s="12"/>
      <c r="GDA66" s="15"/>
      <c r="GDB66" s="12"/>
      <c r="GDC66" s="15"/>
      <c r="GDD66" s="12"/>
      <c r="GDE66" s="15"/>
      <c r="GDF66" s="12"/>
      <c r="GDG66" s="15"/>
      <c r="GDH66" s="12"/>
      <c r="GDI66" s="15"/>
      <c r="GDJ66" s="12"/>
      <c r="GDK66" s="15"/>
      <c r="GDL66" s="12"/>
      <c r="GDM66" s="15"/>
      <c r="GDN66" s="12"/>
      <c r="GDO66" s="15"/>
      <c r="GDP66" s="12"/>
      <c r="GDQ66" s="15"/>
      <c r="GDR66" s="12"/>
      <c r="GDS66" s="15"/>
      <c r="GDT66" s="12"/>
      <c r="GDU66" s="15"/>
      <c r="GDV66" s="12"/>
      <c r="GDW66" s="15"/>
      <c r="GDX66" s="12"/>
      <c r="GDY66" s="15"/>
      <c r="GDZ66" s="12"/>
      <c r="GEA66" s="15"/>
      <c r="GEB66" s="12"/>
      <c r="GEC66" s="15"/>
      <c r="GED66" s="12"/>
      <c r="GEE66" s="15"/>
      <c r="GEF66" s="12"/>
      <c r="GEG66" s="15"/>
      <c r="GEH66" s="12"/>
      <c r="GEI66" s="15"/>
      <c r="GEJ66" s="12"/>
      <c r="GEK66" s="15"/>
      <c r="GEL66" s="12"/>
      <c r="GEM66" s="15"/>
      <c r="GEN66" s="12"/>
      <c r="GEO66" s="15"/>
      <c r="GEP66" s="12"/>
      <c r="GEQ66" s="15"/>
      <c r="GER66" s="12"/>
      <c r="GES66" s="15"/>
      <c r="GET66" s="12"/>
      <c r="GEU66" s="15"/>
      <c r="GEV66" s="12"/>
      <c r="GEW66" s="15"/>
      <c r="GEX66" s="12"/>
      <c r="GEY66" s="15"/>
      <c r="GEZ66" s="12"/>
      <c r="GFA66" s="15"/>
      <c r="GFB66" s="12"/>
      <c r="GFC66" s="15"/>
      <c r="GFD66" s="12"/>
      <c r="GFE66" s="15"/>
      <c r="GFF66" s="12"/>
      <c r="GFG66" s="15"/>
      <c r="GFH66" s="12"/>
      <c r="GFI66" s="15"/>
      <c r="GFJ66" s="12"/>
      <c r="GFK66" s="15"/>
      <c r="GFL66" s="12"/>
      <c r="GFM66" s="15"/>
      <c r="GFN66" s="12"/>
      <c r="GFO66" s="15"/>
      <c r="GFP66" s="12"/>
      <c r="GFQ66" s="15"/>
      <c r="GFR66" s="12"/>
      <c r="GFS66" s="15"/>
      <c r="GFT66" s="12"/>
      <c r="GFU66" s="15"/>
      <c r="GFV66" s="12"/>
      <c r="GFW66" s="15"/>
      <c r="GFX66" s="12"/>
      <c r="GFY66" s="15"/>
      <c r="GFZ66" s="12"/>
      <c r="GGA66" s="15"/>
      <c r="GGB66" s="12"/>
      <c r="GGC66" s="15"/>
      <c r="GGD66" s="12"/>
      <c r="GGE66" s="15"/>
      <c r="GGF66" s="12"/>
      <c r="GGG66" s="15"/>
      <c r="GGH66" s="12"/>
      <c r="GGI66" s="15"/>
      <c r="GGJ66" s="12"/>
      <c r="GGK66" s="15"/>
      <c r="GGL66" s="12"/>
      <c r="GGM66" s="15"/>
      <c r="GGN66" s="12"/>
      <c r="GGO66" s="15"/>
      <c r="GGP66" s="12"/>
      <c r="GGQ66" s="15"/>
      <c r="GGR66" s="12"/>
      <c r="GGS66" s="15"/>
      <c r="GGT66" s="12"/>
      <c r="GGU66" s="15"/>
      <c r="GGV66" s="12"/>
      <c r="GGW66" s="15"/>
      <c r="GGX66" s="12"/>
      <c r="GGY66" s="15"/>
      <c r="GGZ66" s="12"/>
      <c r="GHA66" s="15"/>
      <c r="GHB66" s="12"/>
      <c r="GHC66" s="15"/>
      <c r="GHD66" s="12"/>
      <c r="GHE66" s="15"/>
      <c r="GHF66" s="12"/>
      <c r="GHG66" s="15"/>
      <c r="GHH66" s="12"/>
      <c r="GHI66" s="15"/>
      <c r="GHJ66" s="12"/>
      <c r="GHK66" s="15"/>
      <c r="GHL66" s="12"/>
      <c r="GHM66" s="15"/>
      <c r="GHN66" s="12"/>
      <c r="GHO66" s="15"/>
      <c r="GHP66" s="12"/>
      <c r="GHQ66" s="15"/>
      <c r="GHR66" s="12"/>
      <c r="GHS66" s="15"/>
      <c r="GHT66" s="12"/>
      <c r="GHU66" s="15"/>
      <c r="GHV66" s="12"/>
      <c r="GHW66" s="15"/>
      <c r="GHX66" s="12"/>
      <c r="GHY66" s="15"/>
      <c r="GHZ66" s="12"/>
      <c r="GIA66" s="15"/>
      <c r="GIB66" s="12"/>
      <c r="GIC66" s="15"/>
      <c r="GID66" s="12"/>
      <c r="GIE66" s="15"/>
      <c r="GIF66" s="12"/>
      <c r="GIG66" s="15"/>
      <c r="GIH66" s="12"/>
      <c r="GII66" s="15"/>
      <c r="GIJ66" s="12"/>
      <c r="GIK66" s="15"/>
      <c r="GIL66" s="12"/>
      <c r="GIM66" s="15"/>
      <c r="GIN66" s="12"/>
      <c r="GIO66" s="15"/>
      <c r="GIP66" s="12"/>
      <c r="GIQ66" s="15"/>
      <c r="GIR66" s="12"/>
      <c r="GIS66" s="15"/>
      <c r="GIT66" s="12"/>
      <c r="GIU66" s="15"/>
      <c r="GIV66" s="12"/>
      <c r="GIW66" s="15"/>
      <c r="GIX66" s="12"/>
      <c r="GIY66" s="15"/>
      <c r="GIZ66" s="12"/>
      <c r="GJA66" s="15"/>
      <c r="GJB66" s="12"/>
      <c r="GJC66" s="15"/>
      <c r="GJD66" s="12"/>
      <c r="GJE66" s="15"/>
      <c r="GJF66" s="12"/>
      <c r="GJG66" s="15"/>
      <c r="GJH66" s="12"/>
      <c r="GJI66" s="15"/>
      <c r="GJJ66" s="12"/>
      <c r="GJK66" s="15"/>
      <c r="GJL66" s="12"/>
      <c r="GJM66" s="15"/>
      <c r="GJN66" s="12"/>
      <c r="GJO66" s="15"/>
      <c r="GJP66" s="12"/>
      <c r="GJQ66" s="15"/>
      <c r="GJR66" s="12"/>
      <c r="GJS66" s="15"/>
      <c r="GJT66" s="12"/>
      <c r="GJU66" s="15"/>
      <c r="GJV66" s="12"/>
      <c r="GJW66" s="15"/>
      <c r="GJX66" s="12"/>
      <c r="GJY66" s="15"/>
      <c r="GJZ66" s="12"/>
      <c r="GKA66" s="15"/>
      <c r="GKB66" s="12"/>
      <c r="GKC66" s="15"/>
      <c r="GKD66" s="12"/>
      <c r="GKE66" s="15"/>
      <c r="GKF66" s="12"/>
      <c r="GKG66" s="15"/>
      <c r="GKH66" s="12"/>
      <c r="GKI66" s="15"/>
      <c r="GKJ66" s="12"/>
      <c r="GKK66" s="15"/>
      <c r="GKL66" s="12"/>
      <c r="GKM66" s="15"/>
      <c r="GKN66" s="12"/>
      <c r="GKO66" s="15"/>
      <c r="GKP66" s="12"/>
      <c r="GKQ66" s="15"/>
      <c r="GKR66" s="12"/>
      <c r="GKS66" s="15"/>
      <c r="GKT66" s="12"/>
      <c r="GKU66" s="15"/>
      <c r="GKV66" s="12"/>
      <c r="GKW66" s="15"/>
      <c r="GKX66" s="12"/>
      <c r="GKY66" s="15"/>
      <c r="GKZ66" s="12"/>
      <c r="GLA66" s="15"/>
      <c r="GLB66" s="12"/>
      <c r="GLC66" s="15"/>
      <c r="GLD66" s="12"/>
      <c r="GLE66" s="15"/>
      <c r="GLF66" s="12"/>
      <c r="GLG66" s="15"/>
      <c r="GLH66" s="12"/>
      <c r="GLI66" s="15"/>
      <c r="GLJ66" s="12"/>
      <c r="GLK66" s="15"/>
      <c r="GLL66" s="12"/>
      <c r="GLM66" s="15"/>
      <c r="GLN66" s="12"/>
      <c r="GLO66" s="15"/>
      <c r="GLP66" s="12"/>
      <c r="GLQ66" s="15"/>
      <c r="GLR66" s="12"/>
      <c r="GLS66" s="15"/>
      <c r="GLT66" s="12"/>
      <c r="GLU66" s="15"/>
      <c r="GLV66" s="12"/>
      <c r="GLW66" s="15"/>
      <c r="GLX66" s="12"/>
      <c r="GLY66" s="15"/>
      <c r="GLZ66" s="12"/>
      <c r="GMA66" s="15"/>
      <c r="GMB66" s="12"/>
      <c r="GMC66" s="15"/>
      <c r="GMD66" s="12"/>
      <c r="GME66" s="15"/>
      <c r="GMF66" s="12"/>
      <c r="GMG66" s="15"/>
      <c r="GMH66" s="12"/>
      <c r="GMI66" s="15"/>
      <c r="GMJ66" s="12"/>
      <c r="GMK66" s="15"/>
      <c r="GML66" s="12"/>
      <c r="GMM66" s="15"/>
      <c r="GMN66" s="12"/>
      <c r="GMO66" s="15"/>
      <c r="GMP66" s="12"/>
      <c r="GMQ66" s="15"/>
      <c r="GMR66" s="12"/>
      <c r="GMS66" s="15"/>
      <c r="GMT66" s="12"/>
      <c r="GMU66" s="15"/>
      <c r="GMV66" s="12"/>
      <c r="GMW66" s="15"/>
      <c r="GMX66" s="12"/>
      <c r="GMY66" s="15"/>
      <c r="GMZ66" s="12"/>
      <c r="GNA66" s="15"/>
      <c r="GNB66" s="12"/>
      <c r="GNC66" s="15"/>
      <c r="GND66" s="12"/>
      <c r="GNE66" s="15"/>
      <c r="GNF66" s="12"/>
      <c r="GNG66" s="15"/>
      <c r="GNH66" s="12"/>
      <c r="GNI66" s="15"/>
      <c r="GNJ66" s="12"/>
      <c r="GNK66" s="15"/>
      <c r="GNL66" s="12"/>
      <c r="GNM66" s="15"/>
      <c r="GNN66" s="12"/>
      <c r="GNO66" s="15"/>
      <c r="GNP66" s="12"/>
      <c r="GNQ66" s="15"/>
      <c r="GNR66" s="12"/>
      <c r="GNS66" s="15"/>
      <c r="GNT66" s="12"/>
      <c r="GNU66" s="15"/>
      <c r="GNV66" s="12"/>
      <c r="GNW66" s="15"/>
      <c r="GNX66" s="12"/>
      <c r="GNY66" s="15"/>
      <c r="GNZ66" s="12"/>
      <c r="GOA66" s="15"/>
      <c r="GOB66" s="12"/>
      <c r="GOC66" s="15"/>
      <c r="GOD66" s="12"/>
      <c r="GOE66" s="15"/>
      <c r="GOF66" s="12"/>
      <c r="GOG66" s="15"/>
      <c r="GOH66" s="12"/>
      <c r="GOI66" s="15"/>
      <c r="GOJ66" s="12"/>
      <c r="GOK66" s="15"/>
      <c r="GOL66" s="12"/>
      <c r="GOM66" s="15"/>
      <c r="GON66" s="12"/>
      <c r="GOO66" s="15"/>
      <c r="GOP66" s="12"/>
      <c r="GOQ66" s="15"/>
      <c r="GOR66" s="12"/>
      <c r="GOS66" s="15"/>
      <c r="GOT66" s="12"/>
      <c r="GOU66" s="15"/>
      <c r="GOV66" s="12"/>
      <c r="GOW66" s="15"/>
      <c r="GOX66" s="12"/>
      <c r="GOY66" s="15"/>
      <c r="GOZ66" s="12"/>
      <c r="GPA66" s="15"/>
      <c r="GPB66" s="12"/>
      <c r="GPC66" s="15"/>
      <c r="GPD66" s="12"/>
      <c r="GPE66" s="15"/>
      <c r="GPF66" s="12"/>
      <c r="GPG66" s="15"/>
      <c r="GPH66" s="12"/>
      <c r="GPI66" s="15"/>
      <c r="GPJ66" s="12"/>
      <c r="GPK66" s="15"/>
      <c r="GPL66" s="12"/>
      <c r="GPM66" s="15"/>
      <c r="GPN66" s="12"/>
      <c r="GPO66" s="15"/>
      <c r="GPP66" s="12"/>
      <c r="GPQ66" s="15"/>
      <c r="GPR66" s="12"/>
      <c r="GPS66" s="15"/>
      <c r="GPT66" s="12"/>
      <c r="GPU66" s="15"/>
      <c r="GPV66" s="12"/>
      <c r="GPW66" s="15"/>
      <c r="GPX66" s="12"/>
      <c r="GPY66" s="15"/>
      <c r="GPZ66" s="12"/>
      <c r="GQA66" s="15"/>
      <c r="GQB66" s="12"/>
      <c r="GQC66" s="15"/>
      <c r="GQD66" s="12"/>
      <c r="GQE66" s="15"/>
      <c r="GQF66" s="12"/>
      <c r="GQG66" s="15"/>
      <c r="GQH66" s="12"/>
      <c r="GQI66" s="15"/>
      <c r="GQJ66" s="12"/>
      <c r="GQK66" s="15"/>
      <c r="GQL66" s="12"/>
      <c r="GQM66" s="15"/>
      <c r="GQN66" s="12"/>
      <c r="GQO66" s="15"/>
      <c r="GQP66" s="12"/>
      <c r="GQQ66" s="15"/>
      <c r="GQR66" s="12"/>
      <c r="GQS66" s="15"/>
      <c r="GQT66" s="12"/>
      <c r="GQU66" s="15"/>
      <c r="GQV66" s="12"/>
      <c r="GQW66" s="15"/>
      <c r="GQX66" s="12"/>
      <c r="GQY66" s="15"/>
      <c r="GQZ66" s="12"/>
      <c r="GRA66" s="15"/>
      <c r="GRB66" s="12"/>
      <c r="GRC66" s="15"/>
      <c r="GRD66" s="12"/>
      <c r="GRE66" s="15"/>
      <c r="GRF66" s="12"/>
      <c r="GRG66" s="15"/>
      <c r="GRH66" s="12"/>
      <c r="GRI66" s="15"/>
      <c r="GRJ66" s="12"/>
      <c r="GRK66" s="15"/>
      <c r="GRL66" s="12"/>
      <c r="GRM66" s="15"/>
      <c r="GRN66" s="12"/>
      <c r="GRO66" s="15"/>
      <c r="GRP66" s="12"/>
      <c r="GRQ66" s="15"/>
      <c r="GRR66" s="12"/>
      <c r="GRS66" s="15"/>
      <c r="GRT66" s="12"/>
      <c r="GRU66" s="15"/>
      <c r="GRV66" s="12"/>
      <c r="GRW66" s="15"/>
      <c r="GRX66" s="12"/>
      <c r="GRY66" s="15"/>
      <c r="GRZ66" s="12"/>
      <c r="GSA66" s="15"/>
      <c r="GSB66" s="12"/>
      <c r="GSC66" s="15"/>
      <c r="GSD66" s="12"/>
      <c r="GSE66" s="15"/>
      <c r="GSF66" s="12"/>
      <c r="GSG66" s="15"/>
      <c r="GSH66" s="12"/>
      <c r="GSI66" s="15"/>
      <c r="GSJ66" s="12"/>
      <c r="GSK66" s="15"/>
      <c r="GSL66" s="12"/>
      <c r="GSM66" s="15"/>
      <c r="GSN66" s="12"/>
      <c r="GSO66" s="15"/>
      <c r="GSP66" s="12"/>
      <c r="GSQ66" s="15"/>
      <c r="GSR66" s="12"/>
      <c r="GSS66" s="15"/>
      <c r="GST66" s="12"/>
      <c r="GSU66" s="15"/>
      <c r="GSV66" s="12"/>
      <c r="GSW66" s="15"/>
      <c r="GSX66" s="12"/>
      <c r="GSY66" s="15"/>
      <c r="GSZ66" s="12"/>
      <c r="GTA66" s="15"/>
      <c r="GTB66" s="12"/>
      <c r="GTC66" s="15"/>
      <c r="GTD66" s="12"/>
      <c r="GTE66" s="15"/>
      <c r="GTF66" s="12"/>
      <c r="GTG66" s="15"/>
      <c r="GTH66" s="12"/>
      <c r="GTI66" s="15"/>
      <c r="GTJ66" s="12"/>
      <c r="GTK66" s="15"/>
      <c r="GTL66" s="12"/>
      <c r="GTM66" s="15"/>
      <c r="GTN66" s="12"/>
      <c r="GTO66" s="15"/>
      <c r="GTP66" s="12"/>
      <c r="GTQ66" s="15"/>
      <c r="GTR66" s="12"/>
      <c r="GTS66" s="15"/>
      <c r="GTT66" s="12"/>
      <c r="GTU66" s="15"/>
      <c r="GTV66" s="12"/>
      <c r="GTW66" s="15"/>
      <c r="GTX66" s="12"/>
      <c r="GTY66" s="15"/>
      <c r="GTZ66" s="12"/>
      <c r="GUA66" s="15"/>
      <c r="GUB66" s="12"/>
      <c r="GUC66" s="15"/>
      <c r="GUD66" s="12"/>
      <c r="GUE66" s="15"/>
      <c r="GUF66" s="12"/>
      <c r="GUG66" s="15"/>
      <c r="GUH66" s="12"/>
      <c r="GUI66" s="15"/>
      <c r="GUJ66" s="12"/>
      <c r="GUK66" s="15"/>
      <c r="GUL66" s="12"/>
      <c r="GUM66" s="15"/>
      <c r="GUN66" s="12"/>
      <c r="GUO66" s="15"/>
      <c r="GUP66" s="12"/>
      <c r="GUQ66" s="15"/>
      <c r="GUR66" s="12"/>
      <c r="GUS66" s="15"/>
      <c r="GUT66" s="12"/>
      <c r="GUU66" s="15"/>
      <c r="GUV66" s="12"/>
      <c r="GUW66" s="15"/>
      <c r="GUX66" s="12"/>
      <c r="GUY66" s="15"/>
      <c r="GUZ66" s="12"/>
      <c r="GVA66" s="15"/>
      <c r="GVB66" s="12"/>
      <c r="GVC66" s="15"/>
      <c r="GVD66" s="12"/>
      <c r="GVE66" s="15"/>
      <c r="GVF66" s="12"/>
      <c r="GVG66" s="15"/>
      <c r="GVH66" s="12"/>
      <c r="GVI66" s="15"/>
      <c r="GVJ66" s="12"/>
      <c r="GVK66" s="15"/>
      <c r="GVL66" s="12"/>
      <c r="GVM66" s="15"/>
      <c r="GVN66" s="12"/>
      <c r="GVO66" s="15"/>
      <c r="GVP66" s="12"/>
      <c r="GVQ66" s="15"/>
      <c r="GVR66" s="12"/>
      <c r="GVS66" s="15"/>
      <c r="GVT66" s="12"/>
      <c r="GVU66" s="15"/>
      <c r="GVV66" s="12"/>
      <c r="GVW66" s="15"/>
      <c r="GVX66" s="12"/>
      <c r="GVY66" s="15"/>
      <c r="GVZ66" s="12"/>
      <c r="GWA66" s="15"/>
      <c r="GWB66" s="12"/>
      <c r="GWC66" s="15"/>
      <c r="GWD66" s="12"/>
      <c r="GWE66" s="15"/>
      <c r="GWF66" s="12"/>
      <c r="GWG66" s="15"/>
      <c r="GWH66" s="12"/>
      <c r="GWI66" s="15"/>
      <c r="GWJ66" s="12"/>
      <c r="GWK66" s="15"/>
      <c r="GWL66" s="12"/>
      <c r="GWM66" s="15"/>
      <c r="GWN66" s="12"/>
      <c r="GWO66" s="15"/>
      <c r="GWP66" s="12"/>
      <c r="GWQ66" s="15"/>
      <c r="GWR66" s="12"/>
      <c r="GWS66" s="15"/>
      <c r="GWT66" s="12"/>
      <c r="GWU66" s="15"/>
      <c r="GWV66" s="12"/>
      <c r="GWW66" s="15"/>
      <c r="GWX66" s="12"/>
      <c r="GWY66" s="15"/>
      <c r="GWZ66" s="12"/>
      <c r="GXA66" s="15"/>
      <c r="GXB66" s="12"/>
      <c r="GXC66" s="15"/>
      <c r="GXD66" s="12"/>
      <c r="GXE66" s="15"/>
      <c r="GXF66" s="12"/>
      <c r="GXG66" s="15"/>
      <c r="GXH66" s="12"/>
      <c r="GXI66" s="15"/>
      <c r="GXJ66" s="12"/>
      <c r="GXK66" s="15"/>
      <c r="GXL66" s="12"/>
      <c r="GXM66" s="15"/>
      <c r="GXN66" s="12"/>
      <c r="GXO66" s="15"/>
      <c r="GXP66" s="12"/>
      <c r="GXQ66" s="15"/>
      <c r="GXR66" s="12"/>
      <c r="GXS66" s="15"/>
      <c r="GXT66" s="12"/>
      <c r="GXU66" s="15"/>
      <c r="GXV66" s="12"/>
      <c r="GXW66" s="15"/>
      <c r="GXX66" s="12"/>
      <c r="GXY66" s="15"/>
      <c r="GXZ66" s="12"/>
      <c r="GYA66" s="15"/>
      <c r="GYB66" s="12"/>
      <c r="GYC66" s="15"/>
      <c r="GYD66" s="12"/>
      <c r="GYE66" s="15"/>
      <c r="GYF66" s="12"/>
      <c r="GYG66" s="15"/>
      <c r="GYH66" s="12"/>
      <c r="GYI66" s="15"/>
      <c r="GYJ66" s="12"/>
      <c r="GYK66" s="15"/>
      <c r="GYL66" s="12"/>
      <c r="GYM66" s="15"/>
      <c r="GYN66" s="12"/>
      <c r="GYO66" s="15"/>
      <c r="GYP66" s="12"/>
      <c r="GYQ66" s="15"/>
      <c r="GYR66" s="12"/>
      <c r="GYS66" s="15"/>
      <c r="GYT66" s="12"/>
      <c r="GYU66" s="15"/>
      <c r="GYV66" s="12"/>
      <c r="GYW66" s="15"/>
      <c r="GYX66" s="12"/>
      <c r="GYY66" s="15"/>
      <c r="GYZ66" s="12"/>
      <c r="GZA66" s="15"/>
      <c r="GZB66" s="12"/>
      <c r="GZC66" s="15"/>
      <c r="GZD66" s="12"/>
      <c r="GZE66" s="15"/>
      <c r="GZF66" s="12"/>
      <c r="GZG66" s="15"/>
      <c r="GZH66" s="12"/>
      <c r="GZI66" s="15"/>
      <c r="GZJ66" s="12"/>
      <c r="GZK66" s="15"/>
      <c r="GZL66" s="12"/>
      <c r="GZM66" s="15"/>
      <c r="GZN66" s="12"/>
      <c r="GZO66" s="15"/>
      <c r="GZP66" s="12"/>
      <c r="GZQ66" s="15"/>
      <c r="GZR66" s="12"/>
      <c r="GZS66" s="15"/>
      <c r="GZT66" s="12"/>
      <c r="GZU66" s="15"/>
      <c r="GZV66" s="12"/>
      <c r="GZW66" s="15"/>
      <c r="GZX66" s="12"/>
      <c r="GZY66" s="15"/>
      <c r="GZZ66" s="12"/>
      <c r="HAA66" s="15"/>
      <c r="HAB66" s="12"/>
      <c r="HAC66" s="15"/>
      <c r="HAD66" s="12"/>
      <c r="HAE66" s="15"/>
      <c r="HAF66" s="12"/>
      <c r="HAG66" s="15"/>
      <c r="HAH66" s="12"/>
      <c r="HAI66" s="15"/>
      <c r="HAJ66" s="12"/>
      <c r="HAK66" s="15"/>
      <c r="HAL66" s="12"/>
      <c r="HAM66" s="15"/>
      <c r="HAN66" s="12"/>
      <c r="HAO66" s="15"/>
      <c r="HAP66" s="12"/>
      <c r="HAQ66" s="15"/>
      <c r="HAR66" s="12"/>
      <c r="HAS66" s="15"/>
      <c r="HAT66" s="12"/>
      <c r="HAU66" s="15"/>
      <c r="HAV66" s="12"/>
      <c r="HAW66" s="15"/>
      <c r="HAX66" s="12"/>
      <c r="HAY66" s="15"/>
      <c r="HAZ66" s="12"/>
      <c r="HBA66" s="15"/>
      <c r="HBB66" s="12"/>
      <c r="HBC66" s="15"/>
      <c r="HBD66" s="12"/>
      <c r="HBE66" s="15"/>
      <c r="HBF66" s="12"/>
      <c r="HBG66" s="15"/>
      <c r="HBH66" s="12"/>
      <c r="HBI66" s="15"/>
      <c r="HBJ66" s="12"/>
      <c r="HBK66" s="15"/>
      <c r="HBL66" s="12"/>
      <c r="HBM66" s="15"/>
      <c r="HBN66" s="12"/>
      <c r="HBO66" s="15"/>
      <c r="HBP66" s="12"/>
      <c r="HBQ66" s="15"/>
      <c r="HBR66" s="12"/>
      <c r="HBS66" s="15"/>
      <c r="HBT66" s="12"/>
      <c r="HBU66" s="15"/>
      <c r="HBV66" s="12"/>
      <c r="HBW66" s="15"/>
      <c r="HBX66" s="12"/>
      <c r="HBY66" s="15"/>
      <c r="HBZ66" s="12"/>
      <c r="HCA66" s="15"/>
      <c r="HCB66" s="12"/>
      <c r="HCC66" s="15"/>
      <c r="HCD66" s="12"/>
      <c r="HCE66" s="15"/>
      <c r="HCF66" s="12"/>
      <c r="HCG66" s="15"/>
      <c r="HCH66" s="12"/>
      <c r="HCI66" s="15"/>
      <c r="HCJ66" s="12"/>
      <c r="HCK66" s="15"/>
      <c r="HCL66" s="12"/>
      <c r="HCM66" s="15"/>
      <c r="HCN66" s="12"/>
      <c r="HCO66" s="15"/>
      <c r="HCP66" s="12"/>
      <c r="HCQ66" s="15"/>
      <c r="HCR66" s="12"/>
      <c r="HCS66" s="15"/>
      <c r="HCT66" s="12"/>
      <c r="HCU66" s="15"/>
      <c r="HCV66" s="12"/>
      <c r="HCW66" s="15"/>
      <c r="HCX66" s="12"/>
      <c r="HCY66" s="15"/>
      <c r="HCZ66" s="12"/>
      <c r="HDA66" s="15"/>
      <c r="HDB66" s="12"/>
      <c r="HDC66" s="15"/>
      <c r="HDD66" s="12"/>
      <c r="HDE66" s="15"/>
      <c r="HDF66" s="12"/>
      <c r="HDG66" s="15"/>
      <c r="HDH66" s="12"/>
      <c r="HDI66" s="15"/>
      <c r="HDJ66" s="12"/>
      <c r="HDK66" s="15"/>
      <c r="HDL66" s="12"/>
      <c r="HDM66" s="15"/>
      <c r="HDN66" s="12"/>
      <c r="HDO66" s="15"/>
      <c r="HDP66" s="12"/>
      <c r="HDQ66" s="15"/>
      <c r="HDR66" s="12"/>
      <c r="HDS66" s="15"/>
      <c r="HDT66" s="12"/>
      <c r="HDU66" s="15"/>
      <c r="HDV66" s="12"/>
      <c r="HDW66" s="15"/>
      <c r="HDX66" s="12"/>
      <c r="HDY66" s="15"/>
      <c r="HDZ66" s="12"/>
      <c r="HEA66" s="15"/>
      <c r="HEB66" s="12"/>
      <c r="HEC66" s="15"/>
      <c r="HED66" s="12"/>
      <c r="HEE66" s="15"/>
      <c r="HEF66" s="12"/>
      <c r="HEG66" s="15"/>
      <c r="HEH66" s="12"/>
      <c r="HEI66" s="15"/>
      <c r="HEJ66" s="12"/>
      <c r="HEK66" s="15"/>
      <c r="HEL66" s="12"/>
      <c r="HEM66" s="15"/>
      <c r="HEN66" s="12"/>
      <c r="HEO66" s="15"/>
      <c r="HEP66" s="12"/>
      <c r="HEQ66" s="15"/>
      <c r="HER66" s="12"/>
      <c r="HES66" s="15"/>
      <c r="HET66" s="12"/>
      <c r="HEU66" s="15"/>
      <c r="HEV66" s="12"/>
      <c r="HEW66" s="15"/>
      <c r="HEX66" s="12"/>
      <c r="HEY66" s="15"/>
      <c r="HEZ66" s="12"/>
      <c r="HFA66" s="15"/>
      <c r="HFB66" s="12"/>
      <c r="HFC66" s="15"/>
      <c r="HFD66" s="12"/>
      <c r="HFE66" s="15"/>
      <c r="HFF66" s="12"/>
      <c r="HFG66" s="15"/>
      <c r="HFH66" s="12"/>
      <c r="HFI66" s="15"/>
      <c r="HFJ66" s="12"/>
      <c r="HFK66" s="15"/>
      <c r="HFL66" s="12"/>
      <c r="HFM66" s="15"/>
      <c r="HFN66" s="12"/>
      <c r="HFO66" s="15"/>
      <c r="HFP66" s="12"/>
      <c r="HFQ66" s="15"/>
      <c r="HFR66" s="12"/>
      <c r="HFS66" s="15"/>
      <c r="HFT66" s="12"/>
      <c r="HFU66" s="15"/>
      <c r="HFV66" s="12"/>
      <c r="HFW66" s="15"/>
      <c r="HFX66" s="12"/>
      <c r="HFY66" s="15"/>
      <c r="HFZ66" s="12"/>
      <c r="HGA66" s="15"/>
      <c r="HGB66" s="12"/>
      <c r="HGC66" s="15"/>
      <c r="HGD66" s="12"/>
      <c r="HGE66" s="15"/>
      <c r="HGF66" s="12"/>
      <c r="HGG66" s="15"/>
      <c r="HGH66" s="12"/>
      <c r="HGI66" s="15"/>
      <c r="HGJ66" s="12"/>
      <c r="HGK66" s="15"/>
      <c r="HGL66" s="12"/>
      <c r="HGM66" s="15"/>
      <c r="HGN66" s="12"/>
      <c r="HGO66" s="15"/>
      <c r="HGP66" s="12"/>
      <c r="HGQ66" s="15"/>
      <c r="HGR66" s="12"/>
      <c r="HGS66" s="15"/>
      <c r="HGT66" s="12"/>
      <c r="HGU66" s="15"/>
      <c r="HGV66" s="12"/>
      <c r="HGW66" s="15"/>
      <c r="HGX66" s="12"/>
      <c r="HGY66" s="15"/>
      <c r="HGZ66" s="12"/>
      <c r="HHA66" s="15"/>
      <c r="HHB66" s="12"/>
      <c r="HHC66" s="15"/>
      <c r="HHD66" s="12"/>
      <c r="HHE66" s="15"/>
      <c r="HHF66" s="12"/>
      <c r="HHG66" s="15"/>
      <c r="HHH66" s="12"/>
      <c r="HHI66" s="15"/>
      <c r="HHJ66" s="12"/>
      <c r="HHK66" s="15"/>
      <c r="HHL66" s="12"/>
      <c r="HHM66" s="15"/>
      <c r="HHN66" s="12"/>
      <c r="HHO66" s="15"/>
      <c r="HHP66" s="12"/>
      <c r="HHQ66" s="15"/>
      <c r="HHR66" s="12"/>
      <c r="HHS66" s="15"/>
      <c r="HHT66" s="12"/>
      <c r="HHU66" s="15"/>
      <c r="HHV66" s="12"/>
      <c r="HHW66" s="15"/>
      <c r="HHX66" s="12"/>
      <c r="HHY66" s="15"/>
      <c r="HHZ66" s="12"/>
      <c r="HIA66" s="15"/>
      <c r="HIB66" s="12"/>
      <c r="HIC66" s="15"/>
      <c r="HID66" s="12"/>
      <c r="HIE66" s="15"/>
      <c r="HIF66" s="12"/>
      <c r="HIG66" s="15"/>
      <c r="HIH66" s="12"/>
      <c r="HII66" s="15"/>
      <c r="HIJ66" s="12"/>
      <c r="HIK66" s="15"/>
      <c r="HIL66" s="12"/>
      <c r="HIM66" s="15"/>
      <c r="HIN66" s="12"/>
      <c r="HIO66" s="15"/>
      <c r="HIP66" s="12"/>
      <c r="HIQ66" s="15"/>
      <c r="HIR66" s="12"/>
      <c r="HIS66" s="15"/>
      <c r="HIT66" s="12"/>
      <c r="HIU66" s="15"/>
      <c r="HIV66" s="12"/>
      <c r="HIW66" s="15"/>
      <c r="HIX66" s="12"/>
      <c r="HIY66" s="15"/>
      <c r="HIZ66" s="12"/>
      <c r="HJA66" s="15"/>
      <c r="HJB66" s="12"/>
      <c r="HJC66" s="15"/>
      <c r="HJD66" s="12"/>
      <c r="HJE66" s="15"/>
      <c r="HJF66" s="12"/>
      <c r="HJG66" s="15"/>
      <c r="HJH66" s="12"/>
      <c r="HJI66" s="15"/>
      <c r="HJJ66" s="12"/>
      <c r="HJK66" s="15"/>
      <c r="HJL66" s="12"/>
      <c r="HJM66" s="15"/>
      <c r="HJN66" s="12"/>
      <c r="HJO66" s="15"/>
      <c r="HJP66" s="12"/>
      <c r="HJQ66" s="15"/>
      <c r="HJR66" s="12"/>
      <c r="HJS66" s="15"/>
      <c r="HJT66" s="12"/>
      <c r="HJU66" s="15"/>
      <c r="HJV66" s="12"/>
      <c r="HJW66" s="15"/>
      <c r="HJX66" s="12"/>
      <c r="HJY66" s="15"/>
      <c r="HJZ66" s="12"/>
      <c r="HKA66" s="15"/>
      <c r="HKB66" s="12"/>
      <c r="HKC66" s="15"/>
      <c r="HKD66" s="12"/>
      <c r="HKE66" s="15"/>
      <c r="HKF66" s="12"/>
      <c r="HKG66" s="15"/>
      <c r="HKH66" s="12"/>
      <c r="HKI66" s="15"/>
      <c r="HKJ66" s="12"/>
      <c r="HKK66" s="15"/>
      <c r="HKL66" s="12"/>
      <c r="HKM66" s="15"/>
      <c r="HKN66" s="12"/>
      <c r="HKO66" s="15"/>
      <c r="HKP66" s="12"/>
      <c r="HKQ66" s="15"/>
      <c r="HKR66" s="12"/>
      <c r="HKS66" s="15"/>
      <c r="HKT66" s="12"/>
      <c r="HKU66" s="15"/>
      <c r="HKV66" s="12"/>
      <c r="HKW66" s="15"/>
      <c r="HKX66" s="12"/>
      <c r="HKY66" s="15"/>
      <c r="HKZ66" s="12"/>
      <c r="HLA66" s="15"/>
      <c r="HLB66" s="12"/>
      <c r="HLC66" s="15"/>
      <c r="HLD66" s="12"/>
      <c r="HLE66" s="15"/>
      <c r="HLF66" s="12"/>
      <c r="HLG66" s="15"/>
      <c r="HLH66" s="12"/>
      <c r="HLI66" s="15"/>
      <c r="HLJ66" s="12"/>
      <c r="HLK66" s="15"/>
      <c r="HLL66" s="12"/>
      <c r="HLM66" s="15"/>
      <c r="HLN66" s="12"/>
      <c r="HLO66" s="15"/>
      <c r="HLP66" s="12"/>
      <c r="HLQ66" s="15"/>
      <c r="HLR66" s="12"/>
      <c r="HLS66" s="15"/>
      <c r="HLT66" s="12"/>
      <c r="HLU66" s="15"/>
      <c r="HLV66" s="12"/>
      <c r="HLW66" s="15"/>
      <c r="HLX66" s="12"/>
      <c r="HLY66" s="15"/>
      <c r="HLZ66" s="12"/>
      <c r="HMA66" s="15"/>
      <c r="HMB66" s="12"/>
      <c r="HMC66" s="15"/>
      <c r="HMD66" s="12"/>
      <c r="HME66" s="15"/>
      <c r="HMF66" s="12"/>
      <c r="HMG66" s="15"/>
      <c r="HMH66" s="12"/>
      <c r="HMI66" s="15"/>
      <c r="HMJ66" s="12"/>
      <c r="HMK66" s="15"/>
      <c r="HML66" s="12"/>
      <c r="HMM66" s="15"/>
      <c r="HMN66" s="12"/>
      <c r="HMO66" s="15"/>
      <c r="HMP66" s="12"/>
      <c r="HMQ66" s="15"/>
      <c r="HMR66" s="12"/>
      <c r="HMS66" s="15"/>
      <c r="HMT66" s="12"/>
      <c r="HMU66" s="15"/>
      <c r="HMV66" s="12"/>
      <c r="HMW66" s="15"/>
      <c r="HMX66" s="12"/>
      <c r="HMY66" s="15"/>
      <c r="HMZ66" s="12"/>
      <c r="HNA66" s="15"/>
      <c r="HNB66" s="12"/>
      <c r="HNC66" s="15"/>
      <c r="HND66" s="12"/>
      <c r="HNE66" s="15"/>
      <c r="HNF66" s="12"/>
      <c r="HNG66" s="15"/>
      <c r="HNH66" s="12"/>
      <c r="HNI66" s="15"/>
      <c r="HNJ66" s="12"/>
      <c r="HNK66" s="15"/>
      <c r="HNL66" s="12"/>
      <c r="HNM66" s="15"/>
      <c r="HNN66" s="12"/>
      <c r="HNO66" s="15"/>
      <c r="HNP66" s="12"/>
      <c r="HNQ66" s="15"/>
      <c r="HNR66" s="12"/>
      <c r="HNS66" s="15"/>
      <c r="HNT66" s="12"/>
      <c r="HNU66" s="15"/>
      <c r="HNV66" s="12"/>
      <c r="HNW66" s="15"/>
      <c r="HNX66" s="12"/>
      <c r="HNY66" s="15"/>
      <c r="HNZ66" s="12"/>
      <c r="HOA66" s="15"/>
      <c r="HOB66" s="12"/>
      <c r="HOC66" s="15"/>
      <c r="HOD66" s="12"/>
      <c r="HOE66" s="15"/>
      <c r="HOF66" s="12"/>
      <c r="HOG66" s="15"/>
      <c r="HOH66" s="12"/>
      <c r="HOI66" s="15"/>
      <c r="HOJ66" s="12"/>
      <c r="HOK66" s="15"/>
      <c r="HOL66" s="12"/>
      <c r="HOM66" s="15"/>
      <c r="HON66" s="12"/>
      <c r="HOO66" s="15"/>
      <c r="HOP66" s="12"/>
      <c r="HOQ66" s="15"/>
      <c r="HOR66" s="12"/>
      <c r="HOS66" s="15"/>
      <c r="HOT66" s="12"/>
      <c r="HOU66" s="15"/>
      <c r="HOV66" s="12"/>
      <c r="HOW66" s="15"/>
      <c r="HOX66" s="12"/>
      <c r="HOY66" s="15"/>
      <c r="HOZ66" s="12"/>
      <c r="HPA66" s="15"/>
      <c r="HPB66" s="12"/>
      <c r="HPC66" s="15"/>
      <c r="HPD66" s="12"/>
      <c r="HPE66" s="15"/>
      <c r="HPF66" s="12"/>
      <c r="HPG66" s="15"/>
      <c r="HPH66" s="12"/>
      <c r="HPI66" s="15"/>
      <c r="HPJ66" s="12"/>
      <c r="HPK66" s="15"/>
      <c r="HPL66" s="12"/>
      <c r="HPM66" s="15"/>
      <c r="HPN66" s="12"/>
      <c r="HPO66" s="15"/>
      <c r="HPP66" s="12"/>
      <c r="HPQ66" s="15"/>
      <c r="HPR66" s="12"/>
      <c r="HPS66" s="15"/>
      <c r="HPT66" s="12"/>
      <c r="HPU66" s="15"/>
      <c r="HPV66" s="12"/>
      <c r="HPW66" s="15"/>
      <c r="HPX66" s="12"/>
      <c r="HPY66" s="15"/>
      <c r="HPZ66" s="12"/>
      <c r="HQA66" s="15"/>
      <c r="HQB66" s="12"/>
      <c r="HQC66" s="15"/>
      <c r="HQD66" s="12"/>
      <c r="HQE66" s="15"/>
      <c r="HQF66" s="12"/>
      <c r="HQG66" s="15"/>
      <c r="HQH66" s="12"/>
      <c r="HQI66" s="15"/>
      <c r="HQJ66" s="12"/>
      <c r="HQK66" s="15"/>
      <c r="HQL66" s="12"/>
      <c r="HQM66" s="15"/>
      <c r="HQN66" s="12"/>
      <c r="HQO66" s="15"/>
      <c r="HQP66" s="12"/>
      <c r="HQQ66" s="15"/>
      <c r="HQR66" s="12"/>
      <c r="HQS66" s="15"/>
      <c r="HQT66" s="12"/>
      <c r="HQU66" s="15"/>
      <c r="HQV66" s="12"/>
      <c r="HQW66" s="15"/>
      <c r="HQX66" s="12"/>
      <c r="HQY66" s="15"/>
      <c r="HQZ66" s="12"/>
      <c r="HRA66" s="15"/>
      <c r="HRB66" s="12"/>
      <c r="HRC66" s="15"/>
      <c r="HRD66" s="12"/>
      <c r="HRE66" s="15"/>
      <c r="HRF66" s="12"/>
      <c r="HRG66" s="15"/>
      <c r="HRH66" s="12"/>
      <c r="HRI66" s="15"/>
      <c r="HRJ66" s="12"/>
      <c r="HRK66" s="15"/>
      <c r="HRL66" s="12"/>
      <c r="HRM66" s="15"/>
      <c r="HRN66" s="12"/>
      <c r="HRO66" s="15"/>
      <c r="HRP66" s="12"/>
      <c r="HRQ66" s="15"/>
      <c r="HRR66" s="12"/>
      <c r="HRS66" s="15"/>
      <c r="HRT66" s="12"/>
      <c r="HRU66" s="15"/>
      <c r="HRV66" s="12"/>
      <c r="HRW66" s="15"/>
      <c r="HRX66" s="12"/>
      <c r="HRY66" s="15"/>
      <c r="HRZ66" s="12"/>
      <c r="HSA66" s="15"/>
      <c r="HSB66" s="12"/>
      <c r="HSC66" s="15"/>
      <c r="HSD66" s="12"/>
      <c r="HSE66" s="15"/>
      <c r="HSF66" s="12"/>
      <c r="HSG66" s="15"/>
      <c r="HSH66" s="12"/>
      <c r="HSI66" s="15"/>
      <c r="HSJ66" s="12"/>
      <c r="HSK66" s="15"/>
      <c r="HSL66" s="12"/>
      <c r="HSM66" s="15"/>
      <c r="HSN66" s="12"/>
      <c r="HSO66" s="15"/>
      <c r="HSP66" s="12"/>
      <c r="HSQ66" s="15"/>
      <c r="HSR66" s="12"/>
      <c r="HSS66" s="15"/>
      <c r="HST66" s="12"/>
      <c r="HSU66" s="15"/>
      <c r="HSV66" s="12"/>
      <c r="HSW66" s="15"/>
      <c r="HSX66" s="12"/>
      <c r="HSY66" s="15"/>
      <c r="HSZ66" s="12"/>
      <c r="HTA66" s="15"/>
      <c r="HTB66" s="12"/>
      <c r="HTC66" s="15"/>
      <c r="HTD66" s="12"/>
      <c r="HTE66" s="15"/>
      <c r="HTF66" s="12"/>
      <c r="HTG66" s="15"/>
      <c r="HTH66" s="12"/>
      <c r="HTI66" s="15"/>
      <c r="HTJ66" s="12"/>
      <c r="HTK66" s="15"/>
      <c r="HTL66" s="12"/>
      <c r="HTM66" s="15"/>
      <c r="HTN66" s="12"/>
      <c r="HTO66" s="15"/>
      <c r="HTP66" s="12"/>
      <c r="HTQ66" s="15"/>
      <c r="HTR66" s="12"/>
      <c r="HTS66" s="15"/>
      <c r="HTT66" s="12"/>
      <c r="HTU66" s="15"/>
      <c r="HTV66" s="12"/>
      <c r="HTW66" s="15"/>
      <c r="HTX66" s="12"/>
      <c r="HTY66" s="15"/>
      <c r="HTZ66" s="12"/>
      <c r="HUA66" s="15"/>
      <c r="HUB66" s="12"/>
      <c r="HUC66" s="15"/>
      <c r="HUD66" s="12"/>
      <c r="HUE66" s="15"/>
      <c r="HUF66" s="12"/>
      <c r="HUG66" s="15"/>
      <c r="HUH66" s="12"/>
      <c r="HUI66" s="15"/>
      <c r="HUJ66" s="12"/>
      <c r="HUK66" s="15"/>
      <c r="HUL66" s="12"/>
      <c r="HUM66" s="15"/>
      <c r="HUN66" s="12"/>
      <c r="HUO66" s="15"/>
      <c r="HUP66" s="12"/>
      <c r="HUQ66" s="15"/>
      <c r="HUR66" s="12"/>
      <c r="HUS66" s="15"/>
      <c r="HUT66" s="12"/>
      <c r="HUU66" s="15"/>
      <c r="HUV66" s="12"/>
      <c r="HUW66" s="15"/>
      <c r="HUX66" s="12"/>
      <c r="HUY66" s="15"/>
      <c r="HUZ66" s="12"/>
      <c r="HVA66" s="15"/>
      <c r="HVB66" s="12"/>
      <c r="HVC66" s="15"/>
      <c r="HVD66" s="12"/>
      <c r="HVE66" s="15"/>
      <c r="HVF66" s="12"/>
      <c r="HVG66" s="15"/>
      <c r="HVH66" s="12"/>
      <c r="HVI66" s="15"/>
      <c r="HVJ66" s="12"/>
      <c r="HVK66" s="15"/>
      <c r="HVL66" s="12"/>
      <c r="HVM66" s="15"/>
      <c r="HVN66" s="12"/>
      <c r="HVO66" s="15"/>
      <c r="HVP66" s="12"/>
      <c r="HVQ66" s="15"/>
      <c r="HVR66" s="12"/>
      <c r="HVS66" s="15"/>
      <c r="HVT66" s="12"/>
      <c r="HVU66" s="15"/>
      <c r="HVV66" s="12"/>
      <c r="HVW66" s="15"/>
      <c r="HVX66" s="12"/>
      <c r="HVY66" s="15"/>
      <c r="HVZ66" s="12"/>
      <c r="HWA66" s="15"/>
      <c r="HWB66" s="12"/>
      <c r="HWC66" s="15"/>
      <c r="HWD66" s="12"/>
      <c r="HWE66" s="15"/>
      <c r="HWF66" s="12"/>
      <c r="HWG66" s="15"/>
      <c r="HWH66" s="12"/>
      <c r="HWI66" s="15"/>
      <c r="HWJ66" s="12"/>
      <c r="HWK66" s="15"/>
      <c r="HWL66" s="12"/>
      <c r="HWM66" s="15"/>
      <c r="HWN66" s="12"/>
      <c r="HWO66" s="15"/>
      <c r="HWP66" s="12"/>
      <c r="HWQ66" s="15"/>
      <c r="HWR66" s="12"/>
      <c r="HWS66" s="15"/>
      <c r="HWT66" s="12"/>
      <c r="HWU66" s="15"/>
      <c r="HWV66" s="12"/>
      <c r="HWW66" s="15"/>
      <c r="HWX66" s="12"/>
      <c r="HWY66" s="15"/>
      <c r="HWZ66" s="12"/>
      <c r="HXA66" s="15"/>
      <c r="HXB66" s="12"/>
      <c r="HXC66" s="15"/>
      <c r="HXD66" s="12"/>
      <c r="HXE66" s="15"/>
      <c r="HXF66" s="12"/>
      <c r="HXG66" s="15"/>
      <c r="HXH66" s="12"/>
      <c r="HXI66" s="15"/>
      <c r="HXJ66" s="12"/>
      <c r="HXK66" s="15"/>
      <c r="HXL66" s="12"/>
      <c r="HXM66" s="15"/>
      <c r="HXN66" s="12"/>
      <c r="HXO66" s="15"/>
      <c r="HXP66" s="12"/>
      <c r="HXQ66" s="15"/>
      <c r="HXR66" s="12"/>
      <c r="HXS66" s="15"/>
      <c r="HXT66" s="12"/>
      <c r="HXU66" s="15"/>
      <c r="HXV66" s="12"/>
      <c r="HXW66" s="15"/>
      <c r="HXX66" s="12"/>
      <c r="HXY66" s="15"/>
      <c r="HXZ66" s="12"/>
      <c r="HYA66" s="15"/>
      <c r="HYB66" s="12"/>
      <c r="HYC66" s="15"/>
      <c r="HYD66" s="12"/>
      <c r="HYE66" s="15"/>
      <c r="HYF66" s="12"/>
      <c r="HYG66" s="15"/>
      <c r="HYH66" s="12"/>
      <c r="HYI66" s="15"/>
      <c r="HYJ66" s="12"/>
      <c r="HYK66" s="15"/>
      <c r="HYL66" s="12"/>
      <c r="HYM66" s="15"/>
      <c r="HYN66" s="12"/>
      <c r="HYO66" s="15"/>
      <c r="HYP66" s="12"/>
      <c r="HYQ66" s="15"/>
      <c r="HYR66" s="12"/>
      <c r="HYS66" s="15"/>
      <c r="HYT66" s="12"/>
      <c r="HYU66" s="15"/>
      <c r="HYV66" s="12"/>
      <c r="HYW66" s="15"/>
      <c r="HYX66" s="12"/>
      <c r="HYY66" s="15"/>
      <c r="HYZ66" s="12"/>
      <c r="HZA66" s="15"/>
      <c r="HZB66" s="12"/>
      <c r="HZC66" s="15"/>
      <c r="HZD66" s="12"/>
      <c r="HZE66" s="15"/>
      <c r="HZF66" s="12"/>
      <c r="HZG66" s="15"/>
      <c r="HZH66" s="12"/>
      <c r="HZI66" s="15"/>
      <c r="HZJ66" s="12"/>
      <c r="HZK66" s="15"/>
      <c r="HZL66" s="12"/>
      <c r="HZM66" s="15"/>
      <c r="HZN66" s="12"/>
      <c r="HZO66" s="15"/>
      <c r="HZP66" s="12"/>
      <c r="HZQ66" s="15"/>
      <c r="HZR66" s="12"/>
      <c r="HZS66" s="15"/>
      <c r="HZT66" s="12"/>
      <c r="HZU66" s="15"/>
      <c r="HZV66" s="12"/>
      <c r="HZW66" s="15"/>
      <c r="HZX66" s="12"/>
      <c r="HZY66" s="15"/>
      <c r="HZZ66" s="12"/>
      <c r="IAA66" s="15"/>
      <c r="IAB66" s="12"/>
      <c r="IAC66" s="15"/>
      <c r="IAD66" s="12"/>
      <c r="IAE66" s="15"/>
      <c r="IAF66" s="12"/>
      <c r="IAG66" s="15"/>
      <c r="IAH66" s="12"/>
      <c r="IAI66" s="15"/>
      <c r="IAJ66" s="12"/>
      <c r="IAK66" s="15"/>
      <c r="IAL66" s="12"/>
      <c r="IAM66" s="15"/>
      <c r="IAN66" s="12"/>
      <c r="IAO66" s="15"/>
      <c r="IAP66" s="12"/>
      <c r="IAQ66" s="15"/>
      <c r="IAR66" s="12"/>
      <c r="IAS66" s="15"/>
      <c r="IAT66" s="12"/>
      <c r="IAU66" s="15"/>
      <c r="IAV66" s="12"/>
      <c r="IAW66" s="15"/>
      <c r="IAX66" s="12"/>
      <c r="IAY66" s="15"/>
      <c r="IAZ66" s="12"/>
      <c r="IBA66" s="15"/>
      <c r="IBB66" s="12"/>
      <c r="IBC66" s="15"/>
      <c r="IBD66" s="12"/>
      <c r="IBE66" s="15"/>
      <c r="IBF66" s="12"/>
      <c r="IBG66" s="15"/>
      <c r="IBH66" s="12"/>
      <c r="IBI66" s="15"/>
      <c r="IBJ66" s="12"/>
      <c r="IBK66" s="15"/>
      <c r="IBL66" s="12"/>
      <c r="IBM66" s="15"/>
      <c r="IBN66" s="12"/>
      <c r="IBO66" s="15"/>
      <c r="IBP66" s="12"/>
      <c r="IBQ66" s="15"/>
      <c r="IBR66" s="12"/>
      <c r="IBS66" s="15"/>
      <c r="IBT66" s="12"/>
      <c r="IBU66" s="15"/>
      <c r="IBV66" s="12"/>
      <c r="IBW66" s="15"/>
      <c r="IBX66" s="12"/>
      <c r="IBY66" s="15"/>
      <c r="IBZ66" s="12"/>
      <c r="ICA66" s="15"/>
      <c r="ICB66" s="12"/>
      <c r="ICC66" s="15"/>
      <c r="ICD66" s="12"/>
      <c r="ICE66" s="15"/>
      <c r="ICF66" s="12"/>
      <c r="ICG66" s="15"/>
      <c r="ICH66" s="12"/>
      <c r="ICI66" s="15"/>
      <c r="ICJ66" s="12"/>
      <c r="ICK66" s="15"/>
      <c r="ICL66" s="12"/>
      <c r="ICM66" s="15"/>
      <c r="ICN66" s="12"/>
      <c r="ICO66" s="15"/>
      <c r="ICP66" s="12"/>
      <c r="ICQ66" s="15"/>
      <c r="ICR66" s="12"/>
      <c r="ICS66" s="15"/>
      <c r="ICT66" s="12"/>
      <c r="ICU66" s="15"/>
      <c r="ICV66" s="12"/>
      <c r="ICW66" s="15"/>
      <c r="ICX66" s="12"/>
      <c r="ICY66" s="15"/>
      <c r="ICZ66" s="12"/>
      <c r="IDA66" s="15"/>
      <c r="IDB66" s="12"/>
      <c r="IDC66" s="15"/>
      <c r="IDD66" s="12"/>
      <c r="IDE66" s="15"/>
      <c r="IDF66" s="12"/>
      <c r="IDG66" s="15"/>
      <c r="IDH66" s="12"/>
      <c r="IDI66" s="15"/>
      <c r="IDJ66" s="12"/>
      <c r="IDK66" s="15"/>
      <c r="IDL66" s="12"/>
      <c r="IDM66" s="15"/>
      <c r="IDN66" s="12"/>
      <c r="IDO66" s="15"/>
      <c r="IDP66" s="12"/>
      <c r="IDQ66" s="15"/>
      <c r="IDR66" s="12"/>
      <c r="IDS66" s="15"/>
      <c r="IDT66" s="12"/>
      <c r="IDU66" s="15"/>
      <c r="IDV66" s="12"/>
      <c r="IDW66" s="15"/>
      <c r="IDX66" s="12"/>
      <c r="IDY66" s="15"/>
      <c r="IDZ66" s="12"/>
      <c r="IEA66" s="15"/>
      <c r="IEB66" s="12"/>
      <c r="IEC66" s="15"/>
      <c r="IED66" s="12"/>
      <c r="IEE66" s="15"/>
      <c r="IEF66" s="12"/>
      <c r="IEG66" s="15"/>
      <c r="IEH66" s="12"/>
      <c r="IEI66" s="15"/>
      <c r="IEJ66" s="12"/>
      <c r="IEK66" s="15"/>
      <c r="IEL66" s="12"/>
      <c r="IEM66" s="15"/>
      <c r="IEN66" s="12"/>
      <c r="IEO66" s="15"/>
      <c r="IEP66" s="12"/>
      <c r="IEQ66" s="15"/>
      <c r="IER66" s="12"/>
      <c r="IES66" s="15"/>
      <c r="IET66" s="12"/>
      <c r="IEU66" s="15"/>
      <c r="IEV66" s="12"/>
      <c r="IEW66" s="15"/>
      <c r="IEX66" s="12"/>
      <c r="IEY66" s="15"/>
      <c r="IEZ66" s="12"/>
      <c r="IFA66" s="15"/>
      <c r="IFB66" s="12"/>
      <c r="IFC66" s="15"/>
      <c r="IFD66" s="12"/>
      <c r="IFE66" s="15"/>
      <c r="IFF66" s="12"/>
      <c r="IFG66" s="15"/>
      <c r="IFH66" s="12"/>
      <c r="IFI66" s="15"/>
      <c r="IFJ66" s="12"/>
      <c r="IFK66" s="15"/>
      <c r="IFL66" s="12"/>
      <c r="IFM66" s="15"/>
      <c r="IFN66" s="12"/>
      <c r="IFO66" s="15"/>
      <c r="IFP66" s="12"/>
      <c r="IFQ66" s="15"/>
      <c r="IFR66" s="12"/>
      <c r="IFS66" s="15"/>
      <c r="IFT66" s="12"/>
      <c r="IFU66" s="15"/>
      <c r="IFV66" s="12"/>
      <c r="IFW66" s="15"/>
      <c r="IFX66" s="12"/>
      <c r="IFY66" s="15"/>
      <c r="IFZ66" s="12"/>
      <c r="IGA66" s="15"/>
      <c r="IGB66" s="12"/>
      <c r="IGC66" s="15"/>
      <c r="IGD66" s="12"/>
      <c r="IGE66" s="15"/>
      <c r="IGF66" s="12"/>
      <c r="IGG66" s="15"/>
      <c r="IGH66" s="12"/>
      <c r="IGI66" s="15"/>
      <c r="IGJ66" s="12"/>
      <c r="IGK66" s="15"/>
      <c r="IGL66" s="12"/>
      <c r="IGM66" s="15"/>
      <c r="IGN66" s="12"/>
      <c r="IGO66" s="15"/>
      <c r="IGP66" s="12"/>
      <c r="IGQ66" s="15"/>
      <c r="IGR66" s="12"/>
      <c r="IGS66" s="15"/>
      <c r="IGT66" s="12"/>
      <c r="IGU66" s="15"/>
      <c r="IGV66" s="12"/>
      <c r="IGW66" s="15"/>
      <c r="IGX66" s="12"/>
      <c r="IGY66" s="15"/>
      <c r="IGZ66" s="12"/>
      <c r="IHA66" s="15"/>
      <c r="IHB66" s="12"/>
      <c r="IHC66" s="15"/>
      <c r="IHD66" s="12"/>
      <c r="IHE66" s="15"/>
      <c r="IHF66" s="12"/>
      <c r="IHG66" s="15"/>
      <c r="IHH66" s="12"/>
      <c r="IHI66" s="15"/>
      <c r="IHJ66" s="12"/>
      <c r="IHK66" s="15"/>
      <c r="IHL66" s="12"/>
      <c r="IHM66" s="15"/>
      <c r="IHN66" s="12"/>
      <c r="IHO66" s="15"/>
      <c r="IHP66" s="12"/>
      <c r="IHQ66" s="15"/>
      <c r="IHR66" s="12"/>
      <c r="IHS66" s="15"/>
      <c r="IHT66" s="12"/>
      <c r="IHU66" s="15"/>
      <c r="IHV66" s="12"/>
      <c r="IHW66" s="15"/>
      <c r="IHX66" s="12"/>
      <c r="IHY66" s="15"/>
      <c r="IHZ66" s="12"/>
      <c r="IIA66" s="15"/>
      <c r="IIB66" s="12"/>
      <c r="IIC66" s="15"/>
      <c r="IID66" s="12"/>
      <c r="IIE66" s="15"/>
      <c r="IIF66" s="12"/>
      <c r="IIG66" s="15"/>
      <c r="IIH66" s="12"/>
      <c r="III66" s="15"/>
      <c r="IIJ66" s="12"/>
      <c r="IIK66" s="15"/>
      <c r="IIL66" s="12"/>
      <c r="IIM66" s="15"/>
      <c r="IIN66" s="12"/>
      <c r="IIO66" s="15"/>
      <c r="IIP66" s="12"/>
      <c r="IIQ66" s="15"/>
      <c r="IIR66" s="12"/>
      <c r="IIS66" s="15"/>
      <c r="IIT66" s="12"/>
      <c r="IIU66" s="15"/>
      <c r="IIV66" s="12"/>
      <c r="IIW66" s="15"/>
      <c r="IIX66" s="12"/>
      <c r="IIY66" s="15"/>
      <c r="IIZ66" s="12"/>
      <c r="IJA66" s="15"/>
      <c r="IJB66" s="12"/>
      <c r="IJC66" s="15"/>
      <c r="IJD66" s="12"/>
      <c r="IJE66" s="15"/>
      <c r="IJF66" s="12"/>
      <c r="IJG66" s="15"/>
      <c r="IJH66" s="12"/>
      <c r="IJI66" s="15"/>
      <c r="IJJ66" s="12"/>
      <c r="IJK66" s="15"/>
      <c r="IJL66" s="12"/>
      <c r="IJM66" s="15"/>
      <c r="IJN66" s="12"/>
      <c r="IJO66" s="15"/>
      <c r="IJP66" s="12"/>
      <c r="IJQ66" s="15"/>
      <c r="IJR66" s="12"/>
      <c r="IJS66" s="15"/>
      <c r="IJT66" s="12"/>
      <c r="IJU66" s="15"/>
      <c r="IJV66" s="12"/>
      <c r="IJW66" s="15"/>
      <c r="IJX66" s="12"/>
      <c r="IJY66" s="15"/>
      <c r="IJZ66" s="12"/>
      <c r="IKA66" s="15"/>
      <c r="IKB66" s="12"/>
      <c r="IKC66" s="15"/>
      <c r="IKD66" s="12"/>
      <c r="IKE66" s="15"/>
      <c r="IKF66" s="12"/>
      <c r="IKG66" s="15"/>
      <c r="IKH66" s="12"/>
      <c r="IKI66" s="15"/>
      <c r="IKJ66" s="12"/>
      <c r="IKK66" s="15"/>
      <c r="IKL66" s="12"/>
      <c r="IKM66" s="15"/>
      <c r="IKN66" s="12"/>
      <c r="IKO66" s="15"/>
      <c r="IKP66" s="12"/>
      <c r="IKQ66" s="15"/>
      <c r="IKR66" s="12"/>
      <c r="IKS66" s="15"/>
      <c r="IKT66" s="12"/>
      <c r="IKU66" s="15"/>
      <c r="IKV66" s="12"/>
      <c r="IKW66" s="15"/>
      <c r="IKX66" s="12"/>
      <c r="IKY66" s="15"/>
      <c r="IKZ66" s="12"/>
      <c r="ILA66" s="15"/>
      <c r="ILB66" s="12"/>
      <c r="ILC66" s="15"/>
      <c r="ILD66" s="12"/>
      <c r="ILE66" s="15"/>
      <c r="ILF66" s="12"/>
      <c r="ILG66" s="15"/>
      <c r="ILH66" s="12"/>
      <c r="ILI66" s="15"/>
      <c r="ILJ66" s="12"/>
      <c r="ILK66" s="15"/>
      <c r="ILL66" s="12"/>
      <c r="ILM66" s="15"/>
      <c r="ILN66" s="12"/>
      <c r="ILO66" s="15"/>
      <c r="ILP66" s="12"/>
      <c r="ILQ66" s="15"/>
      <c r="ILR66" s="12"/>
      <c r="ILS66" s="15"/>
      <c r="ILT66" s="12"/>
      <c r="ILU66" s="15"/>
      <c r="ILV66" s="12"/>
      <c r="ILW66" s="15"/>
      <c r="ILX66" s="12"/>
      <c r="ILY66" s="15"/>
      <c r="ILZ66" s="12"/>
      <c r="IMA66" s="15"/>
      <c r="IMB66" s="12"/>
      <c r="IMC66" s="15"/>
      <c r="IMD66" s="12"/>
      <c r="IME66" s="15"/>
      <c r="IMF66" s="12"/>
      <c r="IMG66" s="15"/>
      <c r="IMH66" s="12"/>
      <c r="IMI66" s="15"/>
      <c r="IMJ66" s="12"/>
      <c r="IMK66" s="15"/>
      <c r="IML66" s="12"/>
      <c r="IMM66" s="15"/>
      <c r="IMN66" s="12"/>
      <c r="IMO66" s="15"/>
      <c r="IMP66" s="12"/>
      <c r="IMQ66" s="15"/>
      <c r="IMR66" s="12"/>
      <c r="IMS66" s="15"/>
      <c r="IMT66" s="12"/>
      <c r="IMU66" s="15"/>
      <c r="IMV66" s="12"/>
      <c r="IMW66" s="15"/>
      <c r="IMX66" s="12"/>
      <c r="IMY66" s="15"/>
      <c r="IMZ66" s="12"/>
      <c r="INA66" s="15"/>
      <c r="INB66" s="12"/>
      <c r="INC66" s="15"/>
      <c r="IND66" s="12"/>
      <c r="INE66" s="15"/>
      <c r="INF66" s="12"/>
      <c r="ING66" s="15"/>
      <c r="INH66" s="12"/>
      <c r="INI66" s="15"/>
      <c r="INJ66" s="12"/>
      <c r="INK66" s="15"/>
      <c r="INL66" s="12"/>
      <c r="INM66" s="15"/>
      <c r="INN66" s="12"/>
      <c r="INO66" s="15"/>
      <c r="INP66" s="12"/>
      <c r="INQ66" s="15"/>
      <c r="INR66" s="12"/>
      <c r="INS66" s="15"/>
      <c r="INT66" s="12"/>
      <c r="INU66" s="15"/>
      <c r="INV66" s="12"/>
      <c r="INW66" s="15"/>
      <c r="INX66" s="12"/>
      <c r="INY66" s="15"/>
      <c r="INZ66" s="12"/>
      <c r="IOA66" s="15"/>
      <c r="IOB66" s="12"/>
      <c r="IOC66" s="15"/>
      <c r="IOD66" s="12"/>
      <c r="IOE66" s="15"/>
      <c r="IOF66" s="12"/>
      <c r="IOG66" s="15"/>
      <c r="IOH66" s="12"/>
      <c r="IOI66" s="15"/>
      <c r="IOJ66" s="12"/>
      <c r="IOK66" s="15"/>
      <c r="IOL66" s="12"/>
      <c r="IOM66" s="15"/>
      <c r="ION66" s="12"/>
      <c r="IOO66" s="15"/>
      <c r="IOP66" s="12"/>
      <c r="IOQ66" s="15"/>
      <c r="IOR66" s="12"/>
      <c r="IOS66" s="15"/>
      <c r="IOT66" s="12"/>
      <c r="IOU66" s="15"/>
      <c r="IOV66" s="12"/>
      <c r="IOW66" s="15"/>
      <c r="IOX66" s="12"/>
      <c r="IOY66" s="15"/>
      <c r="IOZ66" s="12"/>
      <c r="IPA66" s="15"/>
      <c r="IPB66" s="12"/>
      <c r="IPC66" s="15"/>
      <c r="IPD66" s="12"/>
      <c r="IPE66" s="15"/>
      <c r="IPF66" s="12"/>
      <c r="IPG66" s="15"/>
      <c r="IPH66" s="12"/>
      <c r="IPI66" s="15"/>
      <c r="IPJ66" s="12"/>
      <c r="IPK66" s="15"/>
      <c r="IPL66" s="12"/>
      <c r="IPM66" s="15"/>
      <c r="IPN66" s="12"/>
      <c r="IPO66" s="15"/>
      <c r="IPP66" s="12"/>
      <c r="IPQ66" s="15"/>
      <c r="IPR66" s="12"/>
      <c r="IPS66" s="15"/>
      <c r="IPT66" s="12"/>
      <c r="IPU66" s="15"/>
      <c r="IPV66" s="12"/>
      <c r="IPW66" s="15"/>
      <c r="IPX66" s="12"/>
      <c r="IPY66" s="15"/>
      <c r="IPZ66" s="12"/>
      <c r="IQA66" s="15"/>
      <c r="IQB66" s="12"/>
      <c r="IQC66" s="15"/>
      <c r="IQD66" s="12"/>
      <c r="IQE66" s="15"/>
      <c r="IQF66" s="12"/>
      <c r="IQG66" s="15"/>
      <c r="IQH66" s="12"/>
      <c r="IQI66" s="15"/>
      <c r="IQJ66" s="12"/>
      <c r="IQK66" s="15"/>
      <c r="IQL66" s="12"/>
      <c r="IQM66" s="15"/>
      <c r="IQN66" s="12"/>
      <c r="IQO66" s="15"/>
      <c r="IQP66" s="12"/>
      <c r="IQQ66" s="15"/>
      <c r="IQR66" s="12"/>
      <c r="IQS66" s="15"/>
      <c r="IQT66" s="12"/>
      <c r="IQU66" s="15"/>
      <c r="IQV66" s="12"/>
      <c r="IQW66" s="15"/>
      <c r="IQX66" s="12"/>
      <c r="IQY66" s="15"/>
      <c r="IQZ66" s="12"/>
      <c r="IRA66" s="15"/>
      <c r="IRB66" s="12"/>
      <c r="IRC66" s="15"/>
      <c r="IRD66" s="12"/>
      <c r="IRE66" s="15"/>
      <c r="IRF66" s="12"/>
      <c r="IRG66" s="15"/>
      <c r="IRH66" s="12"/>
      <c r="IRI66" s="15"/>
      <c r="IRJ66" s="12"/>
      <c r="IRK66" s="15"/>
      <c r="IRL66" s="12"/>
      <c r="IRM66" s="15"/>
      <c r="IRN66" s="12"/>
      <c r="IRO66" s="15"/>
      <c r="IRP66" s="12"/>
      <c r="IRQ66" s="15"/>
      <c r="IRR66" s="12"/>
      <c r="IRS66" s="15"/>
      <c r="IRT66" s="12"/>
      <c r="IRU66" s="15"/>
      <c r="IRV66" s="12"/>
      <c r="IRW66" s="15"/>
      <c r="IRX66" s="12"/>
      <c r="IRY66" s="15"/>
      <c r="IRZ66" s="12"/>
      <c r="ISA66" s="15"/>
      <c r="ISB66" s="12"/>
      <c r="ISC66" s="15"/>
      <c r="ISD66" s="12"/>
      <c r="ISE66" s="15"/>
      <c r="ISF66" s="12"/>
      <c r="ISG66" s="15"/>
      <c r="ISH66" s="12"/>
      <c r="ISI66" s="15"/>
      <c r="ISJ66" s="12"/>
      <c r="ISK66" s="15"/>
      <c r="ISL66" s="12"/>
      <c r="ISM66" s="15"/>
      <c r="ISN66" s="12"/>
      <c r="ISO66" s="15"/>
      <c r="ISP66" s="12"/>
      <c r="ISQ66" s="15"/>
      <c r="ISR66" s="12"/>
      <c r="ISS66" s="15"/>
      <c r="IST66" s="12"/>
      <c r="ISU66" s="15"/>
      <c r="ISV66" s="12"/>
      <c r="ISW66" s="15"/>
      <c r="ISX66" s="12"/>
      <c r="ISY66" s="15"/>
      <c r="ISZ66" s="12"/>
      <c r="ITA66" s="15"/>
      <c r="ITB66" s="12"/>
      <c r="ITC66" s="15"/>
      <c r="ITD66" s="12"/>
      <c r="ITE66" s="15"/>
      <c r="ITF66" s="12"/>
      <c r="ITG66" s="15"/>
      <c r="ITH66" s="12"/>
      <c r="ITI66" s="15"/>
      <c r="ITJ66" s="12"/>
      <c r="ITK66" s="15"/>
      <c r="ITL66" s="12"/>
      <c r="ITM66" s="15"/>
      <c r="ITN66" s="12"/>
      <c r="ITO66" s="15"/>
      <c r="ITP66" s="12"/>
      <c r="ITQ66" s="15"/>
      <c r="ITR66" s="12"/>
      <c r="ITS66" s="15"/>
      <c r="ITT66" s="12"/>
      <c r="ITU66" s="15"/>
      <c r="ITV66" s="12"/>
      <c r="ITW66" s="15"/>
      <c r="ITX66" s="12"/>
      <c r="ITY66" s="15"/>
      <c r="ITZ66" s="12"/>
      <c r="IUA66" s="15"/>
      <c r="IUB66" s="12"/>
      <c r="IUC66" s="15"/>
      <c r="IUD66" s="12"/>
      <c r="IUE66" s="15"/>
      <c r="IUF66" s="12"/>
      <c r="IUG66" s="15"/>
      <c r="IUH66" s="12"/>
      <c r="IUI66" s="15"/>
      <c r="IUJ66" s="12"/>
      <c r="IUK66" s="15"/>
      <c r="IUL66" s="12"/>
      <c r="IUM66" s="15"/>
      <c r="IUN66" s="12"/>
      <c r="IUO66" s="15"/>
      <c r="IUP66" s="12"/>
      <c r="IUQ66" s="15"/>
      <c r="IUR66" s="12"/>
      <c r="IUS66" s="15"/>
      <c r="IUT66" s="12"/>
      <c r="IUU66" s="15"/>
      <c r="IUV66" s="12"/>
      <c r="IUW66" s="15"/>
      <c r="IUX66" s="12"/>
      <c r="IUY66" s="15"/>
      <c r="IUZ66" s="12"/>
      <c r="IVA66" s="15"/>
      <c r="IVB66" s="12"/>
      <c r="IVC66" s="15"/>
      <c r="IVD66" s="12"/>
      <c r="IVE66" s="15"/>
      <c r="IVF66" s="12"/>
      <c r="IVG66" s="15"/>
      <c r="IVH66" s="12"/>
      <c r="IVI66" s="15"/>
      <c r="IVJ66" s="12"/>
      <c r="IVK66" s="15"/>
      <c r="IVL66" s="12"/>
      <c r="IVM66" s="15"/>
      <c r="IVN66" s="12"/>
      <c r="IVO66" s="15"/>
      <c r="IVP66" s="12"/>
      <c r="IVQ66" s="15"/>
      <c r="IVR66" s="12"/>
      <c r="IVS66" s="15"/>
      <c r="IVT66" s="12"/>
      <c r="IVU66" s="15"/>
      <c r="IVV66" s="12"/>
      <c r="IVW66" s="15"/>
      <c r="IVX66" s="12"/>
      <c r="IVY66" s="15"/>
      <c r="IVZ66" s="12"/>
      <c r="IWA66" s="15"/>
      <c r="IWB66" s="12"/>
      <c r="IWC66" s="15"/>
      <c r="IWD66" s="12"/>
      <c r="IWE66" s="15"/>
      <c r="IWF66" s="12"/>
      <c r="IWG66" s="15"/>
      <c r="IWH66" s="12"/>
      <c r="IWI66" s="15"/>
      <c r="IWJ66" s="12"/>
      <c r="IWK66" s="15"/>
      <c r="IWL66" s="12"/>
      <c r="IWM66" s="15"/>
      <c r="IWN66" s="12"/>
      <c r="IWO66" s="15"/>
      <c r="IWP66" s="12"/>
      <c r="IWQ66" s="15"/>
      <c r="IWR66" s="12"/>
      <c r="IWS66" s="15"/>
      <c r="IWT66" s="12"/>
      <c r="IWU66" s="15"/>
      <c r="IWV66" s="12"/>
      <c r="IWW66" s="15"/>
      <c r="IWX66" s="12"/>
      <c r="IWY66" s="15"/>
      <c r="IWZ66" s="12"/>
      <c r="IXA66" s="15"/>
      <c r="IXB66" s="12"/>
      <c r="IXC66" s="15"/>
      <c r="IXD66" s="12"/>
      <c r="IXE66" s="15"/>
      <c r="IXF66" s="12"/>
      <c r="IXG66" s="15"/>
      <c r="IXH66" s="12"/>
      <c r="IXI66" s="15"/>
      <c r="IXJ66" s="12"/>
      <c r="IXK66" s="15"/>
      <c r="IXL66" s="12"/>
      <c r="IXM66" s="15"/>
      <c r="IXN66" s="12"/>
      <c r="IXO66" s="15"/>
      <c r="IXP66" s="12"/>
      <c r="IXQ66" s="15"/>
      <c r="IXR66" s="12"/>
      <c r="IXS66" s="15"/>
      <c r="IXT66" s="12"/>
      <c r="IXU66" s="15"/>
      <c r="IXV66" s="12"/>
      <c r="IXW66" s="15"/>
      <c r="IXX66" s="12"/>
      <c r="IXY66" s="15"/>
      <c r="IXZ66" s="12"/>
      <c r="IYA66" s="15"/>
      <c r="IYB66" s="12"/>
      <c r="IYC66" s="15"/>
      <c r="IYD66" s="12"/>
      <c r="IYE66" s="15"/>
      <c r="IYF66" s="12"/>
      <c r="IYG66" s="15"/>
      <c r="IYH66" s="12"/>
      <c r="IYI66" s="15"/>
      <c r="IYJ66" s="12"/>
      <c r="IYK66" s="15"/>
      <c r="IYL66" s="12"/>
      <c r="IYM66" s="15"/>
      <c r="IYN66" s="12"/>
      <c r="IYO66" s="15"/>
      <c r="IYP66" s="12"/>
      <c r="IYQ66" s="15"/>
      <c r="IYR66" s="12"/>
      <c r="IYS66" s="15"/>
      <c r="IYT66" s="12"/>
      <c r="IYU66" s="15"/>
      <c r="IYV66" s="12"/>
      <c r="IYW66" s="15"/>
      <c r="IYX66" s="12"/>
      <c r="IYY66" s="15"/>
      <c r="IYZ66" s="12"/>
      <c r="IZA66" s="15"/>
      <c r="IZB66" s="12"/>
      <c r="IZC66" s="15"/>
      <c r="IZD66" s="12"/>
      <c r="IZE66" s="15"/>
      <c r="IZF66" s="12"/>
      <c r="IZG66" s="15"/>
      <c r="IZH66" s="12"/>
      <c r="IZI66" s="15"/>
      <c r="IZJ66" s="12"/>
      <c r="IZK66" s="15"/>
      <c r="IZL66" s="12"/>
      <c r="IZM66" s="15"/>
      <c r="IZN66" s="12"/>
      <c r="IZO66" s="15"/>
      <c r="IZP66" s="12"/>
      <c r="IZQ66" s="15"/>
      <c r="IZR66" s="12"/>
      <c r="IZS66" s="15"/>
      <c r="IZT66" s="12"/>
      <c r="IZU66" s="15"/>
      <c r="IZV66" s="12"/>
      <c r="IZW66" s="15"/>
      <c r="IZX66" s="12"/>
      <c r="IZY66" s="15"/>
      <c r="IZZ66" s="12"/>
      <c r="JAA66" s="15"/>
      <c r="JAB66" s="12"/>
      <c r="JAC66" s="15"/>
      <c r="JAD66" s="12"/>
      <c r="JAE66" s="15"/>
      <c r="JAF66" s="12"/>
      <c r="JAG66" s="15"/>
      <c r="JAH66" s="12"/>
      <c r="JAI66" s="15"/>
      <c r="JAJ66" s="12"/>
      <c r="JAK66" s="15"/>
      <c r="JAL66" s="12"/>
      <c r="JAM66" s="15"/>
      <c r="JAN66" s="12"/>
      <c r="JAO66" s="15"/>
      <c r="JAP66" s="12"/>
      <c r="JAQ66" s="15"/>
      <c r="JAR66" s="12"/>
      <c r="JAS66" s="15"/>
      <c r="JAT66" s="12"/>
      <c r="JAU66" s="15"/>
      <c r="JAV66" s="12"/>
      <c r="JAW66" s="15"/>
      <c r="JAX66" s="12"/>
      <c r="JAY66" s="15"/>
      <c r="JAZ66" s="12"/>
      <c r="JBA66" s="15"/>
      <c r="JBB66" s="12"/>
      <c r="JBC66" s="15"/>
      <c r="JBD66" s="12"/>
      <c r="JBE66" s="15"/>
      <c r="JBF66" s="12"/>
      <c r="JBG66" s="15"/>
      <c r="JBH66" s="12"/>
      <c r="JBI66" s="15"/>
      <c r="JBJ66" s="12"/>
      <c r="JBK66" s="15"/>
      <c r="JBL66" s="12"/>
      <c r="JBM66" s="15"/>
      <c r="JBN66" s="12"/>
      <c r="JBO66" s="15"/>
      <c r="JBP66" s="12"/>
      <c r="JBQ66" s="15"/>
      <c r="JBR66" s="12"/>
      <c r="JBS66" s="15"/>
      <c r="JBT66" s="12"/>
      <c r="JBU66" s="15"/>
      <c r="JBV66" s="12"/>
      <c r="JBW66" s="15"/>
      <c r="JBX66" s="12"/>
      <c r="JBY66" s="15"/>
      <c r="JBZ66" s="12"/>
      <c r="JCA66" s="15"/>
      <c r="JCB66" s="12"/>
      <c r="JCC66" s="15"/>
      <c r="JCD66" s="12"/>
      <c r="JCE66" s="15"/>
      <c r="JCF66" s="12"/>
      <c r="JCG66" s="15"/>
      <c r="JCH66" s="12"/>
      <c r="JCI66" s="15"/>
      <c r="JCJ66" s="12"/>
      <c r="JCK66" s="15"/>
      <c r="JCL66" s="12"/>
      <c r="JCM66" s="15"/>
      <c r="JCN66" s="12"/>
      <c r="JCO66" s="15"/>
      <c r="JCP66" s="12"/>
      <c r="JCQ66" s="15"/>
      <c r="JCR66" s="12"/>
      <c r="JCS66" s="15"/>
      <c r="JCT66" s="12"/>
      <c r="JCU66" s="15"/>
      <c r="JCV66" s="12"/>
      <c r="JCW66" s="15"/>
      <c r="JCX66" s="12"/>
      <c r="JCY66" s="15"/>
      <c r="JCZ66" s="12"/>
      <c r="JDA66" s="15"/>
      <c r="JDB66" s="12"/>
      <c r="JDC66" s="15"/>
      <c r="JDD66" s="12"/>
      <c r="JDE66" s="15"/>
      <c r="JDF66" s="12"/>
      <c r="JDG66" s="15"/>
      <c r="JDH66" s="12"/>
      <c r="JDI66" s="15"/>
      <c r="JDJ66" s="12"/>
      <c r="JDK66" s="15"/>
      <c r="JDL66" s="12"/>
      <c r="JDM66" s="15"/>
      <c r="JDN66" s="12"/>
      <c r="JDO66" s="15"/>
      <c r="JDP66" s="12"/>
      <c r="JDQ66" s="15"/>
      <c r="JDR66" s="12"/>
      <c r="JDS66" s="15"/>
      <c r="JDT66" s="12"/>
      <c r="JDU66" s="15"/>
      <c r="JDV66" s="12"/>
      <c r="JDW66" s="15"/>
      <c r="JDX66" s="12"/>
      <c r="JDY66" s="15"/>
      <c r="JDZ66" s="12"/>
      <c r="JEA66" s="15"/>
      <c r="JEB66" s="12"/>
      <c r="JEC66" s="15"/>
      <c r="JED66" s="12"/>
      <c r="JEE66" s="15"/>
      <c r="JEF66" s="12"/>
      <c r="JEG66" s="15"/>
      <c r="JEH66" s="12"/>
      <c r="JEI66" s="15"/>
      <c r="JEJ66" s="12"/>
      <c r="JEK66" s="15"/>
      <c r="JEL66" s="12"/>
      <c r="JEM66" s="15"/>
      <c r="JEN66" s="12"/>
      <c r="JEO66" s="15"/>
      <c r="JEP66" s="12"/>
      <c r="JEQ66" s="15"/>
      <c r="JER66" s="12"/>
      <c r="JES66" s="15"/>
      <c r="JET66" s="12"/>
      <c r="JEU66" s="15"/>
      <c r="JEV66" s="12"/>
      <c r="JEW66" s="15"/>
      <c r="JEX66" s="12"/>
      <c r="JEY66" s="15"/>
      <c r="JEZ66" s="12"/>
      <c r="JFA66" s="15"/>
      <c r="JFB66" s="12"/>
      <c r="JFC66" s="15"/>
      <c r="JFD66" s="12"/>
      <c r="JFE66" s="15"/>
      <c r="JFF66" s="12"/>
      <c r="JFG66" s="15"/>
      <c r="JFH66" s="12"/>
      <c r="JFI66" s="15"/>
      <c r="JFJ66" s="12"/>
      <c r="JFK66" s="15"/>
      <c r="JFL66" s="12"/>
      <c r="JFM66" s="15"/>
      <c r="JFN66" s="12"/>
      <c r="JFO66" s="15"/>
      <c r="JFP66" s="12"/>
      <c r="JFQ66" s="15"/>
      <c r="JFR66" s="12"/>
      <c r="JFS66" s="15"/>
      <c r="JFT66" s="12"/>
      <c r="JFU66" s="15"/>
      <c r="JFV66" s="12"/>
      <c r="JFW66" s="15"/>
      <c r="JFX66" s="12"/>
      <c r="JFY66" s="15"/>
      <c r="JFZ66" s="12"/>
      <c r="JGA66" s="15"/>
      <c r="JGB66" s="12"/>
      <c r="JGC66" s="15"/>
      <c r="JGD66" s="12"/>
      <c r="JGE66" s="15"/>
      <c r="JGF66" s="12"/>
      <c r="JGG66" s="15"/>
      <c r="JGH66" s="12"/>
      <c r="JGI66" s="15"/>
      <c r="JGJ66" s="12"/>
      <c r="JGK66" s="15"/>
      <c r="JGL66" s="12"/>
      <c r="JGM66" s="15"/>
      <c r="JGN66" s="12"/>
      <c r="JGO66" s="15"/>
      <c r="JGP66" s="12"/>
      <c r="JGQ66" s="15"/>
      <c r="JGR66" s="12"/>
      <c r="JGS66" s="15"/>
      <c r="JGT66" s="12"/>
      <c r="JGU66" s="15"/>
      <c r="JGV66" s="12"/>
      <c r="JGW66" s="15"/>
      <c r="JGX66" s="12"/>
      <c r="JGY66" s="15"/>
      <c r="JGZ66" s="12"/>
      <c r="JHA66" s="15"/>
      <c r="JHB66" s="12"/>
      <c r="JHC66" s="15"/>
      <c r="JHD66" s="12"/>
      <c r="JHE66" s="15"/>
      <c r="JHF66" s="12"/>
      <c r="JHG66" s="15"/>
      <c r="JHH66" s="12"/>
      <c r="JHI66" s="15"/>
      <c r="JHJ66" s="12"/>
      <c r="JHK66" s="15"/>
      <c r="JHL66" s="12"/>
      <c r="JHM66" s="15"/>
      <c r="JHN66" s="12"/>
      <c r="JHO66" s="15"/>
      <c r="JHP66" s="12"/>
      <c r="JHQ66" s="15"/>
      <c r="JHR66" s="12"/>
      <c r="JHS66" s="15"/>
      <c r="JHT66" s="12"/>
      <c r="JHU66" s="15"/>
      <c r="JHV66" s="12"/>
      <c r="JHW66" s="15"/>
      <c r="JHX66" s="12"/>
      <c r="JHY66" s="15"/>
      <c r="JHZ66" s="12"/>
      <c r="JIA66" s="15"/>
      <c r="JIB66" s="12"/>
      <c r="JIC66" s="15"/>
      <c r="JID66" s="12"/>
      <c r="JIE66" s="15"/>
      <c r="JIF66" s="12"/>
      <c r="JIG66" s="15"/>
      <c r="JIH66" s="12"/>
      <c r="JII66" s="15"/>
      <c r="JIJ66" s="12"/>
      <c r="JIK66" s="15"/>
      <c r="JIL66" s="12"/>
      <c r="JIM66" s="15"/>
      <c r="JIN66" s="12"/>
      <c r="JIO66" s="15"/>
      <c r="JIP66" s="12"/>
      <c r="JIQ66" s="15"/>
      <c r="JIR66" s="12"/>
      <c r="JIS66" s="15"/>
      <c r="JIT66" s="12"/>
      <c r="JIU66" s="15"/>
      <c r="JIV66" s="12"/>
      <c r="JIW66" s="15"/>
      <c r="JIX66" s="12"/>
      <c r="JIY66" s="15"/>
      <c r="JIZ66" s="12"/>
      <c r="JJA66" s="15"/>
      <c r="JJB66" s="12"/>
      <c r="JJC66" s="15"/>
      <c r="JJD66" s="12"/>
      <c r="JJE66" s="15"/>
      <c r="JJF66" s="12"/>
      <c r="JJG66" s="15"/>
      <c r="JJH66" s="12"/>
      <c r="JJI66" s="15"/>
      <c r="JJJ66" s="12"/>
      <c r="JJK66" s="15"/>
      <c r="JJL66" s="12"/>
      <c r="JJM66" s="15"/>
      <c r="JJN66" s="12"/>
      <c r="JJO66" s="15"/>
      <c r="JJP66" s="12"/>
      <c r="JJQ66" s="15"/>
      <c r="JJR66" s="12"/>
      <c r="JJS66" s="15"/>
      <c r="JJT66" s="12"/>
      <c r="JJU66" s="15"/>
      <c r="JJV66" s="12"/>
      <c r="JJW66" s="15"/>
      <c r="JJX66" s="12"/>
      <c r="JJY66" s="15"/>
      <c r="JJZ66" s="12"/>
      <c r="JKA66" s="15"/>
      <c r="JKB66" s="12"/>
      <c r="JKC66" s="15"/>
      <c r="JKD66" s="12"/>
      <c r="JKE66" s="15"/>
      <c r="JKF66" s="12"/>
      <c r="JKG66" s="15"/>
      <c r="JKH66" s="12"/>
      <c r="JKI66" s="15"/>
      <c r="JKJ66" s="12"/>
      <c r="JKK66" s="15"/>
      <c r="JKL66" s="12"/>
      <c r="JKM66" s="15"/>
      <c r="JKN66" s="12"/>
      <c r="JKO66" s="15"/>
      <c r="JKP66" s="12"/>
      <c r="JKQ66" s="15"/>
      <c r="JKR66" s="12"/>
      <c r="JKS66" s="15"/>
      <c r="JKT66" s="12"/>
      <c r="JKU66" s="15"/>
      <c r="JKV66" s="12"/>
      <c r="JKW66" s="15"/>
      <c r="JKX66" s="12"/>
      <c r="JKY66" s="15"/>
      <c r="JKZ66" s="12"/>
      <c r="JLA66" s="15"/>
      <c r="JLB66" s="12"/>
      <c r="JLC66" s="15"/>
      <c r="JLD66" s="12"/>
      <c r="JLE66" s="15"/>
      <c r="JLF66" s="12"/>
      <c r="JLG66" s="15"/>
      <c r="JLH66" s="12"/>
      <c r="JLI66" s="15"/>
      <c r="JLJ66" s="12"/>
      <c r="JLK66" s="15"/>
      <c r="JLL66" s="12"/>
      <c r="JLM66" s="15"/>
      <c r="JLN66" s="12"/>
      <c r="JLO66" s="15"/>
      <c r="JLP66" s="12"/>
      <c r="JLQ66" s="15"/>
      <c r="JLR66" s="12"/>
      <c r="JLS66" s="15"/>
      <c r="JLT66" s="12"/>
      <c r="JLU66" s="15"/>
      <c r="JLV66" s="12"/>
      <c r="JLW66" s="15"/>
      <c r="JLX66" s="12"/>
      <c r="JLY66" s="15"/>
      <c r="JLZ66" s="12"/>
      <c r="JMA66" s="15"/>
      <c r="JMB66" s="12"/>
      <c r="JMC66" s="15"/>
      <c r="JMD66" s="12"/>
      <c r="JME66" s="15"/>
      <c r="JMF66" s="12"/>
      <c r="JMG66" s="15"/>
      <c r="JMH66" s="12"/>
      <c r="JMI66" s="15"/>
      <c r="JMJ66" s="12"/>
      <c r="JMK66" s="15"/>
      <c r="JML66" s="12"/>
      <c r="JMM66" s="15"/>
      <c r="JMN66" s="12"/>
      <c r="JMO66" s="15"/>
      <c r="JMP66" s="12"/>
      <c r="JMQ66" s="15"/>
      <c r="JMR66" s="12"/>
      <c r="JMS66" s="15"/>
      <c r="JMT66" s="12"/>
      <c r="JMU66" s="15"/>
      <c r="JMV66" s="12"/>
      <c r="JMW66" s="15"/>
      <c r="JMX66" s="12"/>
      <c r="JMY66" s="15"/>
      <c r="JMZ66" s="12"/>
      <c r="JNA66" s="15"/>
      <c r="JNB66" s="12"/>
      <c r="JNC66" s="15"/>
      <c r="JND66" s="12"/>
      <c r="JNE66" s="15"/>
      <c r="JNF66" s="12"/>
      <c r="JNG66" s="15"/>
      <c r="JNH66" s="12"/>
      <c r="JNI66" s="15"/>
      <c r="JNJ66" s="12"/>
      <c r="JNK66" s="15"/>
      <c r="JNL66" s="12"/>
      <c r="JNM66" s="15"/>
      <c r="JNN66" s="12"/>
      <c r="JNO66" s="15"/>
      <c r="JNP66" s="12"/>
      <c r="JNQ66" s="15"/>
      <c r="JNR66" s="12"/>
      <c r="JNS66" s="15"/>
      <c r="JNT66" s="12"/>
      <c r="JNU66" s="15"/>
      <c r="JNV66" s="12"/>
      <c r="JNW66" s="15"/>
      <c r="JNX66" s="12"/>
      <c r="JNY66" s="15"/>
      <c r="JNZ66" s="12"/>
      <c r="JOA66" s="15"/>
      <c r="JOB66" s="12"/>
      <c r="JOC66" s="15"/>
      <c r="JOD66" s="12"/>
      <c r="JOE66" s="15"/>
      <c r="JOF66" s="12"/>
      <c r="JOG66" s="15"/>
      <c r="JOH66" s="12"/>
      <c r="JOI66" s="15"/>
      <c r="JOJ66" s="12"/>
      <c r="JOK66" s="15"/>
      <c r="JOL66" s="12"/>
      <c r="JOM66" s="15"/>
      <c r="JON66" s="12"/>
      <c r="JOO66" s="15"/>
      <c r="JOP66" s="12"/>
      <c r="JOQ66" s="15"/>
      <c r="JOR66" s="12"/>
      <c r="JOS66" s="15"/>
      <c r="JOT66" s="12"/>
      <c r="JOU66" s="15"/>
      <c r="JOV66" s="12"/>
      <c r="JOW66" s="15"/>
      <c r="JOX66" s="12"/>
      <c r="JOY66" s="15"/>
      <c r="JOZ66" s="12"/>
      <c r="JPA66" s="15"/>
      <c r="JPB66" s="12"/>
      <c r="JPC66" s="15"/>
      <c r="JPD66" s="12"/>
      <c r="JPE66" s="15"/>
      <c r="JPF66" s="12"/>
      <c r="JPG66" s="15"/>
      <c r="JPH66" s="12"/>
      <c r="JPI66" s="15"/>
      <c r="JPJ66" s="12"/>
      <c r="JPK66" s="15"/>
      <c r="JPL66" s="12"/>
      <c r="JPM66" s="15"/>
      <c r="JPN66" s="12"/>
      <c r="JPO66" s="15"/>
      <c r="JPP66" s="12"/>
      <c r="JPQ66" s="15"/>
      <c r="JPR66" s="12"/>
      <c r="JPS66" s="15"/>
      <c r="JPT66" s="12"/>
      <c r="JPU66" s="15"/>
      <c r="JPV66" s="12"/>
      <c r="JPW66" s="15"/>
      <c r="JPX66" s="12"/>
      <c r="JPY66" s="15"/>
      <c r="JPZ66" s="12"/>
      <c r="JQA66" s="15"/>
      <c r="JQB66" s="12"/>
      <c r="JQC66" s="15"/>
      <c r="JQD66" s="12"/>
      <c r="JQE66" s="15"/>
      <c r="JQF66" s="12"/>
      <c r="JQG66" s="15"/>
      <c r="JQH66" s="12"/>
      <c r="JQI66" s="15"/>
      <c r="JQJ66" s="12"/>
      <c r="JQK66" s="15"/>
      <c r="JQL66" s="12"/>
      <c r="JQM66" s="15"/>
      <c r="JQN66" s="12"/>
      <c r="JQO66" s="15"/>
      <c r="JQP66" s="12"/>
      <c r="JQQ66" s="15"/>
      <c r="JQR66" s="12"/>
      <c r="JQS66" s="15"/>
      <c r="JQT66" s="12"/>
      <c r="JQU66" s="15"/>
      <c r="JQV66" s="12"/>
      <c r="JQW66" s="15"/>
      <c r="JQX66" s="12"/>
      <c r="JQY66" s="15"/>
      <c r="JQZ66" s="12"/>
      <c r="JRA66" s="15"/>
      <c r="JRB66" s="12"/>
      <c r="JRC66" s="15"/>
      <c r="JRD66" s="12"/>
      <c r="JRE66" s="15"/>
      <c r="JRF66" s="12"/>
      <c r="JRG66" s="15"/>
      <c r="JRH66" s="12"/>
      <c r="JRI66" s="15"/>
      <c r="JRJ66" s="12"/>
      <c r="JRK66" s="15"/>
      <c r="JRL66" s="12"/>
      <c r="JRM66" s="15"/>
      <c r="JRN66" s="12"/>
      <c r="JRO66" s="15"/>
      <c r="JRP66" s="12"/>
      <c r="JRQ66" s="15"/>
      <c r="JRR66" s="12"/>
      <c r="JRS66" s="15"/>
      <c r="JRT66" s="12"/>
      <c r="JRU66" s="15"/>
      <c r="JRV66" s="12"/>
      <c r="JRW66" s="15"/>
      <c r="JRX66" s="12"/>
      <c r="JRY66" s="15"/>
      <c r="JRZ66" s="12"/>
      <c r="JSA66" s="15"/>
      <c r="JSB66" s="12"/>
      <c r="JSC66" s="15"/>
      <c r="JSD66" s="12"/>
      <c r="JSE66" s="15"/>
      <c r="JSF66" s="12"/>
      <c r="JSG66" s="15"/>
      <c r="JSH66" s="12"/>
      <c r="JSI66" s="15"/>
      <c r="JSJ66" s="12"/>
      <c r="JSK66" s="15"/>
      <c r="JSL66" s="12"/>
      <c r="JSM66" s="15"/>
      <c r="JSN66" s="12"/>
      <c r="JSO66" s="15"/>
      <c r="JSP66" s="12"/>
      <c r="JSQ66" s="15"/>
      <c r="JSR66" s="12"/>
      <c r="JSS66" s="15"/>
      <c r="JST66" s="12"/>
      <c r="JSU66" s="15"/>
      <c r="JSV66" s="12"/>
      <c r="JSW66" s="15"/>
      <c r="JSX66" s="12"/>
      <c r="JSY66" s="15"/>
      <c r="JSZ66" s="12"/>
      <c r="JTA66" s="15"/>
      <c r="JTB66" s="12"/>
      <c r="JTC66" s="15"/>
      <c r="JTD66" s="12"/>
      <c r="JTE66" s="15"/>
      <c r="JTF66" s="12"/>
      <c r="JTG66" s="15"/>
      <c r="JTH66" s="12"/>
      <c r="JTI66" s="15"/>
      <c r="JTJ66" s="12"/>
      <c r="JTK66" s="15"/>
      <c r="JTL66" s="12"/>
      <c r="JTM66" s="15"/>
      <c r="JTN66" s="12"/>
      <c r="JTO66" s="15"/>
      <c r="JTP66" s="12"/>
      <c r="JTQ66" s="15"/>
      <c r="JTR66" s="12"/>
      <c r="JTS66" s="15"/>
      <c r="JTT66" s="12"/>
      <c r="JTU66" s="15"/>
      <c r="JTV66" s="12"/>
      <c r="JTW66" s="15"/>
      <c r="JTX66" s="12"/>
      <c r="JTY66" s="15"/>
      <c r="JTZ66" s="12"/>
      <c r="JUA66" s="15"/>
      <c r="JUB66" s="12"/>
      <c r="JUC66" s="15"/>
      <c r="JUD66" s="12"/>
      <c r="JUE66" s="15"/>
      <c r="JUF66" s="12"/>
      <c r="JUG66" s="15"/>
      <c r="JUH66" s="12"/>
      <c r="JUI66" s="15"/>
      <c r="JUJ66" s="12"/>
      <c r="JUK66" s="15"/>
      <c r="JUL66" s="12"/>
      <c r="JUM66" s="15"/>
      <c r="JUN66" s="12"/>
      <c r="JUO66" s="15"/>
      <c r="JUP66" s="12"/>
      <c r="JUQ66" s="15"/>
      <c r="JUR66" s="12"/>
      <c r="JUS66" s="15"/>
      <c r="JUT66" s="12"/>
      <c r="JUU66" s="15"/>
      <c r="JUV66" s="12"/>
      <c r="JUW66" s="15"/>
      <c r="JUX66" s="12"/>
      <c r="JUY66" s="15"/>
      <c r="JUZ66" s="12"/>
      <c r="JVA66" s="15"/>
      <c r="JVB66" s="12"/>
      <c r="JVC66" s="15"/>
      <c r="JVD66" s="12"/>
      <c r="JVE66" s="15"/>
      <c r="JVF66" s="12"/>
      <c r="JVG66" s="15"/>
      <c r="JVH66" s="12"/>
      <c r="JVI66" s="15"/>
      <c r="JVJ66" s="12"/>
      <c r="JVK66" s="15"/>
      <c r="JVL66" s="12"/>
      <c r="JVM66" s="15"/>
      <c r="JVN66" s="12"/>
      <c r="JVO66" s="15"/>
      <c r="JVP66" s="12"/>
      <c r="JVQ66" s="15"/>
      <c r="JVR66" s="12"/>
      <c r="JVS66" s="15"/>
      <c r="JVT66" s="12"/>
      <c r="JVU66" s="15"/>
      <c r="JVV66" s="12"/>
      <c r="JVW66" s="15"/>
      <c r="JVX66" s="12"/>
      <c r="JVY66" s="15"/>
      <c r="JVZ66" s="12"/>
      <c r="JWA66" s="15"/>
      <c r="JWB66" s="12"/>
      <c r="JWC66" s="15"/>
      <c r="JWD66" s="12"/>
      <c r="JWE66" s="15"/>
      <c r="JWF66" s="12"/>
      <c r="JWG66" s="15"/>
      <c r="JWH66" s="12"/>
      <c r="JWI66" s="15"/>
      <c r="JWJ66" s="12"/>
      <c r="JWK66" s="15"/>
      <c r="JWL66" s="12"/>
      <c r="JWM66" s="15"/>
      <c r="JWN66" s="12"/>
      <c r="JWO66" s="15"/>
      <c r="JWP66" s="12"/>
      <c r="JWQ66" s="15"/>
      <c r="JWR66" s="12"/>
      <c r="JWS66" s="15"/>
      <c r="JWT66" s="12"/>
      <c r="JWU66" s="15"/>
      <c r="JWV66" s="12"/>
      <c r="JWW66" s="15"/>
      <c r="JWX66" s="12"/>
      <c r="JWY66" s="15"/>
      <c r="JWZ66" s="12"/>
      <c r="JXA66" s="15"/>
      <c r="JXB66" s="12"/>
      <c r="JXC66" s="15"/>
      <c r="JXD66" s="12"/>
      <c r="JXE66" s="15"/>
      <c r="JXF66" s="12"/>
      <c r="JXG66" s="15"/>
      <c r="JXH66" s="12"/>
      <c r="JXI66" s="15"/>
      <c r="JXJ66" s="12"/>
      <c r="JXK66" s="15"/>
      <c r="JXL66" s="12"/>
      <c r="JXM66" s="15"/>
      <c r="JXN66" s="12"/>
      <c r="JXO66" s="15"/>
      <c r="JXP66" s="12"/>
      <c r="JXQ66" s="15"/>
      <c r="JXR66" s="12"/>
      <c r="JXS66" s="15"/>
      <c r="JXT66" s="12"/>
      <c r="JXU66" s="15"/>
      <c r="JXV66" s="12"/>
      <c r="JXW66" s="15"/>
      <c r="JXX66" s="12"/>
      <c r="JXY66" s="15"/>
      <c r="JXZ66" s="12"/>
      <c r="JYA66" s="15"/>
      <c r="JYB66" s="12"/>
      <c r="JYC66" s="15"/>
      <c r="JYD66" s="12"/>
      <c r="JYE66" s="15"/>
      <c r="JYF66" s="12"/>
      <c r="JYG66" s="15"/>
      <c r="JYH66" s="12"/>
      <c r="JYI66" s="15"/>
      <c r="JYJ66" s="12"/>
      <c r="JYK66" s="15"/>
      <c r="JYL66" s="12"/>
      <c r="JYM66" s="15"/>
      <c r="JYN66" s="12"/>
      <c r="JYO66" s="15"/>
      <c r="JYP66" s="12"/>
      <c r="JYQ66" s="15"/>
      <c r="JYR66" s="12"/>
      <c r="JYS66" s="15"/>
      <c r="JYT66" s="12"/>
      <c r="JYU66" s="15"/>
      <c r="JYV66" s="12"/>
      <c r="JYW66" s="15"/>
      <c r="JYX66" s="12"/>
      <c r="JYY66" s="15"/>
      <c r="JYZ66" s="12"/>
      <c r="JZA66" s="15"/>
      <c r="JZB66" s="12"/>
      <c r="JZC66" s="15"/>
      <c r="JZD66" s="12"/>
      <c r="JZE66" s="15"/>
      <c r="JZF66" s="12"/>
      <c r="JZG66" s="15"/>
      <c r="JZH66" s="12"/>
      <c r="JZI66" s="15"/>
      <c r="JZJ66" s="12"/>
      <c r="JZK66" s="15"/>
      <c r="JZL66" s="12"/>
      <c r="JZM66" s="15"/>
      <c r="JZN66" s="12"/>
      <c r="JZO66" s="15"/>
      <c r="JZP66" s="12"/>
      <c r="JZQ66" s="15"/>
      <c r="JZR66" s="12"/>
      <c r="JZS66" s="15"/>
      <c r="JZT66" s="12"/>
      <c r="JZU66" s="15"/>
      <c r="JZV66" s="12"/>
      <c r="JZW66" s="15"/>
      <c r="JZX66" s="12"/>
      <c r="JZY66" s="15"/>
      <c r="JZZ66" s="12"/>
      <c r="KAA66" s="15"/>
      <c r="KAB66" s="12"/>
      <c r="KAC66" s="15"/>
      <c r="KAD66" s="12"/>
      <c r="KAE66" s="15"/>
      <c r="KAF66" s="12"/>
      <c r="KAG66" s="15"/>
      <c r="KAH66" s="12"/>
      <c r="KAI66" s="15"/>
      <c r="KAJ66" s="12"/>
      <c r="KAK66" s="15"/>
      <c r="KAL66" s="12"/>
      <c r="KAM66" s="15"/>
      <c r="KAN66" s="12"/>
      <c r="KAO66" s="15"/>
      <c r="KAP66" s="12"/>
      <c r="KAQ66" s="15"/>
      <c r="KAR66" s="12"/>
      <c r="KAS66" s="15"/>
      <c r="KAT66" s="12"/>
      <c r="KAU66" s="15"/>
      <c r="KAV66" s="12"/>
      <c r="KAW66" s="15"/>
      <c r="KAX66" s="12"/>
      <c r="KAY66" s="15"/>
      <c r="KAZ66" s="12"/>
      <c r="KBA66" s="15"/>
      <c r="KBB66" s="12"/>
      <c r="KBC66" s="15"/>
      <c r="KBD66" s="12"/>
      <c r="KBE66" s="15"/>
      <c r="KBF66" s="12"/>
      <c r="KBG66" s="15"/>
      <c r="KBH66" s="12"/>
      <c r="KBI66" s="15"/>
      <c r="KBJ66" s="12"/>
      <c r="KBK66" s="15"/>
      <c r="KBL66" s="12"/>
      <c r="KBM66" s="15"/>
      <c r="KBN66" s="12"/>
      <c r="KBO66" s="15"/>
      <c r="KBP66" s="12"/>
      <c r="KBQ66" s="15"/>
      <c r="KBR66" s="12"/>
      <c r="KBS66" s="15"/>
      <c r="KBT66" s="12"/>
      <c r="KBU66" s="15"/>
      <c r="KBV66" s="12"/>
      <c r="KBW66" s="15"/>
      <c r="KBX66" s="12"/>
      <c r="KBY66" s="15"/>
      <c r="KBZ66" s="12"/>
      <c r="KCA66" s="15"/>
      <c r="KCB66" s="12"/>
      <c r="KCC66" s="15"/>
      <c r="KCD66" s="12"/>
      <c r="KCE66" s="15"/>
      <c r="KCF66" s="12"/>
      <c r="KCG66" s="15"/>
      <c r="KCH66" s="12"/>
      <c r="KCI66" s="15"/>
      <c r="KCJ66" s="12"/>
      <c r="KCK66" s="15"/>
      <c r="KCL66" s="12"/>
      <c r="KCM66" s="15"/>
      <c r="KCN66" s="12"/>
      <c r="KCO66" s="15"/>
      <c r="KCP66" s="12"/>
      <c r="KCQ66" s="15"/>
      <c r="KCR66" s="12"/>
      <c r="KCS66" s="15"/>
      <c r="KCT66" s="12"/>
      <c r="KCU66" s="15"/>
      <c r="KCV66" s="12"/>
      <c r="KCW66" s="15"/>
      <c r="KCX66" s="12"/>
      <c r="KCY66" s="15"/>
      <c r="KCZ66" s="12"/>
      <c r="KDA66" s="15"/>
      <c r="KDB66" s="12"/>
      <c r="KDC66" s="15"/>
      <c r="KDD66" s="12"/>
      <c r="KDE66" s="15"/>
      <c r="KDF66" s="12"/>
      <c r="KDG66" s="15"/>
      <c r="KDH66" s="12"/>
      <c r="KDI66" s="15"/>
      <c r="KDJ66" s="12"/>
      <c r="KDK66" s="15"/>
      <c r="KDL66" s="12"/>
      <c r="KDM66" s="15"/>
      <c r="KDN66" s="12"/>
      <c r="KDO66" s="15"/>
      <c r="KDP66" s="12"/>
      <c r="KDQ66" s="15"/>
      <c r="KDR66" s="12"/>
      <c r="KDS66" s="15"/>
      <c r="KDT66" s="12"/>
      <c r="KDU66" s="15"/>
      <c r="KDV66" s="12"/>
      <c r="KDW66" s="15"/>
      <c r="KDX66" s="12"/>
      <c r="KDY66" s="15"/>
      <c r="KDZ66" s="12"/>
      <c r="KEA66" s="15"/>
      <c r="KEB66" s="12"/>
      <c r="KEC66" s="15"/>
      <c r="KED66" s="12"/>
      <c r="KEE66" s="15"/>
      <c r="KEF66" s="12"/>
      <c r="KEG66" s="15"/>
      <c r="KEH66" s="12"/>
      <c r="KEI66" s="15"/>
      <c r="KEJ66" s="12"/>
      <c r="KEK66" s="15"/>
      <c r="KEL66" s="12"/>
      <c r="KEM66" s="15"/>
      <c r="KEN66" s="12"/>
      <c r="KEO66" s="15"/>
      <c r="KEP66" s="12"/>
      <c r="KEQ66" s="15"/>
      <c r="KER66" s="12"/>
      <c r="KES66" s="15"/>
      <c r="KET66" s="12"/>
      <c r="KEU66" s="15"/>
      <c r="KEV66" s="12"/>
      <c r="KEW66" s="15"/>
      <c r="KEX66" s="12"/>
      <c r="KEY66" s="15"/>
      <c r="KEZ66" s="12"/>
      <c r="KFA66" s="15"/>
      <c r="KFB66" s="12"/>
      <c r="KFC66" s="15"/>
      <c r="KFD66" s="12"/>
      <c r="KFE66" s="15"/>
      <c r="KFF66" s="12"/>
      <c r="KFG66" s="15"/>
      <c r="KFH66" s="12"/>
      <c r="KFI66" s="15"/>
      <c r="KFJ66" s="12"/>
      <c r="KFK66" s="15"/>
      <c r="KFL66" s="12"/>
      <c r="KFM66" s="15"/>
      <c r="KFN66" s="12"/>
      <c r="KFO66" s="15"/>
      <c r="KFP66" s="12"/>
      <c r="KFQ66" s="15"/>
      <c r="KFR66" s="12"/>
      <c r="KFS66" s="15"/>
      <c r="KFT66" s="12"/>
      <c r="KFU66" s="15"/>
      <c r="KFV66" s="12"/>
      <c r="KFW66" s="15"/>
      <c r="KFX66" s="12"/>
      <c r="KFY66" s="15"/>
      <c r="KFZ66" s="12"/>
      <c r="KGA66" s="15"/>
      <c r="KGB66" s="12"/>
      <c r="KGC66" s="15"/>
      <c r="KGD66" s="12"/>
      <c r="KGE66" s="15"/>
      <c r="KGF66" s="12"/>
      <c r="KGG66" s="15"/>
      <c r="KGH66" s="12"/>
      <c r="KGI66" s="15"/>
      <c r="KGJ66" s="12"/>
      <c r="KGK66" s="15"/>
      <c r="KGL66" s="12"/>
      <c r="KGM66" s="15"/>
      <c r="KGN66" s="12"/>
      <c r="KGO66" s="15"/>
      <c r="KGP66" s="12"/>
      <c r="KGQ66" s="15"/>
      <c r="KGR66" s="12"/>
      <c r="KGS66" s="15"/>
      <c r="KGT66" s="12"/>
      <c r="KGU66" s="15"/>
      <c r="KGV66" s="12"/>
      <c r="KGW66" s="15"/>
      <c r="KGX66" s="12"/>
      <c r="KGY66" s="15"/>
      <c r="KGZ66" s="12"/>
      <c r="KHA66" s="15"/>
      <c r="KHB66" s="12"/>
      <c r="KHC66" s="15"/>
      <c r="KHD66" s="12"/>
      <c r="KHE66" s="15"/>
      <c r="KHF66" s="12"/>
      <c r="KHG66" s="15"/>
      <c r="KHH66" s="12"/>
      <c r="KHI66" s="15"/>
      <c r="KHJ66" s="12"/>
      <c r="KHK66" s="15"/>
      <c r="KHL66" s="12"/>
      <c r="KHM66" s="15"/>
      <c r="KHN66" s="12"/>
      <c r="KHO66" s="15"/>
      <c r="KHP66" s="12"/>
      <c r="KHQ66" s="15"/>
      <c r="KHR66" s="12"/>
      <c r="KHS66" s="15"/>
      <c r="KHT66" s="12"/>
      <c r="KHU66" s="15"/>
      <c r="KHV66" s="12"/>
      <c r="KHW66" s="15"/>
      <c r="KHX66" s="12"/>
      <c r="KHY66" s="15"/>
      <c r="KHZ66" s="12"/>
      <c r="KIA66" s="15"/>
      <c r="KIB66" s="12"/>
      <c r="KIC66" s="15"/>
      <c r="KID66" s="12"/>
      <c r="KIE66" s="15"/>
      <c r="KIF66" s="12"/>
      <c r="KIG66" s="15"/>
      <c r="KIH66" s="12"/>
      <c r="KII66" s="15"/>
      <c r="KIJ66" s="12"/>
      <c r="KIK66" s="15"/>
      <c r="KIL66" s="12"/>
      <c r="KIM66" s="15"/>
      <c r="KIN66" s="12"/>
      <c r="KIO66" s="15"/>
      <c r="KIP66" s="12"/>
      <c r="KIQ66" s="15"/>
      <c r="KIR66" s="12"/>
      <c r="KIS66" s="15"/>
      <c r="KIT66" s="12"/>
      <c r="KIU66" s="15"/>
      <c r="KIV66" s="12"/>
      <c r="KIW66" s="15"/>
      <c r="KIX66" s="12"/>
      <c r="KIY66" s="15"/>
      <c r="KIZ66" s="12"/>
      <c r="KJA66" s="15"/>
      <c r="KJB66" s="12"/>
      <c r="KJC66" s="15"/>
      <c r="KJD66" s="12"/>
      <c r="KJE66" s="15"/>
      <c r="KJF66" s="12"/>
      <c r="KJG66" s="15"/>
      <c r="KJH66" s="12"/>
      <c r="KJI66" s="15"/>
      <c r="KJJ66" s="12"/>
      <c r="KJK66" s="15"/>
      <c r="KJL66" s="12"/>
      <c r="KJM66" s="15"/>
      <c r="KJN66" s="12"/>
      <c r="KJO66" s="15"/>
      <c r="KJP66" s="12"/>
      <c r="KJQ66" s="15"/>
      <c r="KJR66" s="12"/>
      <c r="KJS66" s="15"/>
      <c r="KJT66" s="12"/>
      <c r="KJU66" s="15"/>
      <c r="KJV66" s="12"/>
      <c r="KJW66" s="15"/>
      <c r="KJX66" s="12"/>
      <c r="KJY66" s="15"/>
      <c r="KJZ66" s="12"/>
      <c r="KKA66" s="15"/>
      <c r="KKB66" s="12"/>
      <c r="KKC66" s="15"/>
      <c r="KKD66" s="12"/>
      <c r="KKE66" s="15"/>
      <c r="KKF66" s="12"/>
      <c r="KKG66" s="15"/>
      <c r="KKH66" s="12"/>
      <c r="KKI66" s="15"/>
      <c r="KKJ66" s="12"/>
      <c r="KKK66" s="15"/>
      <c r="KKL66" s="12"/>
      <c r="KKM66" s="15"/>
      <c r="KKN66" s="12"/>
      <c r="KKO66" s="15"/>
      <c r="KKP66" s="12"/>
      <c r="KKQ66" s="15"/>
      <c r="KKR66" s="12"/>
      <c r="KKS66" s="15"/>
      <c r="KKT66" s="12"/>
      <c r="KKU66" s="15"/>
      <c r="KKV66" s="12"/>
      <c r="KKW66" s="15"/>
      <c r="KKX66" s="12"/>
      <c r="KKY66" s="15"/>
      <c r="KKZ66" s="12"/>
      <c r="KLA66" s="15"/>
      <c r="KLB66" s="12"/>
      <c r="KLC66" s="15"/>
      <c r="KLD66" s="12"/>
      <c r="KLE66" s="15"/>
      <c r="KLF66" s="12"/>
      <c r="KLG66" s="15"/>
      <c r="KLH66" s="12"/>
      <c r="KLI66" s="15"/>
      <c r="KLJ66" s="12"/>
      <c r="KLK66" s="15"/>
      <c r="KLL66" s="12"/>
      <c r="KLM66" s="15"/>
      <c r="KLN66" s="12"/>
      <c r="KLO66" s="15"/>
      <c r="KLP66" s="12"/>
      <c r="KLQ66" s="15"/>
      <c r="KLR66" s="12"/>
      <c r="KLS66" s="15"/>
      <c r="KLT66" s="12"/>
      <c r="KLU66" s="15"/>
      <c r="KLV66" s="12"/>
      <c r="KLW66" s="15"/>
      <c r="KLX66" s="12"/>
      <c r="KLY66" s="15"/>
      <c r="KLZ66" s="12"/>
      <c r="KMA66" s="15"/>
      <c r="KMB66" s="12"/>
      <c r="KMC66" s="15"/>
      <c r="KMD66" s="12"/>
      <c r="KME66" s="15"/>
      <c r="KMF66" s="12"/>
      <c r="KMG66" s="15"/>
      <c r="KMH66" s="12"/>
      <c r="KMI66" s="15"/>
      <c r="KMJ66" s="12"/>
      <c r="KMK66" s="15"/>
      <c r="KML66" s="12"/>
      <c r="KMM66" s="15"/>
      <c r="KMN66" s="12"/>
      <c r="KMO66" s="15"/>
      <c r="KMP66" s="12"/>
      <c r="KMQ66" s="15"/>
      <c r="KMR66" s="12"/>
      <c r="KMS66" s="15"/>
      <c r="KMT66" s="12"/>
      <c r="KMU66" s="15"/>
      <c r="KMV66" s="12"/>
      <c r="KMW66" s="15"/>
      <c r="KMX66" s="12"/>
      <c r="KMY66" s="15"/>
      <c r="KMZ66" s="12"/>
      <c r="KNA66" s="15"/>
      <c r="KNB66" s="12"/>
      <c r="KNC66" s="15"/>
      <c r="KND66" s="12"/>
      <c r="KNE66" s="15"/>
      <c r="KNF66" s="12"/>
      <c r="KNG66" s="15"/>
      <c r="KNH66" s="12"/>
      <c r="KNI66" s="15"/>
      <c r="KNJ66" s="12"/>
      <c r="KNK66" s="15"/>
      <c r="KNL66" s="12"/>
      <c r="KNM66" s="15"/>
      <c r="KNN66" s="12"/>
      <c r="KNO66" s="15"/>
      <c r="KNP66" s="12"/>
      <c r="KNQ66" s="15"/>
      <c r="KNR66" s="12"/>
      <c r="KNS66" s="15"/>
      <c r="KNT66" s="12"/>
      <c r="KNU66" s="15"/>
      <c r="KNV66" s="12"/>
      <c r="KNW66" s="15"/>
      <c r="KNX66" s="12"/>
      <c r="KNY66" s="15"/>
      <c r="KNZ66" s="12"/>
      <c r="KOA66" s="15"/>
      <c r="KOB66" s="12"/>
      <c r="KOC66" s="15"/>
      <c r="KOD66" s="12"/>
      <c r="KOE66" s="15"/>
      <c r="KOF66" s="12"/>
      <c r="KOG66" s="15"/>
      <c r="KOH66" s="12"/>
      <c r="KOI66" s="15"/>
      <c r="KOJ66" s="12"/>
      <c r="KOK66" s="15"/>
      <c r="KOL66" s="12"/>
      <c r="KOM66" s="15"/>
      <c r="KON66" s="12"/>
      <c r="KOO66" s="15"/>
      <c r="KOP66" s="12"/>
      <c r="KOQ66" s="15"/>
      <c r="KOR66" s="12"/>
      <c r="KOS66" s="15"/>
      <c r="KOT66" s="12"/>
      <c r="KOU66" s="15"/>
      <c r="KOV66" s="12"/>
      <c r="KOW66" s="15"/>
      <c r="KOX66" s="12"/>
      <c r="KOY66" s="15"/>
      <c r="KOZ66" s="12"/>
      <c r="KPA66" s="15"/>
      <c r="KPB66" s="12"/>
      <c r="KPC66" s="15"/>
      <c r="KPD66" s="12"/>
      <c r="KPE66" s="15"/>
      <c r="KPF66" s="12"/>
      <c r="KPG66" s="15"/>
      <c r="KPH66" s="12"/>
      <c r="KPI66" s="15"/>
      <c r="KPJ66" s="12"/>
      <c r="KPK66" s="15"/>
      <c r="KPL66" s="12"/>
      <c r="KPM66" s="15"/>
      <c r="KPN66" s="12"/>
      <c r="KPO66" s="15"/>
      <c r="KPP66" s="12"/>
      <c r="KPQ66" s="15"/>
      <c r="KPR66" s="12"/>
      <c r="KPS66" s="15"/>
      <c r="KPT66" s="12"/>
      <c r="KPU66" s="15"/>
      <c r="KPV66" s="12"/>
      <c r="KPW66" s="15"/>
      <c r="KPX66" s="12"/>
      <c r="KPY66" s="15"/>
      <c r="KPZ66" s="12"/>
      <c r="KQA66" s="15"/>
      <c r="KQB66" s="12"/>
      <c r="KQC66" s="15"/>
      <c r="KQD66" s="12"/>
      <c r="KQE66" s="15"/>
      <c r="KQF66" s="12"/>
      <c r="KQG66" s="15"/>
      <c r="KQH66" s="12"/>
      <c r="KQI66" s="15"/>
      <c r="KQJ66" s="12"/>
      <c r="KQK66" s="15"/>
      <c r="KQL66" s="12"/>
      <c r="KQM66" s="15"/>
      <c r="KQN66" s="12"/>
      <c r="KQO66" s="15"/>
      <c r="KQP66" s="12"/>
      <c r="KQQ66" s="15"/>
      <c r="KQR66" s="12"/>
      <c r="KQS66" s="15"/>
      <c r="KQT66" s="12"/>
      <c r="KQU66" s="15"/>
      <c r="KQV66" s="12"/>
      <c r="KQW66" s="15"/>
      <c r="KQX66" s="12"/>
      <c r="KQY66" s="15"/>
      <c r="KQZ66" s="12"/>
      <c r="KRA66" s="15"/>
      <c r="KRB66" s="12"/>
      <c r="KRC66" s="15"/>
      <c r="KRD66" s="12"/>
      <c r="KRE66" s="15"/>
      <c r="KRF66" s="12"/>
      <c r="KRG66" s="15"/>
      <c r="KRH66" s="12"/>
      <c r="KRI66" s="15"/>
      <c r="KRJ66" s="12"/>
      <c r="KRK66" s="15"/>
      <c r="KRL66" s="12"/>
      <c r="KRM66" s="15"/>
      <c r="KRN66" s="12"/>
      <c r="KRO66" s="15"/>
      <c r="KRP66" s="12"/>
      <c r="KRQ66" s="15"/>
      <c r="KRR66" s="12"/>
      <c r="KRS66" s="15"/>
      <c r="KRT66" s="12"/>
      <c r="KRU66" s="15"/>
      <c r="KRV66" s="12"/>
      <c r="KRW66" s="15"/>
      <c r="KRX66" s="12"/>
      <c r="KRY66" s="15"/>
      <c r="KRZ66" s="12"/>
      <c r="KSA66" s="15"/>
      <c r="KSB66" s="12"/>
      <c r="KSC66" s="15"/>
      <c r="KSD66" s="12"/>
      <c r="KSE66" s="15"/>
      <c r="KSF66" s="12"/>
      <c r="KSG66" s="15"/>
      <c r="KSH66" s="12"/>
      <c r="KSI66" s="15"/>
      <c r="KSJ66" s="12"/>
      <c r="KSK66" s="15"/>
      <c r="KSL66" s="12"/>
      <c r="KSM66" s="15"/>
      <c r="KSN66" s="12"/>
      <c r="KSO66" s="15"/>
      <c r="KSP66" s="12"/>
      <c r="KSQ66" s="15"/>
      <c r="KSR66" s="12"/>
      <c r="KSS66" s="15"/>
      <c r="KST66" s="12"/>
      <c r="KSU66" s="15"/>
      <c r="KSV66" s="12"/>
      <c r="KSW66" s="15"/>
      <c r="KSX66" s="12"/>
      <c r="KSY66" s="15"/>
      <c r="KSZ66" s="12"/>
      <c r="KTA66" s="15"/>
      <c r="KTB66" s="12"/>
      <c r="KTC66" s="15"/>
      <c r="KTD66" s="12"/>
      <c r="KTE66" s="15"/>
      <c r="KTF66" s="12"/>
      <c r="KTG66" s="15"/>
      <c r="KTH66" s="12"/>
      <c r="KTI66" s="15"/>
      <c r="KTJ66" s="12"/>
      <c r="KTK66" s="15"/>
      <c r="KTL66" s="12"/>
      <c r="KTM66" s="15"/>
      <c r="KTN66" s="12"/>
      <c r="KTO66" s="15"/>
      <c r="KTP66" s="12"/>
      <c r="KTQ66" s="15"/>
      <c r="KTR66" s="12"/>
      <c r="KTS66" s="15"/>
      <c r="KTT66" s="12"/>
      <c r="KTU66" s="15"/>
      <c r="KTV66" s="12"/>
      <c r="KTW66" s="15"/>
      <c r="KTX66" s="12"/>
      <c r="KTY66" s="15"/>
      <c r="KTZ66" s="12"/>
      <c r="KUA66" s="15"/>
      <c r="KUB66" s="12"/>
      <c r="KUC66" s="15"/>
      <c r="KUD66" s="12"/>
      <c r="KUE66" s="15"/>
      <c r="KUF66" s="12"/>
      <c r="KUG66" s="15"/>
      <c r="KUH66" s="12"/>
      <c r="KUI66" s="15"/>
      <c r="KUJ66" s="12"/>
      <c r="KUK66" s="15"/>
      <c r="KUL66" s="12"/>
      <c r="KUM66" s="15"/>
      <c r="KUN66" s="12"/>
      <c r="KUO66" s="15"/>
      <c r="KUP66" s="12"/>
      <c r="KUQ66" s="15"/>
      <c r="KUR66" s="12"/>
      <c r="KUS66" s="15"/>
      <c r="KUT66" s="12"/>
      <c r="KUU66" s="15"/>
      <c r="KUV66" s="12"/>
      <c r="KUW66" s="15"/>
      <c r="KUX66" s="12"/>
      <c r="KUY66" s="15"/>
      <c r="KUZ66" s="12"/>
      <c r="KVA66" s="15"/>
      <c r="KVB66" s="12"/>
      <c r="KVC66" s="15"/>
      <c r="KVD66" s="12"/>
      <c r="KVE66" s="15"/>
      <c r="KVF66" s="12"/>
      <c r="KVG66" s="15"/>
      <c r="KVH66" s="12"/>
      <c r="KVI66" s="15"/>
      <c r="KVJ66" s="12"/>
      <c r="KVK66" s="15"/>
      <c r="KVL66" s="12"/>
      <c r="KVM66" s="15"/>
      <c r="KVN66" s="12"/>
      <c r="KVO66" s="15"/>
      <c r="KVP66" s="12"/>
      <c r="KVQ66" s="15"/>
      <c r="KVR66" s="12"/>
      <c r="KVS66" s="15"/>
      <c r="KVT66" s="12"/>
      <c r="KVU66" s="15"/>
      <c r="KVV66" s="12"/>
      <c r="KVW66" s="15"/>
      <c r="KVX66" s="12"/>
      <c r="KVY66" s="15"/>
      <c r="KVZ66" s="12"/>
      <c r="KWA66" s="15"/>
      <c r="KWB66" s="12"/>
      <c r="KWC66" s="15"/>
      <c r="KWD66" s="12"/>
      <c r="KWE66" s="15"/>
      <c r="KWF66" s="12"/>
      <c r="KWG66" s="15"/>
      <c r="KWH66" s="12"/>
      <c r="KWI66" s="15"/>
      <c r="KWJ66" s="12"/>
      <c r="KWK66" s="15"/>
      <c r="KWL66" s="12"/>
      <c r="KWM66" s="15"/>
      <c r="KWN66" s="12"/>
      <c r="KWO66" s="15"/>
      <c r="KWP66" s="12"/>
      <c r="KWQ66" s="15"/>
      <c r="KWR66" s="12"/>
      <c r="KWS66" s="15"/>
      <c r="KWT66" s="12"/>
      <c r="KWU66" s="15"/>
      <c r="KWV66" s="12"/>
      <c r="KWW66" s="15"/>
      <c r="KWX66" s="12"/>
      <c r="KWY66" s="15"/>
      <c r="KWZ66" s="12"/>
      <c r="KXA66" s="15"/>
      <c r="KXB66" s="12"/>
      <c r="KXC66" s="15"/>
      <c r="KXD66" s="12"/>
      <c r="KXE66" s="15"/>
      <c r="KXF66" s="12"/>
      <c r="KXG66" s="15"/>
      <c r="KXH66" s="12"/>
      <c r="KXI66" s="15"/>
      <c r="KXJ66" s="12"/>
      <c r="KXK66" s="15"/>
      <c r="KXL66" s="12"/>
      <c r="KXM66" s="15"/>
      <c r="KXN66" s="12"/>
      <c r="KXO66" s="15"/>
      <c r="KXP66" s="12"/>
      <c r="KXQ66" s="15"/>
      <c r="KXR66" s="12"/>
      <c r="KXS66" s="15"/>
      <c r="KXT66" s="12"/>
      <c r="KXU66" s="15"/>
      <c r="KXV66" s="12"/>
      <c r="KXW66" s="15"/>
      <c r="KXX66" s="12"/>
      <c r="KXY66" s="15"/>
      <c r="KXZ66" s="12"/>
      <c r="KYA66" s="15"/>
      <c r="KYB66" s="12"/>
      <c r="KYC66" s="15"/>
      <c r="KYD66" s="12"/>
      <c r="KYE66" s="15"/>
      <c r="KYF66" s="12"/>
      <c r="KYG66" s="15"/>
      <c r="KYH66" s="12"/>
      <c r="KYI66" s="15"/>
      <c r="KYJ66" s="12"/>
      <c r="KYK66" s="15"/>
      <c r="KYL66" s="12"/>
      <c r="KYM66" s="15"/>
      <c r="KYN66" s="12"/>
      <c r="KYO66" s="15"/>
      <c r="KYP66" s="12"/>
      <c r="KYQ66" s="15"/>
      <c r="KYR66" s="12"/>
      <c r="KYS66" s="15"/>
      <c r="KYT66" s="12"/>
      <c r="KYU66" s="15"/>
      <c r="KYV66" s="12"/>
      <c r="KYW66" s="15"/>
      <c r="KYX66" s="12"/>
      <c r="KYY66" s="15"/>
      <c r="KYZ66" s="12"/>
      <c r="KZA66" s="15"/>
      <c r="KZB66" s="12"/>
      <c r="KZC66" s="15"/>
      <c r="KZD66" s="12"/>
      <c r="KZE66" s="15"/>
      <c r="KZF66" s="12"/>
      <c r="KZG66" s="15"/>
      <c r="KZH66" s="12"/>
      <c r="KZI66" s="15"/>
      <c r="KZJ66" s="12"/>
      <c r="KZK66" s="15"/>
      <c r="KZL66" s="12"/>
      <c r="KZM66" s="15"/>
      <c r="KZN66" s="12"/>
      <c r="KZO66" s="15"/>
      <c r="KZP66" s="12"/>
      <c r="KZQ66" s="15"/>
      <c r="KZR66" s="12"/>
      <c r="KZS66" s="15"/>
      <c r="KZT66" s="12"/>
      <c r="KZU66" s="15"/>
      <c r="KZV66" s="12"/>
      <c r="KZW66" s="15"/>
      <c r="KZX66" s="12"/>
      <c r="KZY66" s="15"/>
      <c r="KZZ66" s="12"/>
      <c r="LAA66" s="15"/>
      <c r="LAB66" s="12"/>
      <c r="LAC66" s="15"/>
      <c r="LAD66" s="12"/>
      <c r="LAE66" s="15"/>
      <c r="LAF66" s="12"/>
      <c r="LAG66" s="15"/>
      <c r="LAH66" s="12"/>
      <c r="LAI66" s="15"/>
      <c r="LAJ66" s="12"/>
      <c r="LAK66" s="15"/>
      <c r="LAL66" s="12"/>
      <c r="LAM66" s="15"/>
      <c r="LAN66" s="12"/>
      <c r="LAO66" s="15"/>
      <c r="LAP66" s="12"/>
      <c r="LAQ66" s="15"/>
      <c r="LAR66" s="12"/>
      <c r="LAS66" s="15"/>
      <c r="LAT66" s="12"/>
      <c r="LAU66" s="15"/>
      <c r="LAV66" s="12"/>
      <c r="LAW66" s="15"/>
      <c r="LAX66" s="12"/>
      <c r="LAY66" s="15"/>
      <c r="LAZ66" s="12"/>
      <c r="LBA66" s="15"/>
      <c r="LBB66" s="12"/>
      <c r="LBC66" s="15"/>
      <c r="LBD66" s="12"/>
      <c r="LBE66" s="15"/>
      <c r="LBF66" s="12"/>
      <c r="LBG66" s="15"/>
      <c r="LBH66" s="12"/>
      <c r="LBI66" s="15"/>
      <c r="LBJ66" s="12"/>
      <c r="LBK66" s="15"/>
      <c r="LBL66" s="12"/>
      <c r="LBM66" s="15"/>
      <c r="LBN66" s="12"/>
      <c r="LBO66" s="15"/>
      <c r="LBP66" s="12"/>
      <c r="LBQ66" s="15"/>
      <c r="LBR66" s="12"/>
      <c r="LBS66" s="15"/>
      <c r="LBT66" s="12"/>
      <c r="LBU66" s="15"/>
      <c r="LBV66" s="12"/>
      <c r="LBW66" s="15"/>
      <c r="LBX66" s="12"/>
      <c r="LBY66" s="15"/>
      <c r="LBZ66" s="12"/>
      <c r="LCA66" s="15"/>
      <c r="LCB66" s="12"/>
      <c r="LCC66" s="15"/>
      <c r="LCD66" s="12"/>
      <c r="LCE66" s="15"/>
      <c r="LCF66" s="12"/>
      <c r="LCG66" s="15"/>
      <c r="LCH66" s="12"/>
      <c r="LCI66" s="15"/>
      <c r="LCJ66" s="12"/>
      <c r="LCK66" s="15"/>
      <c r="LCL66" s="12"/>
      <c r="LCM66" s="15"/>
      <c r="LCN66" s="12"/>
      <c r="LCO66" s="15"/>
      <c r="LCP66" s="12"/>
      <c r="LCQ66" s="15"/>
      <c r="LCR66" s="12"/>
      <c r="LCS66" s="15"/>
      <c r="LCT66" s="12"/>
      <c r="LCU66" s="15"/>
      <c r="LCV66" s="12"/>
      <c r="LCW66" s="15"/>
      <c r="LCX66" s="12"/>
      <c r="LCY66" s="15"/>
      <c r="LCZ66" s="12"/>
      <c r="LDA66" s="15"/>
      <c r="LDB66" s="12"/>
      <c r="LDC66" s="15"/>
      <c r="LDD66" s="12"/>
      <c r="LDE66" s="15"/>
      <c r="LDF66" s="12"/>
      <c r="LDG66" s="15"/>
      <c r="LDH66" s="12"/>
      <c r="LDI66" s="15"/>
      <c r="LDJ66" s="12"/>
      <c r="LDK66" s="15"/>
      <c r="LDL66" s="12"/>
      <c r="LDM66" s="15"/>
      <c r="LDN66" s="12"/>
      <c r="LDO66" s="15"/>
      <c r="LDP66" s="12"/>
      <c r="LDQ66" s="15"/>
      <c r="LDR66" s="12"/>
      <c r="LDS66" s="15"/>
      <c r="LDT66" s="12"/>
      <c r="LDU66" s="15"/>
      <c r="LDV66" s="12"/>
      <c r="LDW66" s="15"/>
      <c r="LDX66" s="12"/>
      <c r="LDY66" s="15"/>
      <c r="LDZ66" s="12"/>
      <c r="LEA66" s="15"/>
      <c r="LEB66" s="12"/>
      <c r="LEC66" s="15"/>
      <c r="LED66" s="12"/>
      <c r="LEE66" s="15"/>
      <c r="LEF66" s="12"/>
      <c r="LEG66" s="15"/>
      <c r="LEH66" s="12"/>
      <c r="LEI66" s="15"/>
      <c r="LEJ66" s="12"/>
      <c r="LEK66" s="15"/>
      <c r="LEL66" s="12"/>
      <c r="LEM66" s="15"/>
      <c r="LEN66" s="12"/>
      <c r="LEO66" s="15"/>
      <c r="LEP66" s="12"/>
      <c r="LEQ66" s="15"/>
      <c r="LER66" s="12"/>
      <c r="LES66" s="15"/>
      <c r="LET66" s="12"/>
      <c r="LEU66" s="15"/>
      <c r="LEV66" s="12"/>
      <c r="LEW66" s="15"/>
      <c r="LEX66" s="12"/>
      <c r="LEY66" s="15"/>
      <c r="LEZ66" s="12"/>
      <c r="LFA66" s="15"/>
      <c r="LFB66" s="12"/>
      <c r="LFC66" s="15"/>
      <c r="LFD66" s="12"/>
      <c r="LFE66" s="15"/>
      <c r="LFF66" s="12"/>
      <c r="LFG66" s="15"/>
      <c r="LFH66" s="12"/>
      <c r="LFI66" s="15"/>
      <c r="LFJ66" s="12"/>
      <c r="LFK66" s="15"/>
      <c r="LFL66" s="12"/>
      <c r="LFM66" s="15"/>
      <c r="LFN66" s="12"/>
      <c r="LFO66" s="15"/>
      <c r="LFP66" s="12"/>
      <c r="LFQ66" s="15"/>
      <c r="LFR66" s="12"/>
      <c r="LFS66" s="15"/>
      <c r="LFT66" s="12"/>
      <c r="LFU66" s="15"/>
      <c r="LFV66" s="12"/>
      <c r="LFW66" s="15"/>
      <c r="LFX66" s="12"/>
      <c r="LFY66" s="15"/>
      <c r="LFZ66" s="12"/>
      <c r="LGA66" s="15"/>
      <c r="LGB66" s="12"/>
      <c r="LGC66" s="15"/>
      <c r="LGD66" s="12"/>
      <c r="LGE66" s="15"/>
      <c r="LGF66" s="12"/>
      <c r="LGG66" s="15"/>
      <c r="LGH66" s="12"/>
      <c r="LGI66" s="15"/>
      <c r="LGJ66" s="12"/>
      <c r="LGK66" s="15"/>
      <c r="LGL66" s="12"/>
      <c r="LGM66" s="15"/>
      <c r="LGN66" s="12"/>
      <c r="LGO66" s="15"/>
      <c r="LGP66" s="12"/>
      <c r="LGQ66" s="15"/>
      <c r="LGR66" s="12"/>
      <c r="LGS66" s="15"/>
      <c r="LGT66" s="12"/>
      <c r="LGU66" s="15"/>
      <c r="LGV66" s="12"/>
      <c r="LGW66" s="15"/>
      <c r="LGX66" s="12"/>
      <c r="LGY66" s="15"/>
      <c r="LGZ66" s="12"/>
      <c r="LHA66" s="15"/>
      <c r="LHB66" s="12"/>
      <c r="LHC66" s="15"/>
      <c r="LHD66" s="12"/>
      <c r="LHE66" s="15"/>
      <c r="LHF66" s="12"/>
      <c r="LHG66" s="15"/>
      <c r="LHH66" s="12"/>
      <c r="LHI66" s="15"/>
      <c r="LHJ66" s="12"/>
      <c r="LHK66" s="15"/>
      <c r="LHL66" s="12"/>
      <c r="LHM66" s="15"/>
      <c r="LHN66" s="12"/>
      <c r="LHO66" s="15"/>
      <c r="LHP66" s="12"/>
      <c r="LHQ66" s="15"/>
      <c r="LHR66" s="12"/>
      <c r="LHS66" s="15"/>
      <c r="LHT66" s="12"/>
      <c r="LHU66" s="15"/>
      <c r="LHV66" s="12"/>
      <c r="LHW66" s="15"/>
      <c r="LHX66" s="12"/>
      <c r="LHY66" s="15"/>
      <c r="LHZ66" s="12"/>
      <c r="LIA66" s="15"/>
      <c r="LIB66" s="12"/>
      <c r="LIC66" s="15"/>
      <c r="LID66" s="12"/>
      <c r="LIE66" s="15"/>
      <c r="LIF66" s="12"/>
      <c r="LIG66" s="15"/>
      <c r="LIH66" s="12"/>
      <c r="LII66" s="15"/>
      <c r="LIJ66" s="12"/>
      <c r="LIK66" s="15"/>
      <c r="LIL66" s="12"/>
      <c r="LIM66" s="15"/>
      <c r="LIN66" s="12"/>
      <c r="LIO66" s="15"/>
      <c r="LIP66" s="12"/>
      <c r="LIQ66" s="15"/>
      <c r="LIR66" s="12"/>
      <c r="LIS66" s="15"/>
      <c r="LIT66" s="12"/>
      <c r="LIU66" s="15"/>
      <c r="LIV66" s="12"/>
      <c r="LIW66" s="15"/>
      <c r="LIX66" s="12"/>
      <c r="LIY66" s="15"/>
      <c r="LIZ66" s="12"/>
      <c r="LJA66" s="15"/>
      <c r="LJB66" s="12"/>
      <c r="LJC66" s="15"/>
      <c r="LJD66" s="12"/>
      <c r="LJE66" s="15"/>
      <c r="LJF66" s="12"/>
      <c r="LJG66" s="15"/>
      <c r="LJH66" s="12"/>
      <c r="LJI66" s="15"/>
      <c r="LJJ66" s="12"/>
      <c r="LJK66" s="15"/>
      <c r="LJL66" s="12"/>
      <c r="LJM66" s="15"/>
      <c r="LJN66" s="12"/>
      <c r="LJO66" s="15"/>
      <c r="LJP66" s="12"/>
      <c r="LJQ66" s="15"/>
      <c r="LJR66" s="12"/>
      <c r="LJS66" s="15"/>
      <c r="LJT66" s="12"/>
      <c r="LJU66" s="15"/>
      <c r="LJV66" s="12"/>
      <c r="LJW66" s="15"/>
      <c r="LJX66" s="12"/>
      <c r="LJY66" s="15"/>
      <c r="LJZ66" s="12"/>
      <c r="LKA66" s="15"/>
      <c r="LKB66" s="12"/>
      <c r="LKC66" s="15"/>
      <c r="LKD66" s="12"/>
      <c r="LKE66" s="15"/>
      <c r="LKF66" s="12"/>
      <c r="LKG66" s="15"/>
      <c r="LKH66" s="12"/>
      <c r="LKI66" s="15"/>
      <c r="LKJ66" s="12"/>
      <c r="LKK66" s="15"/>
      <c r="LKL66" s="12"/>
      <c r="LKM66" s="15"/>
      <c r="LKN66" s="12"/>
      <c r="LKO66" s="15"/>
      <c r="LKP66" s="12"/>
      <c r="LKQ66" s="15"/>
      <c r="LKR66" s="12"/>
      <c r="LKS66" s="15"/>
      <c r="LKT66" s="12"/>
      <c r="LKU66" s="15"/>
      <c r="LKV66" s="12"/>
      <c r="LKW66" s="15"/>
      <c r="LKX66" s="12"/>
      <c r="LKY66" s="15"/>
      <c r="LKZ66" s="12"/>
      <c r="LLA66" s="15"/>
      <c r="LLB66" s="12"/>
      <c r="LLC66" s="15"/>
      <c r="LLD66" s="12"/>
      <c r="LLE66" s="15"/>
      <c r="LLF66" s="12"/>
      <c r="LLG66" s="15"/>
      <c r="LLH66" s="12"/>
      <c r="LLI66" s="15"/>
      <c r="LLJ66" s="12"/>
      <c r="LLK66" s="15"/>
      <c r="LLL66" s="12"/>
      <c r="LLM66" s="15"/>
      <c r="LLN66" s="12"/>
      <c r="LLO66" s="15"/>
      <c r="LLP66" s="12"/>
      <c r="LLQ66" s="15"/>
      <c r="LLR66" s="12"/>
      <c r="LLS66" s="15"/>
      <c r="LLT66" s="12"/>
      <c r="LLU66" s="15"/>
      <c r="LLV66" s="12"/>
      <c r="LLW66" s="15"/>
      <c r="LLX66" s="12"/>
      <c r="LLY66" s="15"/>
      <c r="LLZ66" s="12"/>
      <c r="LMA66" s="15"/>
      <c r="LMB66" s="12"/>
      <c r="LMC66" s="15"/>
      <c r="LMD66" s="12"/>
      <c r="LME66" s="15"/>
      <c r="LMF66" s="12"/>
      <c r="LMG66" s="15"/>
      <c r="LMH66" s="12"/>
      <c r="LMI66" s="15"/>
      <c r="LMJ66" s="12"/>
      <c r="LMK66" s="15"/>
      <c r="LML66" s="12"/>
      <c r="LMM66" s="15"/>
      <c r="LMN66" s="12"/>
      <c r="LMO66" s="15"/>
      <c r="LMP66" s="12"/>
      <c r="LMQ66" s="15"/>
      <c r="LMR66" s="12"/>
      <c r="LMS66" s="15"/>
      <c r="LMT66" s="12"/>
      <c r="LMU66" s="15"/>
      <c r="LMV66" s="12"/>
      <c r="LMW66" s="15"/>
      <c r="LMX66" s="12"/>
      <c r="LMY66" s="15"/>
      <c r="LMZ66" s="12"/>
      <c r="LNA66" s="15"/>
      <c r="LNB66" s="12"/>
      <c r="LNC66" s="15"/>
      <c r="LND66" s="12"/>
      <c r="LNE66" s="15"/>
      <c r="LNF66" s="12"/>
      <c r="LNG66" s="15"/>
      <c r="LNH66" s="12"/>
      <c r="LNI66" s="15"/>
      <c r="LNJ66" s="12"/>
      <c r="LNK66" s="15"/>
      <c r="LNL66" s="12"/>
      <c r="LNM66" s="15"/>
      <c r="LNN66" s="12"/>
      <c r="LNO66" s="15"/>
      <c r="LNP66" s="12"/>
      <c r="LNQ66" s="15"/>
      <c r="LNR66" s="12"/>
      <c r="LNS66" s="15"/>
      <c r="LNT66" s="12"/>
      <c r="LNU66" s="15"/>
      <c r="LNV66" s="12"/>
      <c r="LNW66" s="15"/>
      <c r="LNX66" s="12"/>
      <c r="LNY66" s="15"/>
      <c r="LNZ66" s="12"/>
      <c r="LOA66" s="15"/>
      <c r="LOB66" s="12"/>
      <c r="LOC66" s="15"/>
      <c r="LOD66" s="12"/>
      <c r="LOE66" s="15"/>
      <c r="LOF66" s="12"/>
      <c r="LOG66" s="15"/>
      <c r="LOH66" s="12"/>
      <c r="LOI66" s="15"/>
      <c r="LOJ66" s="12"/>
      <c r="LOK66" s="15"/>
      <c r="LOL66" s="12"/>
      <c r="LOM66" s="15"/>
      <c r="LON66" s="12"/>
      <c r="LOO66" s="15"/>
      <c r="LOP66" s="12"/>
      <c r="LOQ66" s="15"/>
      <c r="LOR66" s="12"/>
      <c r="LOS66" s="15"/>
      <c r="LOT66" s="12"/>
      <c r="LOU66" s="15"/>
      <c r="LOV66" s="12"/>
      <c r="LOW66" s="15"/>
      <c r="LOX66" s="12"/>
      <c r="LOY66" s="15"/>
      <c r="LOZ66" s="12"/>
      <c r="LPA66" s="15"/>
      <c r="LPB66" s="12"/>
      <c r="LPC66" s="15"/>
      <c r="LPD66" s="12"/>
      <c r="LPE66" s="15"/>
      <c r="LPF66" s="12"/>
      <c r="LPG66" s="15"/>
      <c r="LPH66" s="12"/>
      <c r="LPI66" s="15"/>
      <c r="LPJ66" s="12"/>
      <c r="LPK66" s="15"/>
      <c r="LPL66" s="12"/>
      <c r="LPM66" s="15"/>
      <c r="LPN66" s="12"/>
      <c r="LPO66" s="15"/>
      <c r="LPP66" s="12"/>
      <c r="LPQ66" s="15"/>
      <c r="LPR66" s="12"/>
      <c r="LPS66" s="15"/>
      <c r="LPT66" s="12"/>
      <c r="LPU66" s="15"/>
      <c r="LPV66" s="12"/>
      <c r="LPW66" s="15"/>
      <c r="LPX66" s="12"/>
      <c r="LPY66" s="15"/>
      <c r="LPZ66" s="12"/>
      <c r="LQA66" s="15"/>
      <c r="LQB66" s="12"/>
      <c r="LQC66" s="15"/>
      <c r="LQD66" s="12"/>
      <c r="LQE66" s="15"/>
      <c r="LQF66" s="12"/>
      <c r="LQG66" s="15"/>
      <c r="LQH66" s="12"/>
      <c r="LQI66" s="15"/>
      <c r="LQJ66" s="12"/>
      <c r="LQK66" s="15"/>
      <c r="LQL66" s="12"/>
      <c r="LQM66" s="15"/>
      <c r="LQN66" s="12"/>
      <c r="LQO66" s="15"/>
      <c r="LQP66" s="12"/>
      <c r="LQQ66" s="15"/>
      <c r="LQR66" s="12"/>
      <c r="LQS66" s="15"/>
      <c r="LQT66" s="12"/>
      <c r="LQU66" s="15"/>
      <c r="LQV66" s="12"/>
      <c r="LQW66" s="15"/>
      <c r="LQX66" s="12"/>
      <c r="LQY66" s="15"/>
      <c r="LQZ66" s="12"/>
      <c r="LRA66" s="15"/>
      <c r="LRB66" s="12"/>
      <c r="LRC66" s="15"/>
      <c r="LRD66" s="12"/>
      <c r="LRE66" s="15"/>
      <c r="LRF66" s="12"/>
      <c r="LRG66" s="15"/>
      <c r="LRH66" s="12"/>
      <c r="LRI66" s="15"/>
      <c r="LRJ66" s="12"/>
      <c r="LRK66" s="15"/>
      <c r="LRL66" s="12"/>
      <c r="LRM66" s="15"/>
      <c r="LRN66" s="12"/>
      <c r="LRO66" s="15"/>
      <c r="LRP66" s="12"/>
      <c r="LRQ66" s="15"/>
      <c r="LRR66" s="12"/>
      <c r="LRS66" s="15"/>
      <c r="LRT66" s="12"/>
      <c r="LRU66" s="15"/>
      <c r="LRV66" s="12"/>
      <c r="LRW66" s="15"/>
      <c r="LRX66" s="12"/>
      <c r="LRY66" s="15"/>
      <c r="LRZ66" s="12"/>
      <c r="LSA66" s="15"/>
      <c r="LSB66" s="12"/>
      <c r="LSC66" s="15"/>
      <c r="LSD66" s="12"/>
      <c r="LSE66" s="15"/>
      <c r="LSF66" s="12"/>
      <c r="LSG66" s="15"/>
      <c r="LSH66" s="12"/>
      <c r="LSI66" s="15"/>
      <c r="LSJ66" s="12"/>
      <c r="LSK66" s="15"/>
      <c r="LSL66" s="12"/>
      <c r="LSM66" s="15"/>
      <c r="LSN66" s="12"/>
      <c r="LSO66" s="15"/>
      <c r="LSP66" s="12"/>
      <c r="LSQ66" s="15"/>
      <c r="LSR66" s="12"/>
      <c r="LSS66" s="15"/>
      <c r="LST66" s="12"/>
      <c r="LSU66" s="15"/>
      <c r="LSV66" s="12"/>
      <c r="LSW66" s="15"/>
      <c r="LSX66" s="12"/>
      <c r="LSY66" s="15"/>
      <c r="LSZ66" s="12"/>
      <c r="LTA66" s="15"/>
      <c r="LTB66" s="12"/>
      <c r="LTC66" s="15"/>
      <c r="LTD66" s="12"/>
      <c r="LTE66" s="15"/>
      <c r="LTF66" s="12"/>
      <c r="LTG66" s="15"/>
      <c r="LTH66" s="12"/>
      <c r="LTI66" s="15"/>
      <c r="LTJ66" s="12"/>
      <c r="LTK66" s="15"/>
      <c r="LTL66" s="12"/>
      <c r="LTM66" s="15"/>
      <c r="LTN66" s="12"/>
      <c r="LTO66" s="15"/>
      <c r="LTP66" s="12"/>
      <c r="LTQ66" s="15"/>
      <c r="LTR66" s="12"/>
      <c r="LTS66" s="15"/>
      <c r="LTT66" s="12"/>
      <c r="LTU66" s="15"/>
      <c r="LTV66" s="12"/>
      <c r="LTW66" s="15"/>
      <c r="LTX66" s="12"/>
      <c r="LTY66" s="15"/>
      <c r="LTZ66" s="12"/>
      <c r="LUA66" s="15"/>
      <c r="LUB66" s="12"/>
      <c r="LUC66" s="15"/>
      <c r="LUD66" s="12"/>
      <c r="LUE66" s="15"/>
      <c r="LUF66" s="12"/>
      <c r="LUG66" s="15"/>
      <c r="LUH66" s="12"/>
      <c r="LUI66" s="15"/>
      <c r="LUJ66" s="12"/>
      <c r="LUK66" s="15"/>
      <c r="LUL66" s="12"/>
      <c r="LUM66" s="15"/>
      <c r="LUN66" s="12"/>
      <c r="LUO66" s="15"/>
      <c r="LUP66" s="12"/>
      <c r="LUQ66" s="15"/>
      <c r="LUR66" s="12"/>
      <c r="LUS66" s="15"/>
      <c r="LUT66" s="12"/>
      <c r="LUU66" s="15"/>
      <c r="LUV66" s="12"/>
      <c r="LUW66" s="15"/>
      <c r="LUX66" s="12"/>
      <c r="LUY66" s="15"/>
      <c r="LUZ66" s="12"/>
      <c r="LVA66" s="15"/>
      <c r="LVB66" s="12"/>
      <c r="LVC66" s="15"/>
      <c r="LVD66" s="12"/>
      <c r="LVE66" s="15"/>
      <c r="LVF66" s="12"/>
      <c r="LVG66" s="15"/>
      <c r="LVH66" s="12"/>
      <c r="LVI66" s="15"/>
      <c r="LVJ66" s="12"/>
      <c r="LVK66" s="15"/>
      <c r="LVL66" s="12"/>
      <c r="LVM66" s="15"/>
      <c r="LVN66" s="12"/>
      <c r="LVO66" s="15"/>
      <c r="LVP66" s="12"/>
      <c r="LVQ66" s="15"/>
      <c r="LVR66" s="12"/>
      <c r="LVS66" s="15"/>
      <c r="LVT66" s="12"/>
      <c r="LVU66" s="15"/>
      <c r="LVV66" s="12"/>
      <c r="LVW66" s="15"/>
      <c r="LVX66" s="12"/>
      <c r="LVY66" s="15"/>
      <c r="LVZ66" s="12"/>
      <c r="LWA66" s="15"/>
      <c r="LWB66" s="12"/>
      <c r="LWC66" s="15"/>
      <c r="LWD66" s="12"/>
      <c r="LWE66" s="15"/>
      <c r="LWF66" s="12"/>
      <c r="LWG66" s="15"/>
      <c r="LWH66" s="12"/>
      <c r="LWI66" s="15"/>
      <c r="LWJ66" s="12"/>
      <c r="LWK66" s="15"/>
      <c r="LWL66" s="12"/>
      <c r="LWM66" s="15"/>
      <c r="LWN66" s="12"/>
      <c r="LWO66" s="15"/>
      <c r="LWP66" s="12"/>
      <c r="LWQ66" s="15"/>
      <c r="LWR66" s="12"/>
      <c r="LWS66" s="15"/>
      <c r="LWT66" s="12"/>
      <c r="LWU66" s="15"/>
      <c r="LWV66" s="12"/>
      <c r="LWW66" s="15"/>
      <c r="LWX66" s="12"/>
      <c r="LWY66" s="15"/>
      <c r="LWZ66" s="12"/>
      <c r="LXA66" s="15"/>
      <c r="LXB66" s="12"/>
      <c r="LXC66" s="15"/>
      <c r="LXD66" s="12"/>
      <c r="LXE66" s="15"/>
      <c r="LXF66" s="12"/>
      <c r="LXG66" s="15"/>
      <c r="LXH66" s="12"/>
      <c r="LXI66" s="15"/>
      <c r="LXJ66" s="12"/>
      <c r="LXK66" s="15"/>
      <c r="LXL66" s="12"/>
      <c r="LXM66" s="15"/>
      <c r="LXN66" s="12"/>
      <c r="LXO66" s="15"/>
      <c r="LXP66" s="12"/>
      <c r="LXQ66" s="15"/>
      <c r="LXR66" s="12"/>
      <c r="LXS66" s="15"/>
      <c r="LXT66" s="12"/>
      <c r="LXU66" s="15"/>
      <c r="LXV66" s="12"/>
      <c r="LXW66" s="15"/>
      <c r="LXX66" s="12"/>
      <c r="LXY66" s="15"/>
      <c r="LXZ66" s="12"/>
      <c r="LYA66" s="15"/>
      <c r="LYB66" s="12"/>
      <c r="LYC66" s="15"/>
      <c r="LYD66" s="12"/>
      <c r="LYE66" s="15"/>
      <c r="LYF66" s="12"/>
      <c r="LYG66" s="15"/>
      <c r="LYH66" s="12"/>
      <c r="LYI66" s="15"/>
      <c r="LYJ66" s="12"/>
      <c r="LYK66" s="15"/>
      <c r="LYL66" s="12"/>
      <c r="LYM66" s="15"/>
      <c r="LYN66" s="12"/>
      <c r="LYO66" s="15"/>
      <c r="LYP66" s="12"/>
      <c r="LYQ66" s="15"/>
      <c r="LYR66" s="12"/>
      <c r="LYS66" s="15"/>
      <c r="LYT66" s="12"/>
      <c r="LYU66" s="15"/>
      <c r="LYV66" s="12"/>
      <c r="LYW66" s="15"/>
      <c r="LYX66" s="12"/>
      <c r="LYY66" s="15"/>
      <c r="LYZ66" s="12"/>
      <c r="LZA66" s="15"/>
      <c r="LZB66" s="12"/>
      <c r="LZC66" s="15"/>
      <c r="LZD66" s="12"/>
      <c r="LZE66" s="15"/>
      <c r="LZF66" s="12"/>
      <c r="LZG66" s="15"/>
      <c r="LZH66" s="12"/>
      <c r="LZI66" s="15"/>
      <c r="LZJ66" s="12"/>
      <c r="LZK66" s="15"/>
      <c r="LZL66" s="12"/>
      <c r="LZM66" s="15"/>
      <c r="LZN66" s="12"/>
      <c r="LZO66" s="15"/>
      <c r="LZP66" s="12"/>
      <c r="LZQ66" s="15"/>
      <c r="LZR66" s="12"/>
      <c r="LZS66" s="15"/>
      <c r="LZT66" s="12"/>
      <c r="LZU66" s="15"/>
      <c r="LZV66" s="12"/>
      <c r="LZW66" s="15"/>
      <c r="LZX66" s="12"/>
      <c r="LZY66" s="15"/>
      <c r="LZZ66" s="12"/>
      <c r="MAA66" s="15"/>
      <c r="MAB66" s="12"/>
      <c r="MAC66" s="15"/>
      <c r="MAD66" s="12"/>
      <c r="MAE66" s="15"/>
      <c r="MAF66" s="12"/>
      <c r="MAG66" s="15"/>
      <c r="MAH66" s="12"/>
      <c r="MAI66" s="15"/>
      <c r="MAJ66" s="12"/>
      <c r="MAK66" s="15"/>
      <c r="MAL66" s="12"/>
      <c r="MAM66" s="15"/>
      <c r="MAN66" s="12"/>
      <c r="MAO66" s="15"/>
      <c r="MAP66" s="12"/>
      <c r="MAQ66" s="15"/>
      <c r="MAR66" s="12"/>
      <c r="MAS66" s="15"/>
      <c r="MAT66" s="12"/>
      <c r="MAU66" s="15"/>
      <c r="MAV66" s="12"/>
      <c r="MAW66" s="15"/>
      <c r="MAX66" s="12"/>
      <c r="MAY66" s="15"/>
      <c r="MAZ66" s="12"/>
      <c r="MBA66" s="15"/>
      <c r="MBB66" s="12"/>
      <c r="MBC66" s="15"/>
      <c r="MBD66" s="12"/>
      <c r="MBE66" s="15"/>
      <c r="MBF66" s="12"/>
      <c r="MBG66" s="15"/>
      <c r="MBH66" s="12"/>
      <c r="MBI66" s="15"/>
      <c r="MBJ66" s="12"/>
      <c r="MBK66" s="15"/>
      <c r="MBL66" s="12"/>
      <c r="MBM66" s="15"/>
      <c r="MBN66" s="12"/>
      <c r="MBO66" s="15"/>
      <c r="MBP66" s="12"/>
      <c r="MBQ66" s="15"/>
      <c r="MBR66" s="12"/>
      <c r="MBS66" s="15"/>
      <c r="MBT66" s="12"/>
      <c r="MBU66" s="15"/>
      <c r="MBV66" s="12"/>
      <c r="MBW66" s="15"/>
      <c r="MBX66" s="12"/>
      <c r="MBY66" s="15"/>
      <c r="MBZ66" s="12"/>
      <c r="MCA66" s="15"/>
      <c r="MCB66" s="12"/>
      <c r="MCC66" s="15"/>
      <c r="MCD66" s="12"/>
      <c r="MCE66" s="15"/>
      <c r="MCF66" s="12"/>
      <c r="MCG66" s="15"/>
      <c r="MCH66" s="12"/>
      <c r="MCI66" s="15"/>
      <c r="MCJ66" s="12"/>
      <c r="MCK66" s="15"/>
      <c r="MCL66" s="12"/>
      <c r="MCM66" s="15"/>
      <c r="MCN66" s="12"/>
      <c r="MCO66" s="15"/>
      <c r="MCP66" s="12"/>
      <c r="MCQ66" s="15"/>
      <c r="MCR66" s="12"/>
      <c r="MCS66" s="15"/>
      <c r="MCT66" s="12"/>
      <c r="MCU66" s="15"/>
      <c r="MCV66" s="12"/>
      <c r="MCW66" s="15"/>
      <c r="MCX66" s="12"/>
      <c r="MCY66" s="15"/>
      <c r="MCZ66" s="12"/>
      <c r="MDA66" s="15"/>
      <c r="MDB66" s="12"/>
      <c r="MDC66" s="15"/>
      <c r="MDD66" s="12"/>
      <c r="MDE66" s="15"/>
      <c r="MDF66" s="12"/>
      <c r="MDG66" s="15"/>
      <c r="MDH66" s="12"/>
      <c r="MDI66" s="15"/>
      <c r="MDJ66" s="12"/>
      <c r="MDK66" s="15"/>
      <c r="MDL66" s="12"/>
      <c r="MDM66" s="15"/>
      <c r="MDN66" s="12"/>
      <c r="MDO66" s="15"/>
      <c r="MDP66" s="12"/>
      <c r="MDQ66" s="15"/>
      <c r="MDR66" s="12"/>
      <c r="MDS66" s="15"/>
      <c r="MDT66" s="12"/>
      <c r="MDU66" s="15"/>
      <c r="MDV66" s="12"/>
      <c r="MDW66" s="15"/>
      <c r="MDX66" s="12"/>
      <c r="MDY66" s="15"/>
      <c r="MDZ66" s="12"/>
      <c r="MEA66" s="15"/>
      <c r="MEB66" s="12"/>
      <c r="MEC66" s="15"/>
      <c r="MED66" s="12"/>
      <c r="MEE66" s="15"/>
      <c r="MEF66" s="12"/>
      <c r="MEG66" s="15"/>
      <c r="MEH66" s="12"/>
      <c r="MEI66" s="15"/>
      <c r="MEJ66" s="12"/>
      <c r="MEK66" s="15"/>
      <c r="MEL66" s="12"/>
      <c r="MEM66" s="15"/>
      <c r="MEN66" s="12"/>
      <c r="MEO66" s="15"/>
      <c r="MEP66" s="12"/>
      <c r="MEQ66" s="15"/>
      <c r="MER66" s="12"/>
      <c r="MES66" s="15"/>
      <c r="MET66" s="12"/>
      <c r="MEU66" s="15"/>
      <c r="MEV66" s="12"/>
      <c r="MEW66" s="15"/>
      <c r="MEX66" s="12"/>
      <c r="MEY66" s="15"/>
      <c r="MEZ66" s="12"/>
      <c r="MFA66" s="15"/>
      <c r="MFB66" s="12"/>
      <c r="MFC66" s="15"/>
      <c r="MFD66" s="12"/>
      <c r="MFE66" s="15"/>
      <c r="MFF66" s="12"/>
      <c r="MFG66" s="15"/>
      <c r="MFH66" s="12"/>
      <c r="MFI66" s="15"/>
      <c r="MFJ66" s="12"/>
      <c r="MFK66" s="15"/>
      <c r="MFL66" s="12"/>
      <c r="MFM66" s="15"/>
      <c r="MFN66" s="12"/>
      <c r="MFO66" s="15"/>
      <c r="MFP66" s="12"/>
      <c r="MFQ66" s="15"/>
      <c r="MFR66" s="12"/>
      <c r="MFS66" s="15"/>
      <c r="MFT66" s="12"/>
      <c r="MFU66" s="15"/>
      <c r="MFV66" s="12"/>
      <c r="MFW66" s="15"/>
      <c r="MFX66" s="12"/>
      <c r="MFY66" s="15"/>
      <c r="MFZ66" s="12"/>
      <c r="MGA66" s="15"/>
      <c r="MGB66" s="12"/>
      <c r="MGC66" s="15"/>
      <c r="MGD66" s="12"/>
      <c r="MGE66" s="15"/>
      <c r="MGF66" s="12"/>
      <c r="MGG66" s="15"/>
      <c r="MGH66" s="12"/>
      <c r="MGI66" s="15"/>
      <c r="MGJ66" s="12"/>
      <c r="MGK66" s="15"/>
      <c r="MGL66" s="12"/>
      <c r="MGM66" s="15"/>
      <c r="MGN66" s="12"/>
      <c r="MGO66" s="15"/>
      <c r="MGP66" s="12"/>
      <c r="MGQ66" s="15"/>
      <c r="MGR66" s="12"/>
      <c r="MGS66" s="15"/>
      <c r="MGT66" s="12"/>
      <c r="MGU66" s="15"/>
      <c r="MGV66" s="12"/>
      <c r="MGW66" s="15"/>
      <c r="MGX66" s="12"/>
      <c r="MGY66" s="15"/>
      <c r="MGZ66" s="12"/>
      <c r="MHA66" s="15"/>
      <c r="MHB66" s="12"/>
      <c r="MHC66" s="15"/>
      <c r="MHD66" s="12"/>
      <c r="MHE66" s="15"/>
      <c r="MHF66" s="12"/>
      <c r="MHG66" s="15"/>
      <c r="MHH66" s="12"/>
      <c r="MHI66" s="15"/>
      <c r="MHJ66" s="12"/>
      <c r="MHK66" s="15"/>
      <c r="MHL66" s="12"/>
      <c r="MHM66" s="15"/>
      <c r="MHN66" s="12"/>
      <c r="MHO66" s="15"/>
      <c r="MHP66" s="12"/>
      <c r="MHQ66" s="15"/>
      <c r="MHR66" s="12"/>
      <c r="MHS66" s="15"/>
      <c r="MHT66" s="12"/>
      <c r="MHU66" s="15"/>
      <c r="MHV66" s="12"/>
      <c r="MHW66" s="15"/>
      <c r="MHX66" s="12"/>
      <c r="MHY66" s="15"/>
      <c r="MHZ66" s="12"/>
      <c r="MIA66" s="15"/>
      <c r="MIB66" s="12"/>
      <c r="MIC66" s="15"/>
      <c r="MID66" s="12"/>
      <c r="MIE66" s="15"/>
      <c r="MIF66" s="12"/>
      <c r="MIG66" s="15"/>
      <c r="MIH66" s="12"/>
      <c r="MII66" s="15"/>
      <c r="MIJ66" s="12"/>
      <c r="MIK66" s="15"/>
      <c r="MIL66" s="12"/>
      <c r="MIM66" s="15"/>
      <c r="MIN66" s="12"/>
      <c r="MIO66" s="15"/>
      <c r="MIP66" s="12"/>
      <c r="MIQ66" s="15"/>
      <c r="MIR66" s="12"/>
      <c r="MIS66" s="15"/>
      <c r="MIT66" s="12"/>
      <c r="MIU66" s="15"/>
      <c r="MIV66" s="12"/>
      <c r="MIW66" s="15"/>
      <c r="MIX66" s="12"/>
      <c r="MIY66" s="15"/>
      <c r="MIZ66" s="12"/>
      <c r="MJA66" s="15"/>
      <c r="MJB66" s="12"/>
      <c r="MJC66" s="15"/>
      <c r="MJD66" s="12"/>
      <c r="MJE66" s="15"/>
      <c r="MJF66" s="12"/>
      <c r="MJG66" s="15"/>
      <c r="MJH66" s="12"/>
      <c r="MJI66" s="15"/>
      <c r="MJJ66" s="12"/>
      <c r="MJK66" s="15"/>
      <c r="MJL66" s="12"/>
      <c r="MJM66" s="15"/>
      <c r="MJN66" s="12"/>
      <c r="MJO66" s="15"/>
      <c r="MJP66" s="12"/>
      <c r="MJQ66" s="15"/>
      <c r="MJR66" s="12"/>
      <c r="MJS66" s="15"/>
      <c r="MJT66" s="12"/>
      <c r="MJU66" s="15"/>
      <c r="MJV66" s="12"/>
      <c r="MJW66" s="15"/>
      <c r="MJX66" s="12"/>
      <c r="MJY66" s="15"/>
      <c r="MJZ66" s="12"/>
      <c r="MKA66" s="15"/>
      <c r="MKB66" s="12"/>
      <c r="MKC66" s="15"/>
      <c r="MKD66" s="12"/>
      <c r="MKE66" s="15"/>
      <c r="MKF66" s="12"/>
      <c r="MKG66" s="15"/>
      <c r="MKH66" s="12"/>
      <c r="MKI66" s="15"/>
      <c r="MKJ66" s="12"/>
      <c r="MKK66" s="15"/>
      <c r="MKL66" s="12"/>
      <c r="MKM66" s="15"/>
      <c r="MKN66" s="12"/>
      <c r="MKO66" s="15"/>
      <c r="MKP66" s="12"/>
      <c r="MKQ66" s="15"/>
      <c r="MKR66" s="12"/>
      <c r="MKS66" s="15"/>
      <c r="MKT66" s="12"/>
      <c r="MKU66" s="15"/>
      <c r="MKV66" s="12"/>
      <c r="MKW66" s="15"/>
      <c r="MKX66" s="12"/>
      <c r="MKY66" s="15"/>
      <c r="MKZ66" s="12"/>
      <c r="MLA66" s="15"/>
      <c r="MLB66" s="12"/>
      <c r="MLC66" s="15"/>
      <c r="MLD66" s="12"/>
      <c r="MLE66" s="15"/>
      <c r="MLF66" s="12"/>
      <c r="MLG66" s="15"/>
      <c r="MLH66" s="12"/>
      <c r="MLI66" s="15"/>
      <c r="MLJ66" s="12"/>
      <c r="MLK66" s="15"/>
      <c r="MLL66" s="12"/>
      <c r="MLM66" s="15"/>
      <c r="MLN66" s="12"/>
      <c r="MLO66" s="15"/>
      <c r="MLP66" s="12"/>
      <c r="MLQ66" s="15"/>
      <c r="MLR66" s="12"/>
      <c r="MLS66" s="15"/>
      <c r="MLT66" s="12"/>
      <c r="MLU66" s="15"/>
      <c r="MLV66" s="12"/>
      <c r="MLW66" s="15"/>
      <c r="MLX66" s="12"/>
      <c r="MLY66" s="15"/>
      <c r="MLZ66" s="12"/>
      <c r="MMA66" s="15"/>
      <c r="MMB66" s="12"/>
      <c r="MMC66" s="15"/>
      <c r="MMD66" s="12"/>
      <c r="MME66" s="15"/>
      <c r="MMF66" s="12"/>
      <c r="MMG66" s="15"/>
      <c r="MMH66" s="12"/>
      <c r="MMI66" s="15"/>
      <c r="MMJ66" s="12"/>
      <c r="MMK66" s="15"/>
      <c r="MML66" s="12"/>
      <c r="MMM66" s="15"/>
      <c r="MMN66" s="12"/>
      <c r="MMO66" s="15"/>
      <c r="MMP66" s="12"/>
      <c r="MMQ66" s="15"/>
      <c r="MMR66" s="12"/>
      <c r="MMS66" s="15"/>
      <c r="MMT66" s="12"/>
      <c r="MMU66" s="15"/>
      <c r="MMV66" s="12"/>
      <c r="MMW66" s="15"/>
      <c r="MMX66" s="12"/>
      <c r="MMY66" s="15"/>
      <c r="MMZ66" s="12"/>
      <c r="MNA66" s="15"/>
      <c r="MNB66" s="12"/>
      <c r="MNC66" s="15"/>
      <c r="MND66" s="12"/>
      <c r="MNE66" s="15"/>
      <c r="MNF66" s="12"/>
      <c r="MNG66" s="15"/>
      <c r="MNH66" s="12"/>
      <c r="MNI66" s="15"/>
      <c r="MNJ66" s="12"/>
      <c r="MNK66" s="15"/>
      <c r="MNL66" s="12"/>
      <c r="MNM66" s="15"/>
      <c r="MNN66" s="12"/>
      <c r="MNO66" s="15"/>
      <c r="MNP66" s="12"/>
      <c r="MNQ66" s="15"/>
      <c r="MNR66" s="12"/>
      <c r="MNS66" s="15"/>
      <c r="MNT66" s="12"/>
      <c r="MNU66" s="15"/>
      <c r="MNV66" s="12"/>
      <c r="MNW66" s="15"/>
      <c r="MNX66" s="12"/>
      <c r="MNY66" s="15"/>
      <c r="MNZ66" s="12"/>
      <c r="MOA66" s="15"/>
      <c r="MOB66" s="12"/>
      <c r="MOC66" s="15"/>
      <c r="MOD66" s="12"/>
      <c r="MOE66" s="15"/>
      <c r="MOF66" s="12"/>
      <c r="MOG66" s="15"/>
      <c r="MOH66" s="12"/>
      <c r="MOI66" s="15"/>
      <c r="MOJ66" s="12"/>
      <c r="MOK66" s="15"/>
      <c r="MOL66" s="12"/>
      <c r="MOM66" s="15"/>
      <c r="MON66" s="12"/>
      <c r="MOO66" s="15"/>
      <c r="MOP66" s="12"/>
      <c r="MOQ66" s="15"/>
      <c r="MOR66" s="12"/>
      <c r="MOS66" s="15"/>
      <c r="MOT66" s="12"/>
      <c r="MOU66" s="15"/>
      <c r="MOV66" s="12"/>
      <c r="MOW66" s="15"/>
      <c r="MOX66" s="12"/>
      <c r="MOY66" s="15"/>
      <c r="MOZ66" s="12"/>
      <c r="MPA66" s="15"/>
      <c r="MPB66" s="12"/>
      <c r="MPC66" s="15"/>
      <c r="MPD66" s="12"/>
      <c r="MPE66" s="15"/>
      <c r="MPF66" s="12"/>
      <c r="MPG66" s="15"/>
      <c r="MPH66" s="12"/>
      <c r="MPI66" s="15"/>
      <c r="MPJ66" s="12"/>
      <c r="MPK66" s="15"/>
      <c r="MPL66" s="12"/>
      <c r="MPM66" s="15"/>
      <c r="MPN66" s="12"/>
      <c r="MPO66" s="15"/>
      <c r="MPP66" s="12"/>
      <c r="MPQ66" s="15"/>
      <c r="MPR66" s="12"/>
      <c r="MPS66" s="15"/>
      <c r="MPT66" s="12"/>
      <c r="MPU66" s="15"/>
      <c r="MPV66" s="12"/>
      <c r="MPW66" s="15"/>
      <c r="MPX66" s="12"/>
      <c r="MPY66" s="15"/>
      <c r="MPZ66" s="12"/>
      <c r="MQA66" s="15"/>
      <c r="MQB66" s="12"/>
      <c r="MQC66" s="15"/>
      <c r="MQD66" s="12"/>
      <c r="MQE66" s="15"/>
      <c r="MQF66" s="12"/>
      <c r="MQG66" s="15"/>
      <c r="MQH66" s="12"/>
      <c r="MQI66" s="15"/>
      <c r="MQJ66" s="12"/>
      <c r="MQK66" s="15"/>
      <c r="MQL66" s="12"/>
      <c r="MQM66" s="15"/>
      <c r="MQN66" s="12"/>
      <c r="MQO66" s="15"/>
      <c r="MQP66" s="12"/>
      <c r="MQQ66" s="15"/>
      <c r="MQR66" s="12"/>
      <c r="MQS66" s="15"/>
      <c r="MQT66" s="12"/>
      <c r="MQU66" s="15"/>
      <c r="MQV66" s="12"/>
      <c r="MQW66" s="15"/>
      <c r="MQX66" s="12"/>
      <c r="MQY66" s="15"/>
      <c r="MQZ66" s="12"/>
      <c r="MRA66" s="15"/>
      <c r="MRB66" s="12"/>
      <c r="MRC66" s="15"/>
      <c r="MRD66" s="12"/>
      <c r="MRE66" s="15"/>
      <c r="MRF66" s="12"/>
      <c r="MRG66" s="15"/>
      <c r="MRH66" s="12"/>
      <c r="MRI66" s="15"/>
      <c r="MRJ66" s="12"/>
      <c r="MRK66" s="15"/>
      <c r="MRL66" s="12"/>
      <c r="MRM66" s="15"/>
      <c r="MRN66" s="12"/>
      <c r="MRO66" s="15"/>
      <c r="MRP66" s="12"/>
      <c r="MRQ66" s="15"/>
      <c r="MRR66" s="12"/>
      <c r="MRS66" s="15"/>
      <c r="MRT66" s="12"/>
      <c r="MRU66" s="15"/>
      <c r="MRV66" s="12"/>
      <c r="MRW66" s="15"/>
      <c r="MRX66" s="12"/>
      <c r="MRY66" s="15"/>
      <c r="MRZ66" s="12"/>
      <c r="MSA66" s="15"/>
      <c r="MSB66" s="12"/>
      <c r="MSC66" s="15"/>
      <c r="MSD66" s="12"/>
      <c r="MSE66" s="15"/>
      <c r="MSF66" s="12"/>
      <c r="MSG66" s="15"/>
      <c r="MSH66" s="12"/>
      <c r="MSI66" s="15"/>
      <c r="MSJ66" s="12"/>
      <c r="MSK66" s="15"/>
      <c r="MSL66" s="12"/>
      <c r="MSM66" s="15"/>
      <c r="MSN66" s="12"/>
      <c r="MSO66" s="15"/>
      <c r="MSP66" s="12"/>
      <c r="MSQ66" s="15"/>
      <c r="MSR66" s="12"/>
      <c r="MSS66" s="15"/>
      <c r="MST66" s="12"/>
      <c r="MSU66" s="15"/>
      <c r="MSV66" s="12"/>
      <c r="MSW66" s="15"/>
      <c r="MSX66" s="12"/>
      <c r="MSY66" s="15"/>
      <c r="MSZ66" s="12"/>
      <c r="MTA66" s="15"/>
      <c r="MTB66" s="12"/>
      <c r="MTC66" s="15"/>
      <c r="MTD66" s="12"/>
      <c r="MTE66" s="15"/>
      <c r="MTF66" s="12"/>
      <c r="MTG66" s="15"/>
      <c r="MTH66" s="12"/>
      <c r="MTI66" s="15"/>
      <c r="MTJ66" s="12"/>
      <c r="MTK66" s="15"/>
      <c r="MTL66" s="12"/>
      <c r="MTM66" s="15"/>
      <c r="MTN66" s="12"/>
      <c r="MTO66" s="15"/>
      <c r="MTP66" s="12"/>
      <c r="MTQ66" s="15"/>
      <c r="MTR66" s="12"/>
      <c r="MTS66" s="15"/>
      <c r="MTT66" s="12"/>
      <c r="MTU66" s="15"/>
      <c r="MTV66" s="12"/>
      <c r="MTW66" s="15"/>
      <c r="MTX66" s="12"/>
      <c r="MTY66" s="15"/>
      <c r="MTZ66" s="12"/>
      <c r="MUA66" s="15"/>
      <c r="MUB66" s="12"/>
      <c r="MUC66" s="15"/>
      <c r="MUD66" s="12"/>
      <c r="MUE66" s="15"/>
      <c r="MUF66" s="12"/>
      <c r="MUG66" s="15"/>
      <c r="MUH66" s="12"/>
      <c r="MUI66" s="15"/>
      <c r="MUJ66" s="12"/>
      <c r="MUK66" s="15"/>
      <c r="MUL66" s="12"/>
      <c r="MUM66" s="15"/>
      <c r="MUN66" s="12"/>
      <c r="MUO66" s="15"/>
      <c r="MUP66" s="12"/>
      <c r="MUQ66" s="15"/>
      <c r="MUR66" s="12"/>
      <c r="MUS66" s="15"/>
      <c r="MUT66" s="12"/>
      <c r="MUU66" s="15"/>
      <c r="MUV66" s="12"/>
      <c r="MUW66" s="15"/>
      <c r="MUX66" s="12"/>
      <c r="MUY66" s="15"/>
      <c r="MUZ66" s="12"/>
      <c r="MVA66" s="15"/>
      <c r="MVB66" s="12"/>
      <c r="MVC66" s="15"/>
      <c r="MVD66" s="12"/>
      <c r="MVE66" s="15"/>
      <c r="MVF66" s="12"/>
      <c r="MVG66" s="15"/>
      <c r="MVH66" s="12"/>
      <c r="MVI66" s="15"/>
      <c r="MVJ66" s="12"/>
      <c r="MVK66" s="15"/>
      <c r="MVL66" s="12"/>
      <c r="MVM66" s="15"/>
      <c r="MVN66" s="12"/>
      <c r="MVO66" s="15"/>
      <c r="MVP66" s="12"/>
      <c r="MVQ66" s="15"/>
      <c r="MVR66" s="12"/>
      <c r="MVS66" s="15"/>
      <c r="MVT66" s="12"/>
      <c r="MVU66" s="15"/>
      <c r="MVV66" s="12"/>
      <c r="MVW66" s="15"/>
      <c r="MVX66" s="12"/>
      <c r="MVY66" s="15"/>
      <c r="MVZ66" s="12"/>
      <c r="MWA66" s="15"/>
      <c r="MWB66" s="12"/>
      <c r="MWC66" s="15"/>
      <c r="MWD66" s="12"/>
      <c r="MWE66" s="15"/>
      <c r="MWF66" s="12"/>
      <c r="MWG66" s="15"/>
      <c r="MWH66" s="12"/>
      <c r="MWI66" s="15"/>
      <c r="MWJ66" s="12"/>
      <c r="MWK66" s="15"/>
      <c r="MWL66" s="12"/>
      <c r="MWM66" s="15"/>
      <c r="MWN66" s="12"/>
      <c r="MWO66" s="15"/>
      <c r="MWP66" s="12"/>
      <c r="MWQ66" s="15"/>
      <c r="MWR66" s="12"/>
      <c r="MWS66" s="15"/>
      <c r="MWT66" s="12"/>
      <c r="MWU66" s="15"/>
      <c r="MWV66" s="12"/>
      <c r="MWW66" s="15"/>
      <c r="MWX66" s="12"/>
      <c r="MWY66" s="15"/>
      <c r="MWZ66" s="12"/>
      <c r="MXA66" s="15"/>
      <c r="MXB66" s="12"/>
      <c r="MXC66" s="15"/>
      <c r="MXD66" s="12"/>
      <c r="MXE66" s="15"/>
      <c r="MXF66" s="12"/>
      <c r="MXG66" s="15"/>
      <c r="MXH66" s="12"/>
      <c r="MXI66" s="15"/>
      <c r="MXJ66" s="12"/>
      <c r="MXK66" s="15"/>
      <c r="MXL66" s="12"/>
      <c r="MXM66" s="15"/>
      <c r="MXN66" s="12"/>
      <c r="MXO66" s="15"/>
      <c r="MXP66" s="12"/>
      <c r="MXQ66" s="15"/>
      <c r="MXR66" s="12"/>
      <c r="MXS66" s="15"/>
      <c r="MXT66" s="12"/>
      <c r="MXU66" s="15"/>
      <c r="MXV66" s="12"/>
      <c r="MXW66" s="15"/>
      <c r="MXX66" s="12"/>
      <c r="MXY66" s="15"/>
      <c r="MXZ66" s="12"/>
      <c r="MYA66" s="15"/>
      <c r="MYB66" s="12"/>
      <c r="MYC66" s="15"/>
      <c r="MYD66" s="12"/>
      <c r="MYE66" s="15"/>
      <c r="MYF66" s="12"/>
      <c r="MYG66" s="15"/>
      <c r="MYH66" s="12"/>
      <c r="MYI66" s="15"/>
      <c r="MYJ66" s="12"/>
      <c r="MYK66" s="15"/>
      <c r="MYL66" s="12"/>
      <c r="MYM66" s="15"/>
      <c r="MYN66" s="12"/>
      <c r="MYO66" s="15"/>
      <c r="MYP66" s="12"/>
      <c r="MYQ66" s="15"/>
      <c r="MYR66" s="12"/>
      <c r="MYS66" s="15"/>
      <c r="MYT66" s="12"/>
      <c r="MYU66" s="15"/>
      <c r="MYV66" s="12"/>
      <c r="MYW66" s="15"/>
      <c r="MYX66" s="12"/>
      <c r="MYY66" s="15"/>
      <c r="MYZ66" s="12"/>
      <c r="MZA66" s="15"/>
      <c r="MZB66" s="12"/>
      <c r="MZC66" s="15"/>
      <c r="MZD66" s="12"/>
      <c r="MZE66" s="15"/>
      <c r="MZF66" s="12"/>
      <c r="MZG66" s="15"/>
      <c r="MZH66" s="12"/>
      <c r="MZI66" s="15"/>
      <c r="MZJ66" s="12"/>
      <c r="MZK66" s="15"/>
      <c r="MZL66" s="12"/>
      <c r="MZM66" s="15"/>
      <c r="MZN66" s="12"/>
      <c r="MZO66" s="15"/>
      <c r="MZP66" s="12"/>
      <c r="MZQ66" s="15"/>
      <c r="MZR66" s="12"/>
      <c r="MZS66" s="15"/>
      <c r="MZT66" s="12"/>
      <c r="MZU66" s="15"/>
      <c r="MZV66" s="12"/>
      <c r="MZW66" s="15"/>
      <c r="MZX66" s="12"/>
      <c r="MZY66" s="15"/>
      <c r="MZZ66" s="12"/>
      <c r="NAA66" s="15"/>
      <c r="NAB66" s="12"/>
      <c r="NAC66" s="15"/>
      <c r="NAD66" s="12"/>
      <c r="NAE66" s="15"/>
      <c r="NAF66" s="12"/>
      <c r="NAG66" s="15"/>
      <c r="NAH66" s="12"/>
      <c r="NAI66" s="15"/>
      <c r="NAJ66" s="12"/>
      <c r="NAK66" s="15"/>
      <c r="NAL66" s="12"/>
      <c r="NAM66" s="15"/>
      <c r="NAN66" s="12"/>
      <c r="NAO66" s="15"/>
      <c r="NAP66" s="12"/>
      <c r="NAQ66" s="15"/>
      <c r="NAR66" s="12"/>
      <c r="NAS66" s="15"/>
      <c r="NAT66" s="12"/>
      <c r="NAU66" s="15"/>
      <c r="NAV66" s="12"/>
      <c r="NAW66" s="15"/>
      <c r="NAX66" s="12"/>
      <c r="NAY66" s="15"/>
      <c r="NAZ66" s="12"/>
      <c r="NBA66" s="15"/>
      <c r="NBB66" s="12"/>
      <c r="NBC66" s="15"/>
      <c r="NBD66" s="12"/>
      <c r="NBE66" s="15"/>
      <c r="NBF66" s="12"/>
      <c r="NBG66" s="15"/>
      <c r="NBH66" s="12"/>
      <c r="NBI66" s="15"/>
      <c r="NBJ66" s="12"/>
      <c r="NBK66" s="15"/>
      <c r="NBL66" s="12"/>
      <c r="NBM66" s="15"/>
      <c r="NBN66" s="12"/>
      <c r="NBO66" s="15"/>
      <c r="NBP66" s="12"/>
      <c r="NBQ66" s="15"/>
      <c r="NBR66" s="12"/>
      <c r="NBS66" s="15"/>
      <c r="NBT66" s="12"/>
      <c r="NBU66" s="15"/>
      <c r="NBV66" s="12"/>
      <c r="NBW66" s="15"/>
      <c r="NBX66" s="12"/>
      <c r="NBY66" s="15"/>
      <c r="NBZ66" s="12"/>
      <c r="NCA66" s="15"/>
      <c r="NCB66" s="12"/>
      <c r="NCC66" s="15"/>
      <c r="NCD66" s="12"/>
      <c r="NCE66" s="15"/>
      <c r="NCF66" s="12"/>
      <c r="NCG66" s="15"/>
      <c r="NCH66" s="12"/>
      <c r="NCI66" s="15"/>
      <c r="NCJ66" s="12"/>
      <c r="NCK66" s="15"/>
      <c r="NCL66" s="12"/>
      <c r="NCM66" s="15"/>
      <c r="NCN66" s="12"/>
      <c r="NCO66" s="15"/>
      <c r="NCP66" s="12"/>
      <c r="NCQ66" s="15"/>
      <c r="NCR66" s="12"/>
      <c r="NCS66" s="15"/>
      <c r="NCT66" s="12"/>
      <c r="NCU66" s="15"/>
      <c r="NCV66" s="12"/>
      <c r="NCW66" s="15"/>
      <c r="NCX66" s="12"/>
      <c r="NCY66" s="15"/>
      <c r="NCZ66" s="12"/>
      <c r="NDA66" s="15"/>
      <c r="NDB66" s="12"/>
      <c r="NDC66" s="15"/>
      <c r="NDD66" s="12"/>
      <c r="NDE66" s="15"/>
      <c r="NDF66" s="12"/>
      <c r="NDG66" s="15"/>
      <c r="NDH66" s="12"/>
      <c r="NDI66" s="15"/>
      <c r="NDJ66" s="12"/>
      <c r="NDK66" s="15"/>
      <c r="NDL66" s="12"/>
      <c r="NDM66" s="15"/>
      <c r="NDN66" s="12"/>
      <c r="NDO66" s="15"/>
      <c r="NDP66" s="12"/>
      <c r="NDQ66" s="15"/>
      <c r="NDR66" s="12"/>
      <c r="NDS66" s="15"/>
      <c r="NDT66" s="12"/>
      <c r="NDU66" s="15"/>
      <c r="NDV66" s="12"/>
      <c r="NDW66" s="15"/>
      <c r="NDX66" s="12"/>
      <c r="NDY66" s="15"/>
      <c r="NDZ66" s="12"/>
      <c r="NEA66" s="15"/>
      <c r="NEB66" s="12"/>
      <c r="NEC66" s="15"/>
      <c r="NED66" s="12"/>
      <c r="NEE66" s="15"/>
      <c r="NEF66" s="12"/>
      <c r="NEG66" s="15"/>
      <c r="NEH66" s="12"/>
      <c r="NEI66" s="15"/>
      <c r="NEJ66" s="12"/>
      <c r="NEK66" s="15"/>
      <c r="NEL66" s="12"/>
      <c r="NEM66" s="15"/>
      <c r="NEN66" s="12"/>
      <c r="NEO66" s="15"/>
      <c r="NEP66" s="12"/>
      <c r="NEQ66" s="15"/>
      <c r="NER66" s="12"/>
      <c r="NES66" s="15"/>
      <c r="NET66" s="12"/>
      <c r="NEU66" s="15"/>
      <c r="NEV66" s="12"/>
      <c r="NEW66" s="15"/>
      <c r="NEX66" s="12"/>
      <c r="NEY66" s="15"/>
      <c r="NEZ66" s="12"/>
      <c r="NFA66" s="15"/>
      <c r="NFB66" s="12"/>
      <c r="NFC66" s="15"/>
      <c r="NFD66" s="12"/>
      <c r="NFE66" s="15"/>
      <c r="NFF66" s="12"/>
      <c r="NFG66" s="15"/>
      <c r="NFH66" s="12"/>
      <c r="NFI66" s="15"/>
      <c r="NFJ66" s="12"/>
      <c r="NFK66" s="15"/>
      <c r="NFL66" s="12"/>
      <c r="NFM66" s="15"/>
      <c r="NFN66" s="12"/>
      <c r="NFO66" s="15"/>
      <c r="NFP66" s="12"/>
      <c r="NFQ66" s="15"/>
      <c r="NFR66" s="12"/>
      <c r="NFS66" s="15"/>
      <c r="NFT66" s="12"/>
      <c r="NFU66" s="15"/>
      <c r="NFV66" s="12"/>
      <c r="NFW66" s="15"/>
      <c r="NFX66" s="12"/>
      <c r="NFY66" s="15"/>
      <c r="NFZ66" s="12"/>
      <c r="NGA66" s="15"/>
      <c r="NGB66" s="12"/>
      <c r="NGC66" s="15"/>
      <c r="NGD66" s="12"/>
      <c r="NGE66" s="15"/>
      <c r="NGF66" s="12"/>
      <c r="NGG66" s="15"/>
      <c r="NGH66" s="12"/>
      <c r="NGI66" s="15"/>
      <c r="NGJ66" s="12"/>
      <c r="NGK66" s="15"/>
      <c r="NGL66" s="12"/>
      <c r="NGM66" s="15"/>
      <c r="NGN66" s="12"/>
      <c r="NGO66" s="15"/>
      <c r="NGP66" s="12"/>
      <c r="NGQ66" s="15"/>
      <c r="NGR66" s="12"/>
      <c r="NGS66" s="15"/>
      <c r="NGT66" s="12"/>
      <c r="NGU66" s="15"/>
      <c r="NGV66" s="12"/>
      <c r="NGW66" s="15"/>
      <c r="NGX66" s="12"/>
      <c r="NGY66" s="15"/>
      <c r="NGZ66" s="12"/>
      <c r="NHA66" s="15"/>
      <c r="NHB66" s="12"/>
      <c r="NHC66" s="15"/>
      <c r="NHD66" s="12"/>
      <c r="NHE66" s="15"/>
      <c r="NHF66" s="12"/>
      <c r="NHG66" s="15"/>
      <c r="NHH66" s="12"/>
      <c r="NHI66" s="15"/>
      <c r="NHJ66" s="12"/>
      <c r="NHK66" s="15"/>
      <c r="NHL66" s="12"/>
      <c r="NHM66" s="15"/>
      <c r="NHN66" s="12"/>
      <c r="NHO66" s="15"/>
      <c r="NHP66" s="12"/>
      <c r="NHQ66" s="15"/>
      <c r="NHR66" s="12"/>
      <c r="NHS66" s="15"/>
      <c r="NHT66" s="12"/>
      <c r="NHU66" s="15"/>
      <c r="NHV66" s="12"/>
      <c r="NHW66" s="15"/>
      <c r="NHX66" s="12"/>
      <c r="NHY66" s="15"/>
      <c r="NHZ66" s="12"/>
      <c r="NIA66" s="15"/>
      <c r="NIB66" s="12"/>
      <c r="NIC66" s="15"/>
      <c r="NID66" s="12"/>
      <c r="NIE66" s="15"/>
      <c r="NIF66" s="12"/>
      <c r="NIG66" s="15"/>
      <c r="NIH66" s="12"/>
      <c r="NII66" s="15"/>
      <c r="NIJ66" s="12"/>
      <c r="NIK66" s="15"/>
      <c r="NIL66" s="12"/>
      <c r="NIM66" s="15"/>
      <c r="NIN66" s="12"/>
      <c r="NIO66" s="15"/>
      <c r="NIP66" s="12"/>
      <c r="NIQ66" s="15"/>
      <c r="NIR66" s="12"/>
      <c r="NIS66" s="15"/>
      <c r="NIT66" s="12"/>
      <c r="NIU66" s="15"/>
      <c r="NIV66" s="12"/>
      <c r="NIW66" s="15"/>
      <c r="NIX66" s="12"/>
      <c r="NIY66" s="15"/>
      <c r="NIZ66" s="12"/>
      <c r="NJA66" s="15"/>
      <c r="NJB66" s="12"/>
      <c r="NJC66" s="15"/>
      <c r="NJD66" s="12"/>
      <c r="NJE66" s="15"/>
      <c r="NJF66" s="12"/>
      <c r="NJG66" s="15"/>
      <c r="NJH66" s="12"/>
      <c r="NJI66" s="15"/>
      <c r="NJJ66" s="12"/>
      <c r="NJK66" s="15"/>
      <c r="NJL66" s="12"/>
      <c r="NJM66" s="15"/>
      <c r="NJN66" s="12"/>
      <c r="NJO66" s="15"/>
      <c r="NJP66" s="12"/>
      <c r="NJQ66" s="15"/>
      <c r="NJR66" s="12"/>
      <c r="NJS66" s="15"/>
      <c r="NJT66" s="12"/>
      <c r="NJU66" s="15"/>
      <c r="NJV66" s="12"/>
      <c r="NJW66" s="15"/>
      <c r="NJX66" s="12"/>
      <c r="NJY66" s="15"/>
      <c r="NJZ66" s="12"/>
      <c r="NKA66" s="15"/>
      <c r="NKB66" s="12"/>
      <c r="NKC66" s="15"/>
      <c r="NKD66" s="12"/>
      <c r="NKE66" s="15"/>
      <c r="NKF66" s="12"/>
      <c r="NKG66" s="15"/>
      <c r="NKH66" s="12"/>
      <c r="NKI66" s="15"/>
      <c r="NKJ66" s="12"/>
      <c r="NKK66" s="15"/>
      <c r="NKL66" s="12"/>
      <c r="NKM66" s="15"/>
      <c r="NKN66" s="12"/>
      <c r="NKO66" s="15"/>
      <c r="NKP66" s="12"/>
      <c r="NKQ66" s="15"/>
      <c r="NKR66" s="12"/>
      <c r="NKS66" s="15"/>
      <c r="NKT66" s="12"/>
      <c r="NKU66" s="15"/>
      <c r="NKV66" s="12"/>
      <c r="NKW66" s="15"/>
      <c r="NKX66" s="12"/>
      <c r="NKY66" s="15"/>
      <c r="NKZ66" s="12"/>
      <c r="NLA66" s="15"/>
      <c r="NLB66" s="12"/>
      <c r="NLC66" s="15"/>
      <c r="NLD66" s="12"/>
      <c r="NLE66" s="15"/>
      <c r="NLF66" s="12"/>
      <c r="NLG66" s="15"/>
      <c r="NLH66" s="12"/>
      <c r="NLI66" s="15"/>
      <c r="NLJ66" s="12"/>
      <c r="NLK66" s="15"/>
      <c r="NLL66" s="12"/>
      <c r="NLM66" s="15"/>
      <c r="NLN66" s="12"/>
      <c r="NLO66" s="15"/>
      <c r="NLP66" s="12"/>
      <c r="NLQ66" s="15"/>
      <c r="NLR66" s="12"/>
      <c r="NLS66" s="15"/>
      <c r="NLT66" s="12"/>
      <c r="NLU66" s="15"/>
      <c r="NLV66" s="12"/>
      <c r="NLW66" s="15"/>
      <c r="NLX66" s="12"/>
      <c r="NLY66" s="15"/>
      <c r="NLZ66" s="12"/>
      <c r="NMA66" s="15"/>
      <c r="NMB66" s="12"/>
      <c r="NMC66" s="15"/>
      <c r="NMD66" s="12"/>
      <c r="NME66" s="15"/>
      <c r="NMF66" s="12"/>
      <c r="NMG66" s="15"/>
      <c r="NMH66" s="12"/>
      <c r="NMI66" s="15"/>
      <c r="NMJ66" s="12"/>
      <c r="NMK66" s="15"/>
      <c r="NML66" s="12"/>
      <c r="NMM66" s="15"/>
      <c r="NMN66" s="12"/>
      <c r="NMO66" s="15"/>
      <c r="NMP66" s="12"/>
      <c r="NMQ66" s="15"/>
      <c r="NMR66" s="12"/>
      <c r="NMS66" s="15"/>
      <c r="NMT66" s="12"/>
      <c r="NMU66" s="15"/>
      <c r="NMV66" s="12"/>
      <c r="NMW66" s="15"/>
      <c r="NMX66" s="12"/>
      <c r="NMY66" s="15"/>
      <c r="NMZ66" s="12"/>
      <c r="NNA66" s="15"/>
      <c r="NNB66" s="12"/>
      <c r="NNC66" s="15"/>
      <c r="NND66" s="12"/>
      <c r="NNE66" s="15"/>
      <c r="NNF66" s="12"/>
      <c r="NNG66" s="15"/>
      <c r="NNH66" s="12"/>
      <c r="NNI66" s="15"/>
      <c r="NNJ66" s="12"/>
      <c r="NNK66" s="15"/>
      <c r="NNL66" s="12"/>
      <c r="NNM66" s="15"/>
      <c r="NNN66" s="12"/>
      <c r="NNO66" s="15"/>
      <c r="NNP66" s="12"/>
      <c r="NNQ66" s="15"/>
      <c r="NNR66" s="12"/>
      <c r="NNS66" s="15"/>
      <c r="NNT66" s="12"/>
      <c r="NNU66" s="15"/>
      <c r="NNV66" s="12"/>
      <c r="NNW66" s="15"/>
      <c r="NNX66" s="12"/>
      <c r="NNY66" s="15"/>
      <c r="NNZ66" s="12"/>
      <c r="NOA66" s="15"/>
      <c r="NOB66" s="12"/>
      <c r="NOC66" s="15"/>
      <c r="NOD66" s="12"/>
      <c r="NOE66" s="15"/>
      <c r="NOF66" s="12"/>
      <c r="NOG66" s="15"/>
      <c r="NOH66" s="12"/>
      <c r="NOI66" s="15"/>
      <c r="NOJ66" s="12"/>
      <c r="NOK66" s="15"/>
      <c r="NOL66" s="12"/>
      <c r="NOM66" s="15"/>
      <c r="NON66" s="12"/>
      <c r="NOO66" s="15"/>
      <c r="NOP66" s="12"/>
      <c r="NOQ66" s="15"/>
      <c r="NOR66" s="12"/>
      <c r="NOS66" s="15"/>
      <c r="NOT66" s="12"/>
      <c r="NOU66" s="15"/>
      <c r="NOV66" s="12"/>
      <c r="NOW66" s="15"/>
      <c r="NOX66" s="12"/>
      <c r="NOY66" s="15"/>
      <c r="NOZ66" s="12"/>
      <c r="NPA66" s="15"/>
      <c r="NPB66" s="12"/>
      <c r="NPC66" s="15"/>
      <c r="NPD66" s="12"/>
      <c r="NPE66" s="15"/>
      <c r="NPF66" s="12"/>
      <c r="NPG66" s="15"/>
      <c r="NPH66" s="12"/>
      <c r="NPI66" s="15"/>
      <c r="NPJ66" s="12"/>
      <c r="NPK66" s="15"/>
      <c r="NPL66" s="12"/>
      <c r="NPM66" s="15"/>
      <c r="NPN66" s="12"/>
      <c r="NPO66" s="15"/>
      <c r="NPP66" s="12"/>
      <c r="NPQ66" s="15"/>
      <c r="NPR66" s="12"/>
      <c r="NPS66" s="15"/>
      <c r="NPT66" s="12"/>
      <c r="NPU66" s="15"/>
      <c r="NPV66" s="12"/>
      <c r="NPW66" s="15"/>
      <c r="NPX66" s="12"/>
      <c r="NPY66" s="15"/>
      <c r="NPZ66" s="12"/>
      <c r="NQA66" s="15"/>
      <c r="NQB66" s="12"/>
      <c r="NQC66" s="15"/>
      <c r="NQD66" s="12"/>
      <c r="NQE66" s="15"/>
      <c r="NQF66" s="12"/>
      <c r="NQG66" s="15"/>
      <c r="NQH66" s="12"/>
      <c r="NQI66" s="15"/>
      <c r="NQJ66" s="12"/>
      <c r="NQK66" s="15"/>
      <c r="NQL66" s="12"/>
      <c r="NQM66" s="15"/>
      <c r="NQN66" s="12"/>
      <c r="NQO66" s="15"/>
      <c r="NQP66" s="12"/>
      <c r="NQQ66" s="15"/>
      <c r="NQR66" s="12"/>
      <c r="NQS66" s="15"/>
      <c r="NQT66" s="12"/>
      <c r="NQU66" s="15"/>
      <c r="NQV66" s="12"/>
      <c r="NQW66" s="15"/>
      <c r="NQX66" s="12"/>
      <c r="NQY66" s="15"/>
      <c r="NQZ66" s="12"/>
      <c r="NRA66" s="15"/>
      <c r="NRB66" s="12"/>
      <c r="NRC66" s="15"/>
      <c r="NRD66" s="12"/>
      <c r="NRE66" s="15"/>
      <c r="NRF66" s="12"/>
      <c r="NRG66" s="15"/>
      <c r="NRH66" s="12"/>
      <c r="NRI66" s="15"/>
      <c r="NRJ66" s="12"/>
      <c r="NRK66" s="15"/>
      <c r="NRL66" s="12"/>
      <c r="NRM66" s="15"/>
      <c r="NRN66" s="12"/>
      <c r="NRO66" s="15"/>
      <c r="NRP66" s="12"/>
      <c r="NRQ66" s="15"/>
      <c r="NRR66" s="12"/>
      <c r="NRS66" s="15"/>
      <c r="NRT66" s="12"/>
      <c r="NRU66" s="15"/>
      <c r="NRV66" s="12"/>
      <c r="NRW66" s="15"/>
      <c r="NRX66" s="12"/>
      <c r="NRY66" s="15"/>
      <c r="NRZ66" s="12"/>
      <c r="NSA66" s="15"/>
      <c r="NSB66" s="12"/>
      <c r="NSC66" s="15"/>
      <c r="NSD66" s="12"/>
      <c r="NSE66" s="15"/>
      <c r="NSF66" s="12"/>
      <c r="NSG66" s="15"/>
      <c r="NSH66" s="12"/>
      <c r="NSI66" s="15"/>
      <c r="NSJ66" s="12"/>
      <c r="NSK66" s="15"/>
      <c r="NSL66" s="12"/>
      <c r="NSM66" s="15"/>
      <c r="NSN66" s="12"/>
      <c r="NSO66" s="15"/>
      <c r="NSP66" s="12"/>
      <c r="NSQ66" s="15"/>
      <c r="NSR66" s="12"/>
      <c r="NSS66" s="15"/>
      <c r="NST66" s="12"/>
      <c r="NSU66" s="15"/>
      <c r="NSV66" s="12"/>
      <c r="NSW66" s="15"/>
      <c r="NSX66" s="12"/>
      <c r="NSY66" s="15"/>
      <c r="NSZ66" s="12"/>
      <c r="NTA66" s="15"/>
      <c r="NTB66" s="12"/>
      <c r="NTC66" s="15"/>
      <c r="NTD66" s="12"/>
      <c r="NTE66" s="15"/>
      <c r="NTF66" s="12"/>
      <c r="NTG66" s="15"/>
      <c r="NTH66" s="12"/>
      <c r="NTI66" s="15"/>
      <c r="NTJ66" s="12"/>
      <c r="NTK66" s="15"/>
      <c r="NTL66" s="12"/>
      <c r="NTM66" s="15"/>
      <c r="NTN66" s="12"/>
      <c r="NTO66" s="15"/>
      <c r="NTP66" s="12"/>
      <c r="NTQ66" s="15"/>
      <c r="NTR66" s="12"/>
      <c r="NTS66" s="15"/>
      <c r="NTT66" s="12"/>
      <c r="NTU66" s="15"/>
      <c r="NTV66" s="12"/>
      <c r="NTW66" s="15"/>
      <c r="NTX66" s="12"/>
      <c r="NTY66" s="15"/>
      <c r="NTZ66" s="12"/>
      <c r="NUA66" s="15"/>
      <c r="NUB66" s="12"/>
      <c r="NUC66" s="15"/>
      <c r="NUD66" s="12"/>
      <c r="NUE66" s="15"/>
      <c r="NUF66" s="12"/>
      <c r="NUG66" s="15"/>
      <c r="NUH66" s="12"/>
      <c r="NUI66" s="15"/>
      <c r="NUJ66" s="12"/>
      <c r="NUK66" s="15"/>
      <c r="NUL66" s="12"/>
      <c r="NUM66" s="15"/>
      <c r="NUN66" s="12"/>
      <c r="NUO66" s="15"/>
      <c r="NUP66" s="12"/>
      <c r="NUQ66" s="15"/>
      <c r="NUR66" s="12"/>
      <c r="NUS66" s="15"/>
      <c r="NUT66" s="12"/>
      <c r="NUU66" s="15"/>
      <c r="NUV66" s="12"/>
      <c r="NUW66" s="15"/>
      <c r="NUX66" s="12"/>
      <c r="NUY66" s="15"/>
      <c r="NUZ66" s="12"/>
      <c r="NVA66" s="15"/>
      <c r="NVB66" s="12"/>
      <c r="NVC66" s="15"/>
      <c r="NVD66" s="12"/>
      <c r="NVE66" s="15"/>
      <c r="NVF66" s="12"/>
      <c r="NVG66" s="15"/>
      <c r="NVH66" s="12"/>
      <c r="NVI66" s="15"/>
      <c r="NVJ66" s="12"/>
      <c r="NVK66" s="15"/>
      <c r="NVL66" s="12"/>
      <c r="NVM66" s="15"/>
      <c r="NVN66" s="12"/>
      <c r="NVO66" s="15"/>
      <c r="NVP66" s="12"/>
      <c r="NVQ66" s="15"/>
      <c r="NVR66" s="12"/>
      <c r="NVS66" s="15"/>
      <c r="NVT66" s="12"/>
      <c r="NVU66" s="15"/>
      <c r="NVV66" s="12"/>
      <c r="NVW66" s="15"/>
      <c r="NVX66" s="12"/>
      <c r="NVY66" s="15"/>
      <c r="NVZ66" s="12"/>
      <c r="NWA66" s="15"/>
      <c r="NWB66" s="12"/>
      <c r="NWC66" s="15"/>
      <c r="NWD66" s="12"/>
      <c r="NWE66" s="15"/>
      <c r="NWF66" s="12"/>
      <c r="NWG66" s="15"/>
      <c r="NWH66" s="12"/>
      <c r="NWI66" s="15"/>
      <c r="NWJ66" s="12"/>
      <c r="NWK66" s="15"/>
      <c r="NWL66" s="12"/>
      <c r="NWM66" s="15"/>
      <c r="NWN66" s="12"/>
      <c r="NWO66" s="15"/>
      <c r="NWP66" s="12"/>
      <c r="NWQ66" s="15"/>
      <c r="NWR66" s="12"/>
      <c r="NWS66" s="15"/>
      <c r="NWT66" s="12"/>
      <c r="NWU66" s="15"/>
      <c r="NWV66" s="12"/>
      <c r="NWW66" s="15"/>
      <c r="NWX66" s="12"/>
      <c r="NWY66" s="15"/>
      <c r="NWZ66" s="12"/>
      <c r="NXA66" s="15"/>
      <c r="NXB66" s="12"/>
      <c r="NXC66" s="15"/>
      <c r="NXD66" s="12"/>
      <c r="NXE66" s="15"/>
      <c r="NXF66" s="12"/>
      <c r="NXG66" s="15"/>
      <c r="NXH66" s="12"/>
      <c r="NXI66" s="15"/>
      <c r="NXJ66" s="12"/>
      <c r="NXK66" s="15"/>
      <c r="NXL66" s="12"/>
      <c r="NXM66" s="15"/>
      <c r="NXN66" s="12"/>
      <c r="NXO66" s="15"/>
      <c r="NXP66" s="12"/>
      <c r="NXQ66" s="15"/>
      <c r="NXR66" s="12"/>
      <c r="NXS66" s="15"/>
      <c r="NXT66" s="12"/>
      <c r="NXU66" s="15"/>
      <c r="NXV66" s="12"/>
      <c r="NXW66" s="15"/>
      <c r="NXX66" s="12"/>
      <c r="NXY66" s="15"/>
      <c r="NXZ66" s="12"/>
      <c r="NYA66" s="15"/>
      <c r="NYB66" s="12"/>
      <c r="NYC66" s="15"/>
      <c r="NYD66" s="12"/>
      <c r="NYE66" s="15"/>
      <c r="NYF66" s="12"/>
      <c r="NYG66" s="15"/>
      <c r="NYH66" s="12"/>
      <c r="NYI66" s="15"/>
      <c r="NYJ66" s="12"/>
      <c r="NYK66" s="15"/>
      <c r="NYL66" s="12"/>
      <c r="NYM66" s="15"/>
      <c r="NYN66" s="12"/>
      <c r="NYO66" s="15"/>
      <c r="NYP66" s="12"/>
      <c r="NYQ66" s="15"/>
      <c r="NYR66" s="12"/>
      <c r="NYS66" s="15"/>
      <c r="NYT66" s="12"/>
      <c r="NYU66" s="15"/>
      <c r="NYV66" s="12"/>
      <c r="NYW66" s="15"/>
      <c r="NYX66" s="12"/>
      <c r="NYY66" s="15"/>
      <c r="NYZ66" s="12"/>
      <c r="NZA66" s="15"/>
      <c r="NZB66" s="12"/>
      <c r="NZC66" s="15"/>
      <c r="NZD66" s="12"/>
      <c r="NZE66" s="15"/>
      <c r="NZF66" s="12"/>
      <c r="NZG66" s="15"/>
      <c r="NZH66" s="12"/>
      <c r="NZI66" s="15"/>
      <c r="NZJ66" s="12"/>
      <c r="NZK66" s="15"/>
      <c r="NZL66" s="12"/>
      <c r="NZM66" s="15"/>
      <c r="NZN66" s="12"/>
      <c r="NZO66" s="15"/>
      <c r="NZP66" s="12"/>
      <c r="NZQ66" s="15"/>
      <c r="NZR66" s="12"/>
      <c r="NZS66" s="15"/>
      <c r="NZT66" s="12"/>
      <c r="NZU66" s="15"/>
      <c r="NZV66" s="12"/>
      <c r="NZW66" s="15"/>
      <c r="NZX66" s="12"/>
      <c r="NZY66" s="15"/>
      <c r="NZZ66" s="12"/>
      <c r="OAA66" s="15"/>
      <c r="OAB66" s="12"/>
      <c r="OAC66" s="15"/>
      <c r="OAD66" s="12"/>
      <c r="OAE66" s="15"/>
      <c r="OAF66" s="12"/>
      <c r="OAG66" s="15"/>
      <c r="OAH66" s="12"/>
      <c r="OAI66" s="15"/>
      <c r="OAJ66" s="12"/>
      <c r="OAK66" s="15"/>
      <c r="OAL66" s="12"/>
      <c r="OAM66" s="15"/>
      <c r="OAN66" s="12"/>
      <c r="OAO66" s="15"/>
      <c r="OAP66" s="12"/>
      <c r="OAQ66" s="15"/>
      <c r="OAR66" s="12"/>
      <c r="OAS66" s="15"/>
      <c r="OAT66" s="12"/>
      <c r="OAU66" s="15"/>
      <c r="OAV66" s="12"/>
      <c r="OAW66" s="15"/>
      <c r="OAX66" s="12"/>
      <c r="OAY66" s="15"/>
      <c r="OAZ66" s="12"/>
      <c r="OBA66" s="15"/>
      <c r="OBB66" s="12"/>
      <c r="OBC66" s="15"/>
      <c r="OBD66" s="12"/>
      <c r="OBE66" s="15"/>
      <c r="OBF66" s="12"/>
      <c r="OBG66" s="15"/>
      <c r="OBH66" s="12"/>
      <c r="OBI66" s="15"/>
      <c r="OBJ66" s="12"/>
      <c r="OBK66" s="15"/>
      <c r="OBL66" s="12"/>
      <c r="OBM66" s="15"/>
      <c r="OBN66" s="12"/>
      <c r="OBO66" s="15"/>
      <c r="OBP66" s="12"/>
      <c r="OBQ66" s="15"/>
      <c r="OBR66" s="12"/>
      <c r="OBS66" s="15"/>
      <c r="OBT66" s="12"/>
      <c r="OBU66" s="15"/>
      <c r="OBV66" s="12"/>
      <c r="OBW66" s="15"/>
      <c r="OBX66" s="12"/>
      <c r="OBY66" s="15"/>
      <c r="OBZ66" s="12"/>
      <c r="OCA66" s="15"/>
      <c r="OCB66" s="12"/>
      <c r="OCC66" s="15"/>
      <c r="OCD66" s="12"/>
      <c r="OCE66" s="15"/>
      <c r="OCF66" s="12"/>
      <c r="OCG66" s="15"/>
      <c r="OCH66" s="12"/>
      <c r="OCI66" s="15"/>
      <c r="OCJ66" s="12"/>
      <c r="OCK66" s="15"/>
      <c r="OCL66" s="12"/>
      <c r="OCM66" s="15"/>
      <c r="OCN66" s="12"/>
      <c r="OCO66" s="15"/>
      <c r="OCP66" s="12"/>
      <c r="OCQ66" s="15"/>
      <c r="OCR66" s="12"/>
      <c r="OCS66" s="15"/>
      <c r="OCT66" s="12"/>
      <c r="OCU66" s="15"/>
      <c r="OCV66" s="12"/>
      <c r="OCW66" s="15"/>
      <c r="OCX66" s="12"/>
      <c r="OCY66" s="15"/>
      <c r="OCZ66" s="12"/>
      <c r="ODA66" s="15"/>
      <c r="ODB66" s="12"/>
      <c r="ODC66" s="15"/>
      <c r="ODD66" s="12"/>
      <c r="ODE66" s="15"/>
      <c r="ODF66" s="12"/>
      <c r="ODG66" s="15"/>
      <c r="ODH66" s="12"/>
      <c r="ODI66" s="15"/>
      <c r="ODJ66" s="12"/>
      <c r="ODK66" s="15"/>
      <c r="ODL66" s="12"/>
      <c r="ODM66" s="15"/>
      <c r="ODN66" s="12"/>
      <c r="ODO66" s="15"/>
      <c r="ODP66" s="12"/>
      <c r="ODQ66" s="15"/>
      <c r="ODR66" s="12"/>
      <c r="ODS66" s="15"/>
      <c r="ODT66" s="12"/>
      <c r="ODU66" s="15"/>
      <c r="ODV66" s="12"/>
      <c r="ODW66" s="15"/>
      <c r="ODX66" s="12"/>
      <c r="ODY66" s="15"/>
      <c r="ODZ66" s="12"/>
      <c r="OEA66" s="15"/>
      <c r="OEB66" s="12"/>
      <c r="OEC66" s="15"/>
      <c r="OED66" s="12"/>
      <c r="OEE66" s="15"/>
      <c r="OEF66" s="12"/>
      <c r="OEG66" s="15"/>
      <c r="OEH66" s="12"/>
      <c r="OEI66" s="15"/>
      <c r="OEJ66" s="12"/>
      <c r="OEK66" s="15"/>
      <c r="OEL66" s="12"/>
      <c r="OEM66" s="15"/>
      <c r="OEN66" s="12"/>
      <c r="OEO66" s="15"/>
      <c r="OEP66" s="12"/>
      <c r="OEQ66" s="15"/>
      <c r="OER66" s="12"/>
      <c r="OES66" s="15"/>
      <c r="OET66" s="12"/>
      <c r="OEU66" s="15"/>
      <c r="OEV66" s="12"/>
      <c r="OEW66" s="15"/>
      <c r="OEX66" s="12"/>
      <c r="OEY66" s="15"/>
      <c r="OEZ66" s="12"/>
      <c r="OFA66" s="15"/>
      <c r="OFB66" s="12"/>
      <c r="OFC66" s="15"/>
      <c r="OFD66" s="12"/>
      <c r="OFE66" s="15"/>
      <c r="OFF66" s="12"/>
      <c r="OFG66" s="15"/>
      <c r="OFH66" s="12"/>
      <c r="OFI66" s="15"/>
      <c r="OFJ66" s="12"/>
      <c r="OFK66" s="15"/>
      <c r="OFL66" s="12"/>
      <c r="OFM66" s="15"/>
      <c r="OFN66" s="12"/>
      <c r="OFO66" s="15"/>
      <c r="OFP66" s="12"/>
      <c r="OFQ66" s="15"/>
      <c r="OFR66" s="12"/>
      <c r="OFS66" s="15"/>
      <c r="OFT66" s="12"/>
      <c r="OFU66" s="15"/>
      <c r="OFV66" s="12"/>
      <c r="OFW66" s="15"/>
      <c r="OFX66" s="12"/>
      <c r="OFY66" s="15"/>
      <c r="OFZ66" s="12"/>
      <c r="OGA66" s="15"/>
      <c r="OGB66" s="12"/>
      <c r="OGC66" s="15"/>
      <c r="OGD66" s="12"/>
      <c r="OGE66" s="15"/>
      <c r="OGF66" s="12"/>
      <c r="OGG66" s="15"/>
      <c r="OGH66" s="12"/>
      <c r="OGI66" s="15"/>
      <c r="OGJ66" s="12"/>
      <c r="OGK66" s="15"/>
      <c r="OGL66" s="12"/>
      <c r="OGM66" s="15"/>
      <c r="OGN66" s="12"/>
      <c r="OGO66" s="15"/>
      <c r="OGP66" s="12"/>
      <c r="OGQ66" s="15"/>
      <c r="OGR66" s="12"/>
      <c r="OGS66" s="15"/>
      <c r="OGT66" s="12"/>
      <c r="OGU66" s="15"/>
      <c r="OGV66" s="12"/>
      <c r="OGW66" s="15"/>
      <c r="OGX66" s="12"/>
      <c r="OGY66" s="15"/>
      <c r="OGZ66" s="12"/>
      <c r="OHA66" s="15"/>
      <c r="OHB66" s="12"/>
      <c r="OHC66" s="15"/>
      <c r="OHD66" s="12"/>
      <c r="OHE66" s="15"/>
      <c r="OHF66" s="12"/>
      <c r="OHG66" s="15"/>
      <c r="OHH66" s="12"/>
      <c r="OHI66" s="15"/>
      <c r="OHJ66" s="12"/>
      <c r="OHK66" s="15"/>
      <c r="OHL66" s="12"/>
      <c r="OHM66" s="15"/>
      <c r="OHN66" s="12"/>
      <c r="OHO66" s="15"/>
      <c r="OHP66" s="12"/>
      <c r="OHQ66" s="15"/>
      <c r="OHR66" s="12"/>
      <c r="OHS66" s="15"/>
      <c r="OHT66" s="12"/>
      <c r="OHU66" s="15"/>
      <c r="OHV66" s="12"/>
      <c r="OHW66" s="15"/>
      <c r="OHX66" s="12"/>
      <c r="OHY66" s="15"/>
      <c r="OHZ66" s="12"/>
      <c r="OIA66" s="15"/>
      <c r="OIB66" s="12"/>
      <c r="OIC66" s="15"/>
      <c r="OID66" s="12"/>
      <c r="OIE66" s="15"/>
      <c r="OIF66" s="12"/>
      <c r="OIG66" s="15"/>
      <c r="OIH66" s="12"/>
      <c r="OII66" s="15"/>
      <c r="OIJ66" s="12"/>
      <c r="OIK66" s="15"/>
      <c r="OIL66" s="12"/>
      <c r="OIM66" s="15"/>
      <c r="OIN66" s="12"/>
      <c r="OIO66" s="15"/>
      <c r="OIP66" s="12"/>
      <c r="OIQ66" s="15"/>
      <c r="OIR66" s="12"/>
      <c r="OIS66" s="15"/>
      <c r="OIT66" s="12"/>
      <c r="OIU66" s="15"/>
      <c r="OIV66" s="12"/>
      <c r="OIW66" s="15"/>
      <c r="OIX66" s="12"/>
      <c r="OIY66" s="15"/>
      <c r="OIZ66" s="12"/>
      <c r="OJA66" s="15"/>
      <c r="OJB66" s="12"/>
      <c r="OJC66" s="15"/>
      <c r="OJD66" s="12"/>
      <c r="OJE66" s="15"/>
      <c r="OJF66" s="12"/>
      <c r="OJG66" s="15"/>
      <c r="OJH66" s="12"/>
      <c r="OJI66" s="15"/>
      <c r="OJJ66" s="12"/>
      <c r="OJK66" s="15"/>
      <c r="OJL66" s="12"/>
      <c r="OJM66" s="15"/>
      <c r="OJN66" s="12"/>
      <c r="OJO66" s="15"/>
      <c r="OJP66" s="12"/>
      <c r="OJQ66" s="15"/>
      <c r="OJR66" s="12"/>
      <c r="OJS66" s="15"/>
      <c r="OJT66" s="12"/>
      <c r="OJU66" s="15"/>
      <c r="OJV66" s="12"/>
      <c r="OJW66" s="15"/>
      <c r="OJX66" s="12"/>
      <c r="OJY66" s="15"/>
      <c r="OJZ66" s="12"/>
      <c r="OKA66" s="15"/>
      <c r="OKB66" s="12"/>
      <c r="OKC66" s="15"/>
      <c r="OKD66" s="12"/>
      <c r="OKE66" s="15"/>
      <c r="OKF66" s="12"/>
      <c r="OKG66" s="15"/>
      <c r="OKH66" s="12"/>
      <c r="OKI66" s="15"/>
      <c r="OKJ66" s="12"/>
      <c r="OKK66" s="15"/>
      <c r="OKL66" s="12"/>
      <c r="OKM66" s="15"/>
      <c r="OKN66" s="12"/>
      <c r="OKO66" s="15"/>
      <c r="OKP66" s="12"/>
      <c r="OKQ66" s="15"/>
      <c r="OKR66" s="12"/>
      <c r="OKS66" s="15"/>
      <c r="OKT66" s="12"/>
      <c r="OKU66" s="15"/>
      <c r="OKV66" s="12"/>
      <c r="OKW66" s="15"/>
      <c r="OKX66" s="12"/>
      <c r="OKY66" s="15"/>
      <c r="OKZ66" s="12"/>
      <c r="OLA66" s="15"/>
      <c r="OLB66" s="12"/>
      <c r="OLC66" s="15"/>
      <c r="OLD66" s="12"/>
      <c r="OLE66" s="15"/>
      <c r="OLF66" s="12"/>
      <c r="OLG66" s="15"/>
      <c r="OLH66" s="12"/>
      <c r="OLI66" s="15"/>
      <c r="OLJ66" s="12"/>
      <c r="OLK66" s="15"/>
      <c r="OLL66" s="12"/>
      <c r="OLM66" s="15"/>
      <c r="OLN66" s="12"/>
      <c r="OLO66" s="15"/>
      <c r="OLP66" s="12"/>
      <c r="OLQ66" s="15"/>
      <c r="OLR66" s="12"/>
      <c r="OLS66" s="15"/>
      <c r="OLT66" s="12"/>
      <c r="OLU66" s="15"/>
      <c r="OLV66" s="12"/>
      <c r="OLW66" s="15"/>
      <c r="OLX66" s="12"/>
      <c r="OLY66" s="15"/>
      <c r="OLZ66" s="12"/>
      <c r="OMA66" s="15"/>
      <c r="OMB66" s="12"/>
      <c r="OMC66" s="15"/>
      <c r="OMD66" s="12"/>
      <c r="OME66" s="15"/>
      <c r="OMF66" s="12"/>
      <c r="OMG66" s="15"/>
      <c r="OMH66" s="12"/>
      <c r="OMI66" s="15"/>
      <c r="OMJ66" s="12"/>
      <c r="OMK66" s="15"/>
      <c r="OML66" s="12"/>
      <c r="OMM66" s="15"/>
      <c r="OMN66" s="12"/>
      <c r="OMO66" s="15"/>
      <c r="OMP66" s="12"/>
      <c r="OMQ66" s="15"/>
      <c r="OMR66" s="12"/>
      <c r="OMS66" s="15"/>
      <c r="OMT66" s="12"/>
      <c r="OMU66" s="15"/>
      <c r="OMV66" s="12"/>
      <c r="OMW66" s="15"/>
      <c r="OMX66" s="12"/>
      <c r="OMY66" s="15"/>
      <c r="OMZ66" s="12"/>
      <c r="ONA66" s="15"/>
      <c r="ONB66" s="12"/>
      <c r="ONC66" s="15"/>
      <c r="OND66" s="12"/>
      <c r="ONE66" s="15"/>
      <c r="ONF66" s="12"/>
      <c r="ONG66" s="15"/>
      <c r="ONH66" s="12"/>
      <c r="ONI66" s="15"/>
      <c r="ONJ66" s="12"/>
      <c r="ONK66" s="15"/>
      <c r="ONL66" s="12"/>
      <c r="ONM66" s="15"/>
      <c r="ONN66" s="12"/>
      <c r="ONO66" s="15"/>
      <c r="ONP66" s="12"/>
      <c r="ONQ66" s="15"/>
      <c r="ONR66" s="12"/>
      <c r="ONS66" s="15"/>
      <c r="ONT66" s="12"/>
      <c r="ONU66" s="15"/>
      <c r="ONV66" s="12"/>
      <c r="ONW66" s="15"/>
      <c r="ONX66" s="12"/>
      <c r="ONY66" s="15"/>
      <c r="ONZ66" s="12"/>
      <c r="OOA66" s="15"/>
      <c r="OOB66" s="12"/>
      <c r="OOC66" s="15"/>
      <c r="OOD66" s="12"/>
      <c r="OOE66" s="15"/>
      <c r="OOF66" s="12"/>
      <c r="OOG66" s="15"/>
      <c r="OOH66" s="12"/>
      <c r="OOI66" s="15"/>
      <c r="OOJ66" s="12"/>
      <c r="OOK66" s="15"/>
      <c r="OOL66" s="12"/>
      <c r="OOM66" s="15"/>
      <c r="OON66" s="12"/>
      <c r="OOO66" s="15"/>
      <c r="OOP66" s="12"/>
      <c r="OOQ66" s="15"/>
      <c r="OOR66" s="12"/>
      <c r="OOS66" s="15"/>
      <c r="OOT66" s="12"/>
      <c r="OOU66" s="15"/>
      <c r="OOV66" s="12"/>
      <c r="OOW66" s="15"/>
      <c r="OOX66" s="12"/>
      <c r="OOY66" s="15"/>
      <c r="OOZ66" s="12"/>
      <c r="OPA66" s="15"/>
      <c r="OPB66" s="12"/>
      <c r="OPC66" s="15"/>
      <c r="OPD66" s="12"/>
      <c r="OPE66" s="15"/>
      <c r="OPF66" s="12"/>
      <c r="OPG66" s="15"/>
      <c r="OPH66" s="12"/>
      <c r="OPI66" s="15"/>
      <c r="OPJ66" s="12"/>
      <c r="OPK66" s="15"/>
      <c r="OPL66" s="12"/>
      <c r="OPM66" s="15"/>
      <c r="OPN66" s="12"/>
      <c r="OPO66" s="15"/>
      <c r="OPP66" s="12"/>
      <c r="OPQ66" s="15"/>
      <c r="OPR66" s="12"/>
      <c r="OPS66" s="15"/>
      <c r="OPT66" s="12"/>
      <c r="OPU66" s="15"/>
      <c r="OPV66" s="12"/>
      <c r="OPW66" s="15"/>
      <c r="OPX66" s="12"/>
      <c r="OPY66" s="15"/>
      <c r="OPZ66" s="12"/>
      <c r="OQA66" s="15"/>
      <c r="OQB66" s="12"/>
      <c r="OQC66" s="15"/>
      <c r="OQD66" s="12"/>
      <c r="OQE66" s="15"/>
      <c r="OQF66" s="12"/>
      <c r="OQG66" s="15"/>
      <c r="OQH66" s="12"/>
      <c r="OQI66" s="15"/>
      <c r="OQJ66" s="12"/>
      <c r="OQK66" s="15"/>
      <c r="OQL66" s="12"/>
      <c r="OQM66" s="15"/>
      <c r="OQN66" s="12"/>
      <c r="OQO66" s="15"/>
      <c r="OQP66" s="12"/>
      <c r="OQQ66" s="15"/>
      <c r="OQR66" s="12"/>
      <c r="OQS66" s="15"/>
      <c r="OQT66" s="12"/>
      <c r="OQU66" s="15"/>
      <c r="OQV66" s="12"/>
      <c r="OQW66" s="15"/>
      <c r="OQX66" s="12"/>
      <c r="OQY66" s="15"/>
      <c r="OQZ66" s="12"/>
      <c r="ORA66" s="15"/>
      <c r="ORB66" s="12"/>
      <c r="ORC66" s="15"/>
      <c r="ORD66" s="12"/>
      <c r="ORE66" s="15"/>
      <c r="ORF66" s="12"/>
      <c r="ORG66" s="15"/>
      <c r="ORH66" s="12"/>
      <c r="ORI66" s="15"/>
      <c r="ORJ66" s="12"/>
      <c r="ORK66" s="15"/>
      <c r="ORL66" s="12"/>
      <c r="ORM66" s="15"/>
      <c r="ORN66" s="12"/>
      <c r="ORO66" s="15"/>
      <c r="ORP66" s="12"/>
      <c r="ORQ66" s="15"/>
      <c r="ORR66" s="12"/>
      <c r="ORS66" s="15"/>
      <c r="ORT66" s="12"/>
      <c r="ORU66" s="15"/>
      <c r="ORV66" s="12"/>
      <c r="ORW66" s="15"/>
      <c r="ORX66" s="12"/>
      <c r="ORY66" s="15"/>
      <c r="ORZ66" s="12"/>
      <c r="OSA66" s="15"/>
      <c r="OSB66" s="12"/>
      <c r="OSC66" s="15"/>
      <c r="OSD66" s="12"/>
      <c r="OSE66" s="15"/>
      <c r="OSF66" s="12"/>
      <c r="OSG66" s="15"/>
      <c r="OSH66" s="12"/>
      <c r="OSI66" s="15"/>
      <c r="OSJ66" s="12"/>
      <c r="OSK66" s="15"/>
      <c r="OSL66" s="12"/>
      <c r="OSM66" s="15"/>
      <c r="OSN66" s="12"/>
      <c r="OSO66" s="15"/>
      <c r="OSP66" s="12"/>
      <c r="OSQ66" s="15"/>
      <c r="OSR66" s="12"/>
      <c r="OSS66" s="15"/>
      <c r="OST66" s="12"/>
      <c r="OSU66" s="15"/>
      <c r="OSV66" s="12"/>
      <c r="OSW66" s="15"/>
      <c r="OSX66" s="12"/>
      <c r="OSY66" s="15"/>
      <c r="OSZ66" s="12"/>
      <c r="OTA66" s="15"/>
      <c r="OTB66" s="12"/>
      <c r="OTC66" s="15"/>
      <c r="OTD66" s="12"/>
      <c r="OTE66" s="15"/>
      <c r="OTF66" s="12"/>
      <c r="OTG66" s="15"/>
      <c r="OTH66" s="12"/>
      <c r="OTI66" s="15"/>
      <c r="OTJ66" s="12"/>
      <c r="OTK66" s="15"/>
      <c r="OTL66" s="12"/>
      <c r="OTM66" s="15"/>
      <c r="OTN66" s="12"/>
      <c r="OTO66" s="15"/>
      <c r="OTP66" s="12"/>
      <c r="OTQ66" s="15"/>
      <c r="OTR66" s="12"/>
      <c r="OTS66" s="15"/>
      <c r="OTT66" s="12"/>
      <c r="OTU66" s="15"/>
      <c r="OTV66" s="12"/>
      <c r="OTW66" s="15"/>
      <c r="OTX66" s="12"/>
      <c r="OTY66" s="15"/>
      <c r="OTZ66" s="12"/>
      <c r="OUA66" s="15"/>
      <c r="OUB66" s="12"/>
      <c r="OUC66" s="15"/>
      <c r="OUD66" s="12"/>
      <c r="OUE66" s="15"/>
      <c r="OUF66" s="12"/>
      <c r="OUG66" s="15"/>
      <c r="OUH66" s="12"/>
      <c r="OUI66" s="15"/>
      <c r="OUJ66" s="12"/>
      <c r="OUK66" s="15"/>
      <c r="OUL66" s="12"/>
      <c r="OUM66" s="15"/>
      <c r="OUN66" s="12"/>
      <c r="OUO66" s="15"/>
      <c r="OUP66" s="12"/>
      <c r="OUQ66" s="15"/>
      <c r="OUR66" s="12"/>
      <c r="OUS66" s="15"/>
      <c r="OUT66" s="12"/>
      <c r="OUU66" s="15"/>
      <c r="OUV66" s="12"/>
      <c r="OUW66" s="15"/>
      <c r="OUX66" s="12"/>
      <c r="OUY66" s="15"/>
      <c r="OUZ66" s="12"/>
      <c r="OVA66" s="15"/>
      <c r="OVB66" s="12"/>
      <c r="OVC66" s="15"/>
      <c r="OVD66" s="12"/>
      <c r="OVE66" s="15"/>
      <c r="OVF66" s="12"/>
      <c r="OVG66" s="15"/>
      <c r="OVH66" s="12"/>
      <c r="OVI66" s="15"/>
      <c r="OVJ66" s="12"/>
      <c r="OVK66" s="15"/>
      <c r="OVL66" s="12"/>
      <c r="OVM66" s="15"/>
      <c r="OVN66" s="12"/>
      <c r="OVO66" s="15"/>
      <c r="OVP66" s="12"/>
      <c r="OVQ66" s="15"/>
      <c r="OVR66" s="12"/>
      <c r="OVS66" s="15"/>
      <c r="OVT66" s="12"/>
      <c r="OVU66" s="15"/>
      <c r="OVV66" s="12"/>
      <c r="OVW66" s="15"/>
      <c r="OVX66" s="12"/>
      <c r="OVY66" s="15"/>
      <c r="OVZ66" s="12"/>
      <c r="OWA66" s="15"/>
      <c r="OWB66" s="12"/>
      <c r="OWC66" s="15"/>
      <c r="OWD66" s="12"/>
      <c r="OWE66" s="15"/>
      <c r="OWF66" s="12"/>
      <c r="OWG66" s="15"/>
      <c r="OWH66" s="12"/>
      <c r="OWI66" s="15"/>
      <c r="OWJ66" s="12"/>
      <c r="OWK66" s="15"/>
      <c r="OWL66" s="12"/>
      <c r="OWM66" s="15"/>
      <c r="OWN66" s="12"/>
      <c r="OWO66" s="15"/>
      <c r="OWP66" s="12"/>
      <c r="OWQ66" s="15"/>
      <c r="OWR66" s="12"/>
      <c r="OWS66" s="15"/>
      <c r="OWT66" s="12"/>
      <c r="OWU66" s="15"/>
      <c r="OWV66" s="12"/>
      <c r="OWW66" s="15"/>
      <c r="OWX66" s="12"/>
      <c r="OWY66" s="15"/>
      <c r="OWZ66" s="12"/>
      <c r="OXA66" s="15"/>
      <c r="OXB66" s="12"/>
      <c r="OXC66" s="15"/>
      <c r="OXD66" s="12"/>
      <c r="OXE66" s="15"/>
      <c r="OXF66" s="12"/>
      <c r="OXG66" s="15"/>
      <c r="OXH66" s="12"/>
      <c r="OXI66" s="15"/>
      <c r="OXJ66" s="12"/>
      <c r="OXK66" s="15"/>
      <c r="OXL66" s="12"/>
      <c r="OXM66" s="15"/>
      <c r="OXN66" s="12"/>
      <c r="OXO66" s="15"/>
      <c r="OXP66" s="12"/>
      <c r="OXQ66" s="15"/>
      <c r="OXR66" s="12"/>
      <c r="OXS66" s="15"/>
      <c r="OXT66" s="12"/>
      <c r="OXU66" s="15"/>
      <c r="OXV66" s="12"/>
      <c r="OXW66" s="15"/>
      <c r="OXX66" s="12"/>
      <c r="OXY66" s="15"/>
      <c r="OXZ66" s="12"/>
      <c r="OYA66" s="15"/>
      <c r="OYB66" s="12"/>
      <c r="OYC66" s="15"/>
      <c r="OYD66" s="12"/>
      <c r="OYE66" s="15"/>
      <c r="OYF66" s="12"/>
      <c r="OYG66" s="15"/>
      <c r="OYH66" s="12"/>
      <c r="OYI66" s="15"/>
      <c r="OYJ66" s="12"/>
      <c r="OYK66" s="15"/>
      <c r="OYL66" s="12"/>
      <c r="OYM66" s="15"/>
      <c r="OYN66" s="12"/>
      <c r="OYO66" s="15"/>
      <c r="OYP66" s="12"/>
      <c r="OYQ66" s="15"/>
      <c r="OYR66" s="12"/>
      <c r="OYS66" s="15"/>
      <c r="OYT66" s="12"/>
      <c r="OYU66" s="15"/>
      <c r="OYV66" s="12"/>
      <c r="OYW66" s="15"/>
      <c r="OYX66" s="12"/>
      <c r="OYY66" s="15"/>
      <c r="OYZ66" s="12"/>
      <c r="OZA66" s="15"/>
      <c r="OZB66" s="12"/>
      <c r="OZC66" s="15"/>
      <c r="OZD66" s="12"/>
      <c r="OZE66" s="15"/>
      <c r="OZF66" s="12"/>
      <c r="OZG66" s="15"/>
      <c r="OZH66" s="12"/>
      <c r="OZI66" s="15"/>
      <c r="OZJ66" s="12"/>
      <c r="OZK66" s="15"/>
      <c r="OZL66" s="12"/>
      <c r="OZM66" s="15"/>
      <c r="OZN66" s="12"/>
      <c r="OZO66" s="15"/>
      <c r="OZP66" s="12"/>
      <c r="OZQ66" s="15"/>
      <c r="OZR66" s="12"/>
      <c r="OZS66" s="15"/>
      <c r="OZT66" s="12"/>
      <c r="OZU66" s="15"/>
      <c r="OZV66" s="12"/>
      <c r="OZW66" s="15"/>
      <c r="OZX66" s="12"/>
      <c r="OZY66" s="15"/>
      <c r="OZZ66" s="12"/>
      <c r="PAA66" s="15"/>
      <c r="PAB66" s="12"/>
      <c r="PAC66" s="15"/>
      <c r="PAD66" s="12"/>
      <c r="PAE66" s="15"/>
      <c r="PAF66" s="12"/>
      <c r="PAG66" s="15"/>
      <c r="PAH66" s="12"/>
      <c r="PAI66" s="15"/>
      <c r="PAJ66" s="12"/>
      <c r="PAK66" s="15"/>
      <c r="PAL66" s="12"/>
      <c r="PAM66" s="15"/>
      <c r="PAN66" s="12"/>
      <c r="PAO66" s="15"/>
      <c r="PAP66" s="12"/>
      <c r="PAQ66" s="15"/>
      <c r="PAR66" s="12"/>
      <c r="PAS66" s="15"/>
      <c r="PAT66" s="12"/>
      <c r="PAU66" s="15"/>
      <c r="PAV66" s="12"/>
      <c r="PAW66" s="15"/>
      <c r="PAX66" s="12"/>
      <c r="PAY66" s="15"/>
      <c r="PAZ66" s="12"/>
      <c r="PBA66" s="15"/>
      <c r="PBB66" s="12"/>
      <c r="PBC66" s="15"/>
      <c r="PBD66" s="12"/>
      <c r="PBE66" s="15"/>
      <c r="PBF66" s="12"/>
      <c r="PBG66" s="15"/>
      <c r="PBH66" s="12"/>
      <c r="PBI66" s="15"/>
      <c r="PBJ66" s="12"/>
      <c r="PBK66" s="15"/>
      <c r="PBL66" s="12"/>
      <c r="PBM66" s="15"/>
      <c r="PBN66" s="12"/>
      <c r="PBO66" s="15"/>
      <c r="PBP66" s="12"/>
      <c r="PBQ66" s="15"/>
      <c r="PBR66" s="12"/>
      <c r="PBS66" s="15"/>
      <c r="PBT66" s="12"/>
      <c r="PBU66" s="15"/>
      <c r="PBV66" s="12"/>
      <c r="PBW66" s="15"/>
      <c r="PBX66" s="12"/>
      <c r="PBY66" s="15"/>
      <c r="PBZ66" s="12"/>
      <c r="PCA66" s="15"/>
      <c r="PCB66" s="12"/>
      <c r="PCC66" s="15"/>
      <c r="PCD66" s="12"/>
      <c r="PCE66" s="15"/>
      <c r="PCF66" s="12"/>
      <c r="PCG66" s="15"/>
      <c r="PCH66" s="12"/>
      <c r="PCI66" s="15"/>
      <c r="PCJ66" s="12"/>
      <c r="PCK66" s="15"/>
      <c r="PCL66" s="12"/>
      <c r="PCM66" s="15"/>
      <c r="PCN66" s="12"/>
      <c r="PCO66" s="15"/>
      <c r="PCP66" s="12"/>
      <c r="PCQ66" s="15"/>
      <c r="PCR66" s="12"/>
      <c r="PCS66" s="15"/>
      <c r="PCT66" s="12"/>
      <c r="PCU66" s="15"/>
      <c r="PCV66" s="12"/>
      <c r="PCW66" s="15"/>
      <c r="PCX66" s="12"/>
      <c r="PCY66" s="15"/>
      <c r="PCZ66" s="12"/>
      <c r="PDA66" s="15"/>
      <c r="PDB66" s="12"/>
      <c r="PDC66" s="15"/>
      <c r="PDD66" s="12"/>
      <c r="PDE66" s="15"/>
      <c r="PDF66" s="12"/>
      <c r="PDG66" s="15"/>
      <c r="PDH66" s="12"/>
      <c r="PDI66" s="15"/>
      <c r="PDJ66" s="12"/>
      <c r="PDK66" s="15"/>
      <c r="PDL66" s="12"/>
      <c r="PDM66" s="15"/>
      <c r="PDN66" s="12"/>
      <c r="PDO66" s="15"/>
      <c r="PDP66" s="12"/>
      <c r="PDQ66" s="15"/>
      <c r="PDR66" s="12"/>
      <c r="PDS66" s="15"/>
      <c r="PDT66" s="12"/>
      <c r="PDU66" s="15"/>
      <c r="PDV66" s="12"/>
      <c r="PDW66" s="15"/>
      <c r="PDX66" s="12"/>
      <c r="PDY66" s="15"/>
      <c r="PDZ66" s="12"/>
      <c r="PEA66" s="15"/>
      <c r="PEB66" s="12"/>
      <c r="PEC66" s="15"/>
      <c r="PED66" s="12"/>
      <c r="PEE66" s="15"/>
      <c r="PEF66" s="12"/>
      <c r="PEG66" s="15"/>
      <c r="PEH66" s="12"/>
      <c r="PEI66" s="15"/>
      <c r="PEJ66" s="12"/>
      <c r="PEK66" s="15"/>
      <c r="PEL66" s="12"/>
      <c r="PEM66" s="15"/>
      <c r="PEN66" s="12"/>
      <c r="PEO66" s="15"/>
      <c r="PEP66" s="12"/>
      <c r="PEQ66" s="15"/>
      <c r="PER66" s="12"/>
      <c r="PES66" s="15"/>
      <c r="PET66" s="12"/>
      <c r="PEU66" s="15"/>
      <c r="PEV66" s="12"/>
      <c r="PEW66" s="15"/>
      <c r="PEX66" s="12"/>
      <c r="PEY66" s="15"/>
      <c r="PEZ66" s="12"/>
      <c r="PFA66" s="15"/>
      <c r="PFB66" s="12"/>
      <c r="PFC66" s="15"/>
      <c r="PFD66" s="12"/>
      <c r="PFE66" s="15"/>
      <c r="PFF66" s="12"/>
      <c r="PFG66" s="15"/>
      <c r="PFH66" s="12"/>
      <c r="PFI66" s="15"/>
      <c r="PFJ66" s="12"/>
      <c r="PFK66" s="15"/>
      <c r="PFL66" s="12"/>
      <c r="PFM66" s="15"/>
      <c r="PFN66" s="12"/>
      <c r="PFO66" s="15"/>
      <c r="PFP66" s="12"/>
      <c r="PFQ66" s="15"/>
      <c r="PFR66" s="12"/>
      <c r="PFS66" s="15"/>
      <c r="PFT66" s="12"/>
      <c r="PFU66" s="15"/>
      <c r="PFV66" s="12"/>
      <c r="PFW66" s="15"/>
      <c r="PFX66" s="12"/>
      <c r="PFY66" s="15"/>
      <c r="PFZ66" s="12"/>
      <c r="PGA66" s="15"/>
      <c r="PGB66" s="12"/>
      <c r="PGC66" s="15"/>
      <c r="PGD66" s="12"/>
      <c r="PGE66" s="15"/>
      <c r="PGF66" s="12"/>
      <c r="PGG66" s="15"/>
      <c r="PGH66" s="12"/>
      <c r="PGI66" s="15"/>
      <c r="PGJ66" s="12"/>
      <c r="PGK66" s="15"/>
      <c r="PGL66" s="12"/>
      <c r="PGM66" s="15"/>
      <c r="PGN66" s="12"/>
      <c r="PGO66" s="15"/>
      <c r="PGP66" s="12"/>
      <c r="PGQ66" s="15"/>
      <c r="PGR66" s="12"/>
      <c r="PGS66" s="15"/>
      <c r="PGT66" s="12"/>
      <c r="PGU66" s="15"/>
      <c r="PGV66" s="12"/>
      <c r="PGW66" s="15"/>
      <c r="PGX66" s="12"/>
      <c r="PGY66" s="15"/>
      <c r="PGZ66" s="12"/>
      <c r="PHA66" s="15"/>
      <c r="PHB66" s="12"/>
      <c r="PHC66" s="15"/>
      <c r="PHD66" s="12"/>
      <c r="PHE66" s="15"/>
      <c r="PHF66" s="12"/>
      <c r="PHG66" s="15"/>
      <c r="PHH66" s="12"/>
      <c r="PHI66" s="15"/>
      <c r="PHJ66" s="12"/>
      <c r="PHK66" s="15"/>
      <c r="PHL66" s="12"/>
      <c r="PHM66" s="15"/>
      <c r="PHN66" s="12"/>
      <c r="PHO66" s="15"/>
      <c r="PHP66" s="12"/>
      <c r="PHQ66" s="15"/>
      <c r="PHR66" s="12"/>
      <c r="PHS66" s="15"/>
      <c r="PHT66" s="12"/>
      <c r="PHU66" s="15"/>
      <c r="PHV66" s="12"/>
      <c r="PHW66" s="15"/>
      <c r="PHX66" s="12"/>
      <c r="PHY66" s="15"/>
      <c r="PHZ66" s="12"/>
      <c r="PIA66" s="15"/>
      <c r="PIB66" s="12"/>
      <c r="PIC66" s="15"/>
      <c r="PID66" s="12"/>
      <c r="PIE66" s="15"/>
      <c r="PIF66" s="12"/>
      <c r="PIG66" s="15"/>
      <c r="PIH66" s="12"/>
      <c r="PII66" s="15"/>
      <c r="PIJ66" s="12"/>
      <c r="PIK66" s="15"/>
      <c r="PIL66" s="12"/>
      <c r="PIM66" s="15"/>
      <c r="PIN66" s="12"/>
      <c r="PIO66" s="15"/>
      <c r="PIP66" s="12"/>
      <c r="PIQ66" s="15"/>
      <c r="PIR66" s="12"/>
      <c r="PIS66" s="15"/>
      <c r="PIT66" s="12"/>
      <c r="PIU66" s="15"/>
      <c r="PIV66" s="12"/>
      <c r="PIW66" s="15"/>
      <c r="PIX66" s="12"/>
      <c r="PIY66" s="15"/>
      <c r="PIZ66" s="12"/>
      <c r="PJA66" s="15"/>
      <c r="PJB66" s="12"/>
      <c r="PJC66" s="15"/>
      <c r="PJD66" s="12"/>
      <c r="PJE66" s="15"/>
      <c r="PJF66" s="12"/>
      <c r="PJG66" s="15"/>
      <c r="PJH66" s="12"/>
      <c r="PJI66" s="15"/>
      <c r="PJJ66" s="12"/>
      <c r="PJK66" s="15"/>
      <c r="PJL66" s="12"/>
      <c r="PJM66" s="15"/>
      <c r="PJN66" s="12"/>
      <c r="PJO66" s="15"/>
      <c r="PJP66" s="12"/>
      <c r="PJQ66" s="15"/>
      <c r="PJR66" s="12"/>
      <c r="PJS66" s="15"/>
      <c r="PJT66" s="12"/>
      <c r="PJU66" s="15"/>
      <c r="PJV66" s="12"/>
      <c r="PJW66" s="15"/>
      <c r="PJX66" s="12"/>
      <c r="PJY66" s="15"/>
      <c r="PJZ66" s="12"/>
      <c r="PKA66" s="15"/>
      <c r="PKB66" s="12"/>
      <c r="PKC66" s="15"/>
      <c r="PKD66" s="12"/>
      <c r="PKE66" s="15"/>
      <c r="PKF66" s="12"/>
      <c r="PKG66" s="15"/>
      <c r="PKH66" s="12"/>
      <c r="PKI66" s="15"/>
      <c r="PKJ66" s="12"/>
      <c r="PKK66" s="15"/>
      <c r="PKL66" s="12"/>
      <c r="PKM66" s="15"/>
      <c r="PKN66" s="12"/>
      <c r="PKO66" s="15"/>
      <c r="PKP66" s="12"/>
      <c r="PKQ66" s="15"/>
      <c r="PKR66" s="12"/>
      <c r="PKS66" s="15"/>
      <c r="PKT66" s="12"/>
      <c r="PKU66" s="15"/>
      <c r="PKV66" s="12"/>
      <c r="PKW66" s="15"/>
      <c r="PKX66" s="12"/>
      <c r="PKY66" s="15"/>
      <c r="PKZ66" s="12"/>
      <c r="PLA66" s="15"/>
      <c r="PLB66" s="12"/>
      <c r="PLC66" s="15"/>
      <c r="PLD66" s="12"/>
      <c r="PLE66" s="15"/>
      <c r="PLF66" s="12"/>
      <c r="PLG66" s="15"/>
      <c r="PLH66" s="12"/>
      <c r="PLI66" s="15"/>
      <c r="PLJ66" s="12"/>
      <c r="PLK66" s="15"/>
      <c r="PLL66" s="12"/>
      <c r="PLM66" s="15"/>
      <c r="PLN66" s="12"/>
      <c r="PLO66" s="15"/>
      <c r="PLP66" s="12"/>
      <c r="PLQ66" s="15"/>
      <c r="PLR66" s="12"/>
      <c r="PLS66" s="15"/>
      <c r="PLT66" s="12"/>
      <c r="PLU66" s="15"/>
      <c r="PLV66" s="12"/>
      <c r="PLW66" s="15"/>
      <c r="PLX66" s="12"/>
      <c r="PLY66" s="15"/>
      <c r="PLZ66" s="12"/>
      <c r="PMA66" s="15"/>
      <c r="PMB66" s="12"/>
      <c r="PMC66" s="15"/>
      <c r="PMD66" s="12"/>
      <c r="PME66" s="15"/>
      <c r="PMF66" s="12"/>
      <c r="PMG66" s="15"/>
      <c r="PMH66" s="12"/>
      <c r="PMI66" s="15"/>
      <c r="PMJ66" s="12"/>
      <c r="PMK66" s="15"/>
      <c r="PML66" s="12"/>
      <c r="PMM66" s="15"/>
      <c r="PMN66" s="12"/>
      <c r="PMO66" s="15"/>
      <c r="PMP66" s="12"/>
      <c r="PMQ66" s="15"/>
      <c r="PMR66" s="12"/>
      <c r="PMS66" s="15"/>
      <c r="PMT66" s="12"/>
      <c r="PMU66" s="15"/>
      <c r="PMV66" s="12"/>
      <c r="PMW66" s="15"/>
      <c r="PMX66" s="12"/>
      <c r="PMY66" s="15"/>
      <c r="PMZ66" s="12"/>
      <c r="PNA66" s="15"/>
      <c r="PNB66" s="12"/>
      <c r="PNC66" s="15"/>
      <c r="PND66" s="12"/>
      <c r="PNE66" s="15"/>
      <c r="PNF66" s="12"/>
      <c r="PNG66" s="15"/>
      <c r="PNH66" s="12"/>
      <c r="PNI66" s="15"/>
      <c r="PNJ66" s="12"/>
      <c r="PNK66" s="15"/>
      <c r="PNL66" s="12"/>
      <c r="PNM66" s="15"/>
      <c r="PNN66" s="12"/>
      <c r="PNO66" s="15"/>
      <c r="PNP66" s="12"/>
      <c r="PNQ66" s="15"/>
      <c r="PNR66" s="12"/>
      <c r="PNS66" s="15"/>
      <c r="PNT66" s="12"/>
      <c r="PNU66" s="15"/>
      <c r="PNV66" s="12"/>
      <c r="PNW66" s="15"/>
      <c r="PNX66" s="12"/>
      <c r="PNY66" s="15"/>
      <c r="PNZ66" s="12"/>
      <c r="POA66" s="15"/>
      <c r="POB66" s="12"/>
      <c r="POC66" s="15"/>
      <c r="POD66" s="12"/>
      <c r="POE66" s="15"/>
      <c r="POF66" s="12"/>
      <c r="POG66" s="15"/>
      <c r="POH66" s="12"/>
      <c r="POI66" s="15"/>
      <c r="POJ66" s="12"/>
      <c r="POK66" s="15"/>
      <c r="POL66" s="12"/>
      <c r="POM66" s="15"/>
      <c r="PON66" s="12"/>
      <c r="POO66" s="15"/>
      <c r="POP66" s="12"/>
      <c r="POQ66" s="15"/>
      <c r="POR66" s="12"/>
      <c r="POS66" s="15"/>
      <c r="POT66" s="12"/>
      <c r="POU66" s="15"/>
      <c r="POV66" s="12"/>
      <c r="POW66" s="15"/>
      <c r="POX66" s="12"/>
      <c r="POY66" s="15"/>
      <c r="POZ66" s="12"/>
      <c r="PPA66" s="15"/>
      <c r="PPB66" s="12"/>
      <c r="PPC66" s="15"/>
      <c r="PPD66" s="12"/>
      <c r="PPE66" s="15"/>
      <c r="PPF66" s="12"/>
      <c r="PPG66" s="15"/>
      <c r="PPH66" s="12"/>
      <c r="PPI66" s="15"/>
      <c r="PPJ66" s="12"/>
      <c r="PPK66" s="15"/>
      <c r="PPL66" s="12"/>
      <c r="PPM66" s="15"/>
      <c r="PPN66" s="12"/>
      <c r="PPO66" s="15"/>
      <c r="PPP66" s="12"/>
      <c r="PPQ66" s="15"/>
      <c r="PPR66" s="12"/>
      <c r="PPS66" s="15"/>
      <c r="PPT66" s="12"/>
      <c r="PPU66" s="15"/>
      <c r="PPV66" s="12"/>
      <c r="PPW66" s="15"/>
      <c r="PPX66" s="12"/>
      <c r="PPY66" s="15"/>
      <c r="PPZ66" s="12"/>
      <c r="PQA66" s="15"/>
      <c r="PQB66" s="12"/>
      <c r="PQC66" s="15"/>
      <c r="PQD66" s="12"/>
      <c r="PQE66" s="15"/>
      <c r="PQF66" s="12"/>
      <c r="PQG66" s="15"/>
      <c r="PQH66" s="12"/>
      <c r="PQI66" s="15"/>
      <c r="PQJ66" s="12"/>
      <c r="PQK66" s="15"/>
      <c r="PQL66" s="12"/>
      <c r="PQM66" s="15"/>
      <c r="PQN66" s="12"/>
      <c r="PQO66" s="15"/>
      <c r="PQP66" s="12"/>
      <c r="PQQ66" s="15"/>
      <c r="PQR66" s="12"/>
      <c r="PQS66" s="15"/>
      <c r="PQT66" s="12"/>
      <c r="PQU66" s="15"/>
      <c r="PQV66" s="12"/>
      <c r="PQW66" s="15"/>
      <c r="PQX66" s="12"/>
      <c r="PQY66" s="15"/>
      <c r="PQZ66" s="12"/>
      <c r="PRA66" s="15"/>
      <c r="PRB66" s="12"/>
      <c r="PRC66" s="15"/>
      <c r="PRD66" s="12"/>
      <c r="PRE66" s="15"/>
      <c r="PRF66" s="12"/>
      <c r="PRG66" s="15"/>
      <c r="PRH66" s="12"/>
      <c r="PRI66" s="15"/>
      <c r="PRJ66" s="12"/>
      <c r="PRK66" s="15"/>
      <c r="PRL66" s="12"/>
      <c r="PRM66" s="15"/>
      <c r="PRN66" s="12"/>
      <c r="PRO66" s="15"/>
      <c r="PRP66" s="12"/>
      <c r="PRQ66" s="15"/>
      <c r="PRR66" s="12"/>
      <c r="PRS66" s="15"/>
      <c r="PRT66" s="12"/>
      <c r="PRU66" s="15"/>
      <c r="PRV66" s="12"/>
      <c r="PRW66" s="15"/>
      <c r="PRX66" s="12"/>
      <c r="PRY66" s="15"/>
      <c r="PRZ66" s="12"/>
      <c r="PSA66" s="15"/>
      <c r="PSB66" s="12"/>
      <c r="PSC66" s="15"/>
      <c r="PSD66" s="12"/>
      <c r="PSE66" s="15"/>
      <c r="PSF66" s="12"/>
      <c r="PSG66" s="15"/>
      <c r="PSH66" s="12"/>
      <c r="PSI66" s="15"/>
      <c r="PSJ66" s="12"/>
      <c r="PSK66" s="15"/>
      <c r="PSL66" s="12"/>
      <c r="PSM66" s="15"/>
      <c r="PSN66" s="12"/>
      <c r="PSO66" s="15"/>
      <c r="PSP66" s="12"/>
      <c r="PSQ66" s="15"/>
      <c r="PSR66" s="12"/>
      <c r="PSS66" s="15"/>
      <c r="PST66" s="12"/>
      <c r="PSU66" s="15"/>
      <c r="PSV66" s="12"/>
      <c r="PSW66" s="15"/>
      <c r="PSX66" s="12"/>
      <c r="PSY66" s="15"/>
      <c r="PSZ66" s="12"/>
      <c r="PTA66" s="15"/>
      <c r="PTB66" s="12"/>
      <c r="PTC66" s="15"/>
      <c r="PTD66" s="12"/>
      <c r="PTE66" s="15"/>
      <c r="PTF66" s="12"/>
      <c r="PTG66" s="15"/>
      <c r="PTH66" s="12"/>
      <c r="PTI66" s="15"/>
      <c r="PTJ66" s="12"/>
      <c r="PTK66" s="15"/>
      <c r="PTL66" s="12"/>
      <c r="PTM66" s="15"/>
      <c r="PTN66" s="12"/>
      <c r="PTO66" s="15"/>
      <c r="PTP66" s="12"/>
      <c r="PTQ66" s="15"/>
      <c r="PTR66" s="12"/>
      <c r="PTS66" s="15"/>
      <c r="PTT66" s="12"/>
      <c r="PTU66" s="15"/>
      <c r="PTV66" s="12"/>
      <c r="PTW66" s="15"/>
      <c r="PTX66" s="12"/>
      <c r="PTY66" s="15"/>
      <c r="PTZ66" s="12"/>
      <c r="PUA66" s="15"/>
      <c r="PUB66" s="12"/>
      <c r="PUC66" s="15"/>
      <c r="PUD66" s="12"/>
      <c r="PUE66" s="15"/>
      <c r="PUF66" s="12"/>
      <c r="PUG66" s="15"/>
      <c r="PUH66" s="12"/>
      <c r="PUI66" s="15"/>
      <c r="PUJ66" s="12"/>
      <c r="PUK66" s="15"/>
      <c r="PUL66" s="12"/>
      <c r="PUM66" s="15"/>
      <c r="PUN66" s="12"/>
      <c r="PUO66" s="15"/>
      <c r="PUP66" s="12"/>
      <c r="PUQ66" s="15"/>
      <c r="PUR66" s="12"/>
      <c r="PUS66" s="15"/>
      <c r="PUT66" s="12"/>
      <c r="PUU66" s="15"/>
      <c r="PUV66" s="12"/>
      <c r="PUW66" s="15"/>
      <c r="PUX66" s="12"/>
      <c r="PUY66" s="15"/>
      <c r="PUZ66" s="12"/>
      <c r="PVA66" s="15"/>
      <c r="PVB66" s="12"/>
      <c r="PVC66" s="15"/>
      <c r="PVD66" s="12"/>
      <c r="PVE66" s="15"/>
      <c r="PVF66" s="12"/>
      <c r="PVG66" s="15"/>
      <c r="PVH66" s="12"/>
      <c r="PVI66" s="15"/>
      <c r="PVJ66" s="12"/>
      <c r="PVK66" s="15"/>
      <c r="PVL66" s="12"/>
      <c r="PVM66" s="15"/>
      <c r="PVN66" s="12"/>
      <c r="PVO66" s="15"/>
      <c r="PVP66" s="12"/>
      <c r="PVQ66" s="15"/>
      <c r="PVR66" s="12"/>
      <c r="PVS66" s="15"/>
      <c r="PVT66" s="12"/>
      <c r="PVU66" s="15"/>
      <c r="PVV66" s="12"/>
      <c r="PVW66" s="15"/>
      <c r="PVX66" s="12"/>
      <c r="PVY66" s="15"/>
      <c r="PVZ66" s="12"/>
      <c r="PWA66" s="15"/>
      <c r="PWB66" s="12"/>
      <c r="PWC66" s="15"/>
      <c r="PWD66" s="12"/>
      <c r="PWE66" s="15"/>
      <c r="PWF66" s="12"/>
      <c r="PWG66" s="15"/>
      <c r="PWH66" s="12"/>
      <c r="PWI66" s="15"/>
      <c r="PWJ66" s="12"/>
      <c r="PWK66" s="15"/>
      <c r="PWL66" s="12"/>
      <c r="PWM66" s="15"/>
      <c r="PWN66" s="12"/>
      <c r="PWO66" s="15"/>
      <c r="PWP66" s="12"/>
      <c r="PWQ66" s="15"/>
      <c r="PWR66" s="12"/>
      <c r="PWS66" s="15"/>
      <c r="PWT66" s="12"/>
      <c r="PWU66" s="15"/>
      <c r="PWV66" s="12"/>
      <c r="PWW66" s="15"/>
      <c r="PWX66" s="12"/>
      <c r="PWY66" s="15"/>
      <c r="PWZ66" s="12"/>
      <c r="PXA66" s="15"/>
      <c r="PXB66" s="12"/>
      <c r="PXC66" s="15"/>
      <c r="PXD66" s="12"/>
      <c r="PXE66" s="15"/>
      <c r="PXF66" s="12"/>
      <c r="PXG66" s="15"/>
      <c r="PXH66" s="12"/>
      <c r="PXI66" s="15"/>
      <c r="PXJ66" s="12"/>
      <c r="PXK66" s="15"/>
      <c r="PXL66" s="12"/>
      <c r="PXM66" s="15"/>
      <c r="PXN66" s="12"/>
      <c r="PXO66" s="15"/>
      <c r="PXP66" s="12"/>
      <c r="PXQ66" s="15"/>
      <c r="PXR66" s="12"/>
      <c r="PXS66" s="15"/>
      <c r="PXT66" s="12"/>
      <c r="PXU66" s="15"/>
      <c r="PXV66" s="12"/>
      <c r="PXW66" s="15"/>
      <c r="PXX66" s="12"/>
      <c r="PXY66" s="15"/>
      <c r="PXZ66" s="12"/>
      <c r="PYA66" s="15"/>
      <c r="PYB66" s="12"/>
      <c r="PYC66" s="15"/>
      <c r="PYD66" s="12"/>
      <c r="PYE66" s="15"/>
      <c r="PYF66" s="12"/>
      <c r="PYG66" s="15"/>
      <c r="PYH66" s="12"/>
      <c r="PYI66" s="15"/>
      <c r="PYJ66" s="12"/>
      <c r="PYK66" s="15"/>
      <c r="PYL66" s="12"/>
      <c r="PYM66" s="15"/>
      <c r="PYN66" s="12"/>
      <c r="PYO66" s="15"/>
      <c r="PYP66" s="12"/>
      <c r="PYQ66" s="15"/>
      <c r="PYR66" s="12"/>
      <c r="PYS66" s="15"/>
      <c r="PYT66" s="12"/>
      <c r="PYU66" s="15"/>
      <c r="PYV66" s="12"/>
      <c r="PYW66" s="15"/>
      <c r="PYX66" s="12"/>
      <c r="PYY66" s="15"/>
      <c r="PYZ66" s="12"/>
      <c r="PZA66" s="15"/>
      <c r="PZB66" s="12"/>
      <c r="PZC66" s="15"/>
      <c r="PZD66" s="12"/>
      <c r="PZE66" s="15"/>
      <c r="PZF66" s="12"/>
      <c r="PZG66" s="15"/>
      <c r="PZH66" s="12"/>
      <c r="PZI66" s="15"/>
      <c r="PZJ66" s="12"/>
      <c r="PZK66" s="15"/>
      <c r="PZL66" s="12"/>
      <c r="PZM66" s="15"/>
      <c r="PZN66" s="12"/>
      <c r="PZO66" s="15"/>
      <c r="PZP66" s="12"/>
      <c r="PZQ66" s="15"/>
      <c r="PZR66" s="12"/>
      <c r="PZS66" s="15"/>
      <c r="PZT66" s="12"/>
      <c r="PZU66" s="15"/>
      <c r="PZV66" s="12"/>
      <c r="PZW66" s="15"/>
      <c r="PZX66" s="12"/>
      <c r="PZY66" s="15"/>
      <c r="PZZ66" s="12"/>
      <c r="QAA66" s="15"/>
      <c r="QAB66" s="12"/>
      <c r="QAC66" s="15"/>
      <c r="QAD66" s="12"/>
      <c r="QAE66" s="15"/>
      <c r="QAF66" s="12"/>
      <c r="QAG66" s="15"/>
      <c r="QAH66" s="12"/>
      <c r="QAI66" s="15"/>
      <c r="QAJ66" s="12"/>
      <c r="QAK66" s="15"/>
      <c r="QAL66" s="12"/>
      <c r="QAM66" s="15"/>
      <c r="QAN66" s="12"/>
      <c r="QAO66" s="15"/>
      <c r="QAP66" s="12"/>
      <c r="QAQ66" s="15"/>
      <c r="QAR66" s="12"/>
      <c r="QAS66" s="15"/>
      <c r="QAT66" s="12"/>
      <c r="QAU66" s="15"/>
      <c r="QAV66" s="12"/>
      <c r="QAW66" s="15"/>
      <c r="QAX66" s="12"/>
      <c r="QAY66" s="15"/>
      <c r="QAZ66" s="12"/>
      <c r="QBA66" s="15"/>
      <c r="QBB66" s="12"/>
      <c r="QBC66" s="15"/>
      <c r="QBD66" s="12"/>
      <c r="QBE66" s="15"/>
      <c r="QBF66" s="12"/>
      <c r="QBG66" s="15"/>
      <c r="QBH66" s="12"/>
      <c r="QBI66" s="15"/>
      <c r="QBJ66" s="12"/>
      <c r="QBK66" s="15"/>
      <c r="QBL66" s="12"/>
      <c r="QBM66" s="15"/>
      <c r="QBN66" s="12"/>
      <c r="QBO66" s="15"/>
      <c r="QBP66" s="12"/>
      <c r="QBQ66" s="15"/>
      <c r="QBR66" s="12"/>
      <c r="QBS66" s="15"/>
      <c r="QBT66" s="12"/>
      <c r="QBU66" s="15"/>
      <c r="QBV66" s="12"/>
      <c r="QBW66" s="15"/>
      <c r="QBX66" s="12"/>
      <c r="QBY66" s="15"/>
      <c r="QBZ66" s="12"/>
      <c r="QCA66" s="15"/>
      <c r="QCB66" s="12"/>
      <c r="QCC66" s="15"/>
      <c r="QCD66" s="12"/>
      <c r="QCE66" s="15"/>
      <c r="QCF66" s="12"/>
      <c r="QCG66" s="15"/>
      <c r="QCH66" s="12"/>
      <c r="QCI66" s="15"/>
      <c r="QCJ66" s="12"/>
      <c r="QCK66" s="15"/>
      <c r="QCL66" s="12"/>
      <c r="QCM66" s="15"/>
      <c r="QCN66" s="12"/>
      <c r="QCO66" s="15"/>
      <c r="QCP66" s="12"/>
      <c r="QCQ66" s="15"/>
      <c r="QCR66" s="12"/>
      <c r="QCS66" s="15"/>
      <c r="QCT66" s="12"/>
      <c r="QCU66" s="15"/>
      <c r="QCV66" s="12"/>
      <c r="QCW66" s="15"/>
      <c r="QCX66" s="12"/>
      <c r="QCY66" s="15"/>
      <c r="QCZ66" s="12"/>
      <c r="QDA66" s="15"/>
      <c r="QDB66" s="12"/>
      <c r="QDC66" s="15"/>
      <c r="QDD66" s="12"/>
      <c r="QDE66" s="15"/>
      <c r="QDF66" s="12"/>
      <c r="QDG66" s="15"/>
      <c r="QDH66" s="12"/>
      <c r="QDI66" s="15"/>
      <c r="QDJ66" s="12"/>
      <c r="QDK66" s="15"/>
      <c r="QDL66" s="12"/>
      <c r="QDM66" s="15"/>
      <c r="QDN66" s="12"/>
      <c r="QDO66" s="15"/>
      <c r="QDP66" s="12"/>
      <c r="QDQ66" s="15"/>
      <c r="QDR66" s="12"/>
      <c r="QDS66" s="15"/>
      <c r="QDT66" s="12"/>
      <c r="QDU66" s="15"/>
      <c r="QDV66" s="12"/>
      <c r="QDW66" s="15"/>
      <c r="QDX66" s="12"/>
      <c r="QDY66" s="15"/>
      <c r="QDZ66" s="12"/>
      <c r="QEA66" s="15"/>
      <c r="QEB66" s="12"/>
      <c r="QEC66" s="15"/>
      <c r="QED66" s="12"/>
      <c r="QEE66" s="15"/>
      <c r="QEF66" s="12"/>
      <c r="QEG66" s="15"/>
      <c r="QEH66" s="12"/>
      <c r="QEI66" s="15"/>
      <c r="QEJ66" s="12"/>
      <c r="QEK66" s="15"/>
      <c r="QEL66" s="12"/>
      <c r="QEM66" s="15"/>
      <c r="QEN66" s="12"/>
      <c r="QEO66" s="15"/>
      <c r="QEP66" s="12"/>
      <c r="QEQ66" s="15"/>
      <c r="QER66" s="12"/>
      <c r="QES66" s="15"/>
      <c r="QET66" s="12"/>
      <c r="QEU66" s="15"/>
      <c r="QEV66" s="12"/>
      <c r="QEW66" s="15"/>
      <c r="QEX66" s="12"/>
      <c r="QEY66" s="15"/>
      <c r="QEZ66" s="12"/>
      <c r="QFA66" s="15"/>
      <c r="QFB66" s="12"/>
      <c r="QFC66" s="15"/>
      <c r="QFD66" s="12"/>
      <c r="QFE66" s="15"/>
      <c r="QFF66" s="12"/>
      <c r="QFG66" s="15"/>
      <c r="QFH66" s="12"/>
      <c r="QFI66" s="15"/>
      <c r="QFJ66" s="12"/>
      <c r="QFK66" s="15"/>
      <c r="QFL66" s="12"/>
      <c r="QFM66" s="15"/>
      <c r="QFN66" s="12"/>
      <c r="QFO66" s="15"/>
      <c r="QFP66" s="12"/>
      <c r="QFQ66" s="15"/>
      <c r="QFR66" s="12"/>
      <c r="QFS66" s="15"/>
      <c r="QFT66" s="12"/>
      <c r="QFU66" s="15"/>
      <c r="QFV66" s="12"/>
      <c r="QFW66" s="15"/>
      <c r="QFX66" s="12"/>
      <c r="QFY66" s="15"/>
      <c r="QFZ66" s="12"/>
      <c r="QGA66" s="15"/>
      <c r="QGB66" s="12"/>
      <c r="QGC66" s="15"/>
      <c r="QGD66" s="12"/>
      <c r="QGE66" s="15"/>
      <c r="QGF66" s="12"/>
      <c r="QGG66" s="15"/>
      <c r="QGH66" s="12"/>
      <c r="QGI66" s="15"/>
      <c r="QGJ66" s="12"/>
      <c r="QGK66" s="15"/>
      <c r="QGL66" s="12"/>
      <c r="QGM66" s="15"/>
      <c r="QGN66" s="12"/>
      <c r="QGO66" s="15"/>
      <c r="QGP66" s="12"/>
      <c r="QGQ66" s="15"/>
      <c r="QGR66" s="12"/>
      <c r="QGS66" s="15"/>
      <c r="QGT66" s="12"/>
      <c r="QGU66" s="15"/>
      <c r="QGV66" s="12"/>
      <c r="QGW66" s="15"/>
      <c r="QGX66" s="12"/>
      <c r="QGY66" s="15"/>
      <c r="QGZ66" s="12"/>
      <c r="QHA66" s="15"/>
      <c r="QHB66" s="12"/>
      <c r="QHC66" s="15"/>
      <c r="QHD66" s="12"/>
      <c r="QHE66" s="15"/>
      <c r="QHF66" s="12"/>
      <c r="QHG66" s="15"/>
      <c r="QHH66" s="12"/>
      <c r="QHI66" s="15"/>
      <c r="QHJ66" s="12"/>
      <c r="QHK66" s="15"/>
      <c r="QHL66" s="12"/>
      <c r="QHM66" s="15"/>
      <c r="QHN66" s="12"/>
      <c r="QHO66" s="15"/>
      <c r="QHP66" s="12"/>
      <c r="QHQ66" s="15"/>
      <c r="QHR66" s="12"/>
      <c r="QHS66" s="15"/>
      <c r="QHT66" s="12"/>
      <c r="QHU66" s="15"/>
      <c r="QHV66" s="12"/>
      <c r="QHW66" s="15"/>
      <c r="QHX66" s="12"/>
      <c r="QHY66" s="15"/>
      <c r="QHZ66" s="12"/>
      <c r="QIA66" s="15"/>
      <c r="QIB66" s="12"/>
      <c r="QIC66" s="15"/>
      <c r="QID66" s="12"/>
      <c r="QIE66" s="15"/>
      <c r="QIF66" s="12"/>
      <c r="QIG66" s="15"/>
      <c r="QIH66" s="12"/>
      <c r="QII66" s="15"/>
      <c r="QIJ66" s="12"/>
      <c r="QIK66" s="15"/>
      <c r="QIL66" s="12"/>
      <c r="QIM66" s="15"/>
      <c r="QIN66" s="12"/>
      <c r="QIO66" s="15"/>
      <c r="QIP66" s="12"/>
      <c r="QIQ66" s="15"/>
      <c r="QIR66" s="12"/>
      <c r="QIS66" s="15"/>
      <c r="QIT66" s="12"/>
      <c r="QIU66" s="15"/>
      <c r="QIV66" s="12"/>
      <c r="QIW66" s="15"/>
      <c r="QIX66" s="12"/>
      <c r="QIY66" s="15"/>
      <c r="QIZ66" s="12"/>
      <c r="QJA66" s="15"/>
      <c r="QJB66" s="12"/>
      <c r="QJC66" s="15"/>
      <c r="QJD66" s="12"/>
      <c r="QJE66" s="15"/>
      <c r="QJF66" s="12"/>
      <c r="QJG66" s="15"/>
      <c r="QJH66" s="12"/>
      <c r="QJI66" s="15"/>
      <c r="QJJ66" s="12"/>
      <c r="QJK66" s="15"/>
      <c r="QJL66" s="12"/>
      <c r="QJM66" s="15"/>
      <c r="QJN66" s="12"/>
      <c r="QJO66" s="15"/>
      <c r="QJP66" s="12"/>
      <c r="QJQ66" s="15"/>
      <c r="QJR66" s="12"/>
      <c r="QJS66" s="15"/>
      <c r="QJT66" s="12"/>
      <c r="QJU66" s="15"/>
      <c r="QJV66" s="12"/>
      <c r="QJW66" s="15"/>
      <c r="QJX66" s="12"/>
      <c r="QJY66" s="15"/>
      <c r="QJZ66" s="12"/>
      <c r="QKA66" s="15"/>
      <c r="QKB66" s="12"/>
      <c r="QKC66" s="15"/>
      <c r="QKD66" s="12"/>
      <c r="QKE66" s="15"/>
      <c r="QKF66" s="12"/>
      <c r="QKG66" s="15"/>
      <c r="QKH66" s="12"/>
      <c r="QKI66" s="15"/>
      <c r="QKJ66" s="12"/>
      <c r="QKK66" s="15"/>
      <c r="QKL66" s="12"/>
      <c r="QKM66" s="15"/>
      <c r="QKN66" s="12"/>
      <c r="QKO66" s="15"/>
      <c r="QKP66" s="12"/>
      <c r="QKQ66" s="15"/>
      <c r="QKR66" s="12"/>
      <c r="QKS66" s="15"/>
      <c r="QKT66" s="12"/>
      <c r="QKU66" s="15"/>
      <c r="QKV66" s="12"/>
      <c r="QKW66" s="15"/>
      <c r="QKX66" s="12"/>
      <c r="QKY66" s="15"/>
      <c r="QKZ66" s="12"/>
      <c r="QLA66" s="15"/>
      <c r="QLB66" s="12"/>
      <c r="QLC66" s="15"/>
      <c r="QLD66" s="12"/>
      <c r="QLE66" s="15"/>
      <c r="QLF66" s="12"/>
      <c r="QLG66" s="15"/>
      <c r="QLH66" s="12"/>
      <c r="QLI66" s="15"/>
      <c r="QLJ66" s="12"/>
      <c r="QLK66" s="15"/>
      <c r="QLL66" s="12"/>
      <c r="QLM66" s="15"/>
      <c r="QLN66" s="12"/>
      <c r="QLO66" s="15"/>
      <c r="QLP66" s="12"/>
      <c r="QLQ66" s="15"/>
      <c r="QLR66" s="12"/>
      <c r="QLS66" s="15"/>
      <c r="QLT66" s="12"/>
      <c r="QLU66" s="15"/>
      <c r="QLV66" s="12"/>
      <c r="QLW66" s="15"/>
      <c r="QLX66" s="12"/>
      <c r="QLY66" s="15"/>
      <c r="QLZ66" s="12"/>
      <c r="QMA66" s="15"/>
      <c r="QMB66" s="12"/>
      <c r="QMC66" s="15"/>
      <c r="QMD66" s="12"/>
      <c r="QME66" s="15"/>
      <c r="QMF66" s="12"/>
      <c r="QMG66" s="15"/>
      <c r="QMH66" s="12"/>
      <c r="QMI66" s="15"/>
      <c r="QMJ66" s="12"/>
      <c r="QMK66" s="15"/>
      <c r="QML66" s="12"/>
      <c r="QMM66" s="15"/>
      <c r="QMN66" s="12"/>
      <c r="QMO66" s="15"/>
      <c r="QMP66" s="12"/>
      <c r="QMQ66" s="15"/>
      <c r="QMR66" s="12"/>
      <c r="QMS66" s="15"/>
      <c r="QMT66" s="12"/>
      <c r="QMU66" s="15"/>
      <c r="QMV66" s="12"/>
      <c r="QMW66" s="15"/>
      <c r="QMX66" s="12"/>
      <c r="QMY66" s="15"/>
      <c r="QMZ66" s="12"/>
      <c r="QNA66" s="15"/>
      <c r="QNB66" s="12"/>
      <c r="QNC66" s="15"/>
      <c r="QND66" s="12"/>
      <c r="QNE66" s="15"/>
      <c r="QNF66" s="12"/>
      <c r="QNG66" s="15"/>
      <c r="QNH66" s="12"/>
      <c r="QNI66" s="15"/>
      <c r="QNJ66" s="12"/>
      <c r="QNK66" s="15"/>
      <c r="QNL66" s="12"/>
      <c r="QNM66" s="15"/>
      <c r="QNN66" s="12"/>
      <c r="QNO66" s="15"/>
      <c r="QNP66" s="12"/>
      <c r="QNQ66" s="15"/>
      <c r="QNR66" s="12"/>
      <c r="QNS66" s="15"/>
      <c r="QNT66" s="12"/>
      <c r="QNU66" s="15"/>
      <c r="QNV66" s="12"/>
      <c r="QNW66" s="15"/>
      <c r="QNX66" s="12"/>
      <c r="QNY66" s="15"/>
      <c r="QNZ66" s="12"/>
      <c r="QOA66" s="15"/>
      <c r="QOB66" s="12"/>
      <c r="QOC66" s="15"/>
      <c r="QOD66" s="12"/>
      <c r="QOE66" s="15"/>
      <c r="QOF66" s="12"/>
      <c r="QOG66" s="15"/>
      <c r="QOH66" s="12"/>
      <c r="QOI66" s="15"/>
      <c r="QOJ66" s="12"/>
      <c r="QOK66" s="15"/>
      <c r="QOL66" s="12"/>
      <c r="QOM66" s="15"/>
      <c r="QON66" s="12"/>
      <c r="QOO66" s="15"/>
      <c r="QOP66" s="12"/>
      <c r="QOQ66" s="15"/>
      <c r="QOR66" s="12"/>
      <c r="QOS66" s="15"/>
      <c r="QOT66" s="12"/>
      <c r="QOU66" s="15"/>
      <c r="QOV66" s="12"/>
      <c r="QOW66" s="15"/>
      <c r="QOX66" s="12"/>
      <c r="QOY66" s="15"/>
      <c r="QOZ66" s="12"/>
      <c r="QPA66" s="15"/>
      <c r="QPB66" s="12"/>
      <c r="QPC66" s="15"/>
      <c r="QPD66" s="12"/>
      <c r="QPE66" s="15"/>
      <c r="QPF66" s="12"/>
      <c r="QPG66" s="15"/>
      <c r="QPH66" s="12"/>
      <c r="QPI66" s="15"/>
      <c r="QPJ66" s="12"/>
      <c r="QPK66" s="15"/>
      <c r="QPL66" s="12"/>
      <c r="QPM66" s="15"/>
      <c r="QPN66" s="12"/>
      <c r="QPO66" s="15"/>
      <c r="QPP66" s="12"/>
      <c r="QPQ66" s="15"/>
      <c r="QPR66" s="12"/>
      <c r="QPS66" s="15"/>
      <c r="QPT66" s="12"/>
      <c r="QPU66" s="15"/>
      <c r="QPV66" s="12"/>
      <c r="QPW66" s="15"/>
      <c r="QPX66" s="12"/>
      <c r="QPY66" s="15"/>
      <c r="QPZ66" s="12"/>
      <c r="QQA66" s="15"/>
      <c r="QQB66" s="12"/>
      <c r="QQC66" s="15"/>
      <c r="QQD66" s="12"/>
      <c r="QQE66" s="15"/>
      <c r="QQF66" s="12"/>
      <c r="QQG66" s="15"/>
      <c r="QQH66" s="12"/>
      <c r="QQI66" s="15"/>
      <c r="QQJ66" s="12"/>
      <c r="QQK66" s="15"/>
      <c r="QQL66" s="12"/>
      <c r="QQM66" s="15"/>
      <c r="QQN66" s="12"/>
      <c r="QQO66" s="15"/>
      <c r="QQP66" s="12"/>
      <c r="QQQ66" s="15"/>
      <c r="QQR66" s="12"/>
      <c r="QQS66" s="15"/>
      <c r="QQT66" s="12"/>
      <c r="QQU66" s="15"/>
      <c r="QQV66" s="12"/>
      <c r="QQW66" s="15"/>
      <c r="QQX66" s="12"/>
      <c r="QQY66" s="15"/>
      <c r="QQZ66" s="12"/>
      <c r="QRA66" s="15"/>
      <c r="QRB66" s="12"/>
      <c r="QRC66" s="15"/>
      <c r="QRD66" s="12"/>
      <c r="QRE66" s="15"/>
      <c r="QRF66" s="12"/>
      <c r="QRG66" s="15"/>
      <c r="QRH66" s="12"/>
      <c r="QRI66" s="15"/>
      <c r="QRJ66" s="12"/>
      <c r="QRK66" s="15"/>
      <c r="QRL66" s="12"/>
      <c r="QRM66" s="15"/>
      <c r="QRN66" s="12"/>
      <c r="QRO66" s="15"/>
      <c r="QRP66" s="12"/>
      <c r="QRQ66" s="15"/>
      <c r="QRR66" s="12"/>
      <c r="QRS66" s="15"/>
      <c r="QRT66" s="12"/>
      <c r="QRU66" s="15"/>
      <c r="QRV66" s="12"/>
      <c r="QRW66" s="15"/>
      <c r="QRX66" s="12"/>
      <c r="QRY66" s="15"/>
      <c r="QRZ66" s="12"/>
      <c r="QSA66" s="15"/>
      <c r="QSB66" s="12"/>
      <c r="QSC66" s="15"/>
      <c r="QSD66" s="12"/>
      <c r="QSE66" s="15"/>
      <c r="QSF66" s="12"/>
      <c r="QSG66" s="15"/>
      <c r="QSH66" s="12"/>
      <c r="QSI66" s="15"/>
      <c r="QSJ66" s="12"/>
      <c r="QSK66" s="15"/>
      <c r="QSL66" s="12"/>
      <c r="QSM66" s="15"/>
      <c r="QSN66" s="12"/>
      <c r="QSO66" s="15"/>
      <c r="QSP66" s="12"/>
      <c r="QSQ66" s="15"/>
      <c r="QSR66" s="12"/>
      <c r="QSS66" s="15"/>
      <c r="QST66" s="12"/>
      <c r="QSU66" s="15"/>
      <c r="QSV66" s="12"/>
      <c r="QSW66" s="15"/>
      <c r="QSX66" s="12"/>
      <c r="QSY66" s="15"/>
      <c r="QSZ66" s="12"/>
      <c r="QTA66" s="15"/>
      <c r="QTB66" s="12"/>
      <c r="QTC66" s="15"/>
      <c r="QTD66" s="12"/>
      <c r="QTE66" s="15"/>
      <c r="QTF66" s="12"/>
      <c r="QTG66" s="15"/>
      <c r="QTH66" s="12"/>
      <c r="QTI66" s="15"/>
      <c r="QTJ66" s="12"/>
      <c r="QTK66" s="15"/>
      <c r="QTL66" s="12"/>
      <c r="QTM66" s="15"/>
      <c r="QTN66" s="12"/>
      <c r="QTO66" s="15"/>
      <c r="QTP66" s="12"/>
      <c r="QTQ66" s="15"/>
      <c r="QTR66" s="12"/>
      <c r="QTS66" s="15"/>
      <c r="QTT66" s="12"/>
      <c r="QTU66" s="15"/>
      <c r="QTV66" s="12"/>
      <c r="QTW66" s="15"/>
      <c r="QTX66" s="12"/>
      <c r="QTY66" s="15"/>
      <c r="QTZ66" s="12"/>
      <c r="QUA66" s="15"/>
      <c r="QUB66" s="12"/>
      <c r="QUC66" s="15"/>
      <c r="QUD66" s="12"/>
      <c r="QUE66" s="15"/>
      <c r="QUF66" s="12"/>
      <c r="QUG66" s="15"/>
      <c r="QUH66" s="12"/>
      <c r="QUI66" s="15"/>
      <c r="QUJ66" s="12"/>
      <c r="QUK66" s="15"/>
      <c r="QUL66" s="12"/>
      <c r="QUM66" s="15"/>
      <c r="QUN66" s="12"/>
      <c r="QUO66" s="15"/>
      <c r="QUP66" s="12"/>
      <c r="QUQ66" s="15"/>
      <c r="QUR66" s="12"/>
      <c r="QUS66" s="15"/>
      <c r="QUT66" s="12"/>
      <c r="QUU66" s="15"/>
      <c r="QUV66" s="12"/>
      <c r="QUW66" s="15"/>
      <c r="QUX66" s="12"/>
      <c r="QUY66" s="15"/>
      <c r="QUZ66" s="12"/>
      <c r="QVA66" s="15"/>
      <c r="QVB66" s="12"/>
      <c r="QVC66" s="15"/>
      <c r="QVD66" s="12"/>
      <c r="QVE66" s="15"/>
      <c r="QVF66" s="12"/>
      <c r="QVG66" s="15"/>
      <c r="QVH66" s="12"/>
      <c r="QVI66" s="15"/>
      <c r="QVJ66" s="12"/>
      <c r="QVK66" s="15"/>
      <c r="QVL66" s="12"/>
      <c r="QVM66" s="15"/>
      <c r="QVN66" s="12"/>
      <c r="QVO66" s="15"/>
      <c r="QVP66" s="12"/>
      <c r="QVQ66" s="15"/>
      <c r="QVR66" s="12"/>
      <c r="QVS66" s="15"/>
      <c r="QVT66" s="12"/>
      <c r="QVU66" s="15"/>
      <c r="QVV66" s="12"/>
      <c r="QVW66" s="15"/>
      <c r="QVX66" s="12"/>
      <c r="QVY66" s="15"/>
      <c r="QVZ66" s="12"/>
      <c r="QWA66" s="15"/>
      <c r="QWB66" s="12"/>
      <c r="QWC66" s="15"/>
      <c r="QWD66" s="12"/>
      <c r="QWE66" s="15"/>
      <c r="QWF66" s="12"/>
      <c r="QWG66" s="15"/>
      <c r="QWH66" s="12"/>
      <c r="QWI66" s="15"/>
      <c r="QWJ66" s="12"/>
      <c r="QWK66" s="15"/>
      <c r="QWL66" s="12"/>
      <c r="QWM66" s="15"/>
      <c r="QWN66" s="12"/>
      <c r="QWO66" s="15"/>
      <c r="QWP66" s="12"/>
      <c r="QWQ66" s="15"/>
      <c r="QWR66" s="12"/>
      <c r="QWS66" s="15"/>
      <c r="QWT66" s="12"/>
      <c r="QWU66" s="15"/>
      <c r="QWV66" s="12"/>
      <c r="QWW66" s="15"/>
      <c r="QWX66" s="12"/>
      <c r="QWY66" s="15"/>
      <c r="QWZ66" s="12"/>
      <c r="QXA66" s="15"/>
      <c r="QXB66" s="12"/>
      <c r="QXC66" s="15"/>
      <c r="QXD66" s="12"/>
      <c r="QXE66" s="15"/>
      <c r="QXF66" s="12"/>
      <c r="QXG66" s="15"/>
      <c r="QXH66" s="12"/>
      <c r="QXI66" s="15"/>
      <c r="QXJ66" s="12"/>
      <c r="QXK66" s="15"/>
      <c r="QXL66" s="12"/>
      <c r="QXM66" s="15"/>
      <c r="QXN66" s="12"/>
      <c r="QXO66" s="15"/>
      <c r="QXP66" s="12"/>
      <c r="QXQ66" s="15"/>
      <c r="QXR66" s="12"/>
      <c r="QXS66" s="15"/>
      <c r="QXT66" s="12"/>
      <c r="QXU66" s="15"/>
      <c r="QXV66" s="12"/>
      <c r="QXW66" s="15"/>
      <c r="QXX66" s="12"/>
      <c r="QXY66" s="15"/>
      <c r="QXZ66" s="12"/>
      <c r="QYA66" s="15"/>
      <c r="QYB66" s="12"/>
      <c r="QYC66" s="15"/>
      <c r="QYD66" s="12"/>
      <c r="QYE66" s="15"/>
      <c r="QYF66" s="12"/>
      <c r="QYG66" s="15"/>
      <c r="QYH66" s="12"/>
      <c r="QYI66" s="15"/>
      <c r="QYJ66" s="12"/>
      <c r="QYK66" s="15"/>
      <c r="QYL66" s="12"/>
      <c r="QYM66" s="15"/>
      <c r="QYN66" s="12"/>
      <c r="QYO66" s="15"/>
      <c r="QYP66" s="12"/>
      <c r="QYQ66" s="15"/>
      <c r="QYR66" s="12"/>
      <c r="QYS66" s="15"/>
      <c r="QYT66" s="12"/>
      <c r="QYU66" s="15"/>
      <c r="QYV66" s="12"/>
      <c r="QYW66" s="15"/>
      <c r="QYX66" s="12"/>
      <c r="QYY66" s="15"/>
      <c r="QYZ66" s="12"/>
      <c r="QZA66" s="15"/>
      <c r="QZB66" s="12"/>
      <c r="QZC66" s="15"/>
      <c r="QZD66" s="12"/>
      <c r="QZE66" s="15"/>
      <c r="QZF66" s="12"/>
      <c r="QZG66" s="15"/>
      <c r="QZH66" s="12"/>
      <c r="QZI66" s="15"/>
      <c r="QZJ66" s="12"/>
      <c r="QZK66" s="15"/>
      <c r="QZL66" s="12"/>
      <c r="QZM66" s="15"/>
      <c r="QZN66" s="12"/>
      <c r="QZO66" s="15"/>
      <c r="QZP66" s="12"/>
      <c r="QZQ66" s="15"/>
      <c r="QZR66" s="12"/>
      <c r="QZS66" s="15"/>
      <c r="QZT66" s="12"/>
      <c r="QZU66" s="15"/>
      <c r="QZV66" s="12"/>
      <c r="QZW66" s="15"/>
      <c r="QZX66" s="12"/>
      <c r="QZY66" s="15"/>
      <c r="QZZ66" s="12"/>
      <c r="RAA66" s="15"/>
      <c r="RAB66" s="12"/>
      <c r="RAC66" s="15"/>
      <c r="RAD66" s="12"/>
      <c r="RAE66" s="15"/>
      <c r="RAF66" s="12"/>
      <c r="RAG66" s="15"/>
      <c r="RAH66" s="12"/>
      <c r="RAI66" s="15"/>
      <c r="RAJ66" s="12"/>
      <c r="RAK66" s="15"/>
      <c r="RAL66" s="12"/>
      <c r="RAM66" s="15"/>
      <c r="RAN66" s="12"/>
      <c r="RAO66" s="15"/>
      <c r="RAP66" s="12"/>
      <c r="RAQ66" s="15"/>
      <c r="RAR66" s="12"/>
      <c r="RAS66" s="15"/>
      <c r="RAT66" s="12"/>
      <c r="RAU66" s="15"/>
      <c r="RAV66" s="12"/>
      <c r="RAW66" s="15"/>
      <c r="RAX66" s="12"/>
      <c r="RAY66" s="15"/>
      <c r="RAZ66" s="12"/>
      <c r="RBA66" s="15"/>
      <c r="RBB66" s="12"/>
      <c r="RBC66" s="15"/>
      <c r="RBD66" s="12"/>
      <c r="RBE66" s="15"/>
      <c r="RBF66" s="12"/>
      <c r="RBG66" s="15"/>
      <c r="RBH66" s="12"/>
      <c r="RBI66" s="15"/>
      <c r="RBJ66" s="12"/>
      <c r="RBK66" s="15"/>
      <c r="RBL66" s="12"/>
      <c r="RBM66" s="15"/>
      <c r="RBN66" s="12"/>
      <c r="RBO66" s="15"/>
      <c r="RBP66" s="12"/>
      <c r="RBQ66" s="15"/>
      <c r="RBR66" s="12"/>
      <c r="RBS66" s="15"/>
      <c r="RBT66" s="12"/>
      <c r="RBU66" s="15"/>
      <c r="RBV66" s="12"/>
      <c r="RBW66" s="15"/>
      <c r="RBX66" s="12"/>
      <c r="RBY66" s="15"/>
      <c r="RBZ66" s="12"/>
      <c r="RCA66" s="15"/>
      <c r="RCB66" s="12"/>
      <c r="RCC66" s="15"/>
      <c r="RCD66" s="12"/>
      <c r="RCE66" s="15"/>
      <c r="RCF66" s="12"/>
      <c r="RCG66" s="15"/>
      <c r="RCH66" s="12"/>
      <c r="RCI66" s="15"/>
      <c r="RCJ66" s="12"/>
      <c r="RCK66" s="15"/>
      <c r="RCL66" s="12"/>
      <c r="RCM66" s="15"/>
      <c r="RCN66" s="12"/>
      <c r="RCO66" s="15"/>
      <c r="RCP66" s="12"/>
      <c r="RCQ66" s="15"/>
      <c r="RCR66" s="12"/>
      <c r="RCS66" s="15"/>
      <c r="RCT66" s="12"/>
      <c r="RCU66" s="15"/>
      <c r="RCV66" s="12"/>
      <c r="RCW66" s="15"/>
      <c r="RCX66" s="12"/>
      <c r="RCY66" s="15"/>
      <c r="RCZ66" s="12"/>
      <c r="RDA66" s="15"/>
      <c r="RDB66" s="12"/>
      <c r="RDC66" s="15"/>
      <c r="RDD66" s="12"/>
      <c r="RDE66" s="15"/>
      <c r="RDF66" s="12"/>
      <c r="RDG66" s="15"/>
      <c r="RDH66" s="12"/>
      <c r="RDI66" s="15"/>
      <c r="RDJ66" s="12"/>
      <c r="RDK66" s="15"/>
      <c r="RDL66" s="12"/>
      <c r="RDM66" s="15"/>
      <c r="RDN66" s="12"/>
      <c r="RDO66" s="15"/>
      <c r="RDP66" s="12"/>
      <c r="RDQ66" s="15"/>
      <c r="RDR66" s="12"/>
      <c r="RDS66" s="15"/>
      <c r="RDT66" s="12"/>
      <c r="RDU66" s="15"/>
      <c r="RDV66" s="12"/>
      <c r="RDW66" s="15"/>
      <c r="RDX66" s="12"/>
      <c r="RDY66" s="15"/>
      <c r="RDZ66" s="12"/>
      <c r="REA66" s="15"/>
      <c r="REB66" s="12"/>
      <c r="REC66" s="15"/>
      <c r="RED66" s="12"/>
      <c r="REE66" s="15"/>
      <c r="REF66" s="12"/>
      <c r="REG66" s="15"/>
      <c r="REH66" s="12"/>
      <c r="REI66" s="15"/>
      <c r="REJ66" s="12"/>
      <c r="REK66" s="15"/>
      <c r="REL66" s="12"/>
      <c r="REM66" s="15"/>
      <c r="REN66" s="12"/>
      <c r="REO66" s="15"/>
      <c r="REP66" s="12"/>
      <c r="REQ66" s="15"/>
      <c r="RER66" s="12"/>
      <c r="RES66" s="15"/>
      <c r="RET66" s="12"/>
      <c r="REU66" s="15"/>
      <c r="REV66" s="12"/>
      <c r="REW66" s="15"/>
      <c r="REX66" s="12"/>
      <c r="REY66" s="15"/>
      <c r="REZ66" s="12"/>
      <c r="RFA66" s="15"/>
      <c r="RFB66" s="12"/>
      <c r="RFC66" s="15"/>
      <c r="RFD66" s="12"/>
      <c r="RFE66" s="15"/>
      <c r="RFF66" s="12"/>
      <c r="RFG66" s="15"/>
      <c r="RFH66" s="12"/>
      <c r="RFI66" s="15"/>
      <c r="RFJ66" s="12"/>
      <c r="RFK66" s="15"/>
      <c r="RFL66" s="12"/>
      <c r="RFM66" s="15"/>
      <c r="RFN66" s="12"/>
      <c r="RFO66" s="15"/>
      <c r="RFP66" s="12"/>
      <c r="RFQ66" s="15"/>
      <c r="RFR66" s="12"/>
      <c r="RFS66" s="15"/>
      <c r="RFT66" s="12"/>
      <c r="RFU66" s="15"/>
      <c r="RFV66" s="12"/>
      <c r="RFW66" s="15"/>
      <c r="RFX66" s="12"/>
      <c r="RFY66" s="15"/>
      <c r="RFZ66" s="12"/>
      <c r="RGA66" s="15"/>
      <c r="RGB66" s="12"/>
      <c r="RGC66" s="15"/>
      <c r="RGD66" s="12"/>
      <c r="RGE66" s="15"/>
      <c r="RGF66" s="12"/>
      <c r="RGG66" s="15"/>
      <c r="RGH66" s="12"/>
      <c r="RGI66" s="15"/>
      <c r="RGJ66" s="12"/>
      <c r="RGK66" s="15"/>
      <c r="RGL66" s="12"/>
      <c r="RGM66" s="15"/>
      <c r="RGN66" s="12"/>
      <c r="RGO66" s="15"/>
      <c r="RGP66" s="12"/>
      <c r="RGQ66" s="15"/>
      <c r="RGR66" s="12"/>
      <c r="RGS66" s="15"/>
      <c r="RGT66" s="12"/>
      <c r="RGU66" s="15"/>
      <c r="RGV66" s="12"/>
      <c r="RGW66" s="15"/>
      <c r="RGX66" s="12"/>
      <c r="RGY66" s="15"/>
      <c r="RGZ66" s="12"/>
      <c r="RHA66" s="15"/>
      <c r="RHB66" s="12"/>
      <c r="RHC66" s="15"/>
      <c r="RHD66" s="12"/>
      <c r="RHE66" s="15"/>
      <c r="RHF66" s="12"/>
      <c r="RHG66" s="15"/>
      <c r="RHH66" s="12"/>
      <c r="RHI66" s="15"/>
      <c r="RHJ66" s="12"/>
      <c r="RHK66" s="15"/>
      <c r="RHL66" s="12"/>
      <c r="RHM66" s="15"/>
      <c r="RHN66" s="12"/>
      <c r="RHO66" s="15"/>
      <c r="RHP66" s="12"/>
      <c r="RHQ66" s="15"/>
      <c r="RHR66" s="12"/>
      <c r="RHS66" s="15"/>
      <c r="RHT66" s="12"/>
      <c r="RHU66" s="15"/>
      <c r="RHV66" s="12"/>
      <c r="RHW66" s="15"/>
      <c r="RHX66" s="12"/>
      <c r="RHY66" s="15"/>
      <c r="RHZ66" s="12"/>
      <c r="RIA66" s="15"/>
      <c r="RIB66" s="12"/>
      <c r="RIC66" s="15"/>
      <c r="RID66" s="12"/>
      <c r="RIE66" s="15"/>
      <c r="RIF66" s="12"/>
      <c r="RIG66" s="15"/>
      <c r="RIH66" s="12"/>
      <c r="RII66" s="15"/>
      <c r="RIJ66" s="12"/>
      <c r="RIK66" s="15"/>
      <c r="RIL66" s="12"/>
      <c r="RIM66" s="15"/>
      <c r="RIN66" s="12"/>
      <c r="RIO66" s="15"/>
      <c r="RIP66" s="12"/>
      <c r="RIQ66" s="15"/>
      <c r="RIR66" s="12"/>
      <c r="RIS66" s="15"/>
      <c r="RIT66" s="12"/>
      <c r="RIU66" s="15"/>
      <c r="RIV66" s="12"/>
      <c r="RIW66" s="15"/>
      <c r="RIX66" s="12"/>
      <c r="RIY66" s="15"/>
      <c r="RIZ66" s="12"/>
      <c r="RJA66" s="15"/>
      <c r="RJB66" s="12"/>
      <c r="RJC66" s="15"/>
      <c r="RJD66" s="12"/>
      <c r="RJE66" s="15"/>
      <c r="RJF66" s="12"/>
      <c r="RJG66" s="15"/>
      <c r="RJH66" s="12"/>
      <c r="RJI66" s="15"/>
      <c r="RJJ66" s="12"/>
      <c r="RJK66" s="15"/>
      <c r="RJL66" s="12"/>
      <c r="RJM66" s="15"/>
      <c r="RJN66" s="12"/>
      <c r="RJO66" s="15"/>
      <c r="RJP66" s="12"/>
      <c r="RJQ66" s="15"/>
      <c r="RJR66" s="12"/>
      <c r="RJS66" s="15"/>
      <c r="RJT66" s="12"/>
      <c r="RJU66" s="15"/>
      <c r="RJV66" s="12"/>
      <c r="RJW66" s="15"/>
      <c r="RJX66" s="12"/>
      <c r="RJY66" s="15"/>
      <c r="RJZ66" s="12"/>
      <c r="RKA66" s="15"/>
      <c r="RKB66" s="12"/>
      <c r="RKC66" s="15"/>
      <c r="RKD66" s="12"/>
      <c r="RKE66" s="15"/>
      <c r="RKF66" s="12"/>
      <c r="RKG66" s="15"/>
      <c r="RKH66" s="12"/>
      <c r="RKI66" s="15"/>
      <c r="RKJ66" s="12"/>
      <c r="RKK66" s="15"/>
      <c r="RKL66" s="12"/>
      <c r="RKM66" s="15"/>
      <c r="RKN66" s="12"/>
      <c r="RKO66" s="15"/>
      <c r="RKP66" s="12"/>
      <c r="RKQ66" s="15"/>
      <c r="RKR66" s="12"/>
      <c r="RKS66" s="15"/>
      <c r="RKT66" s="12"/>
      <c r="RKU66" s="15"/>
      <c r="RKV66" s="12"/>
      <c r="RKW66" s="15"/>
      <c r="RKX66" s="12"/>
      <c r="RKY66" s="15"/>
      <c r="RKZ66" s="12"/>
      <c r="RLA66" s="15"/>
      <c r="RLB66" s="12"/>
      <c r="RLC66" s="15"/>
      <c r="RLD66" s="12"/>
      <c r="RLE66" s="15"/>
      <c r="RLF66" s="12"/>
      <c r="RLG66" s="15"/>
      <c r="RLH66" s="12"/>
      <c r="RLI66" s="15"/>
      <c r="RLJ66" s="12"/>
      <c r="RLK66" s="15"/>
      <c r="RLL66" s="12"/>
      <c r="RLM66" s="15"/>
      <c r="RLN66" s="12"/>
      <c r="RLO66" s="15"/>
      <c r="RLP66" s="12"/>
      <c r="RLQ66" s="15"/>
      <c r="RLR66" s="12"/>
      <c r="RLS66" s="15"/>
      <c r="RLT66" s="12"/>
      <c r="RLU66" s="15"/>
      <c r="RLV66" s="12"/>
      <c r="RLW66" s="15"/>
      <c r="RLX66" s="12"/>
      <c r="RLY66" s="15"/>
      <c r="RLZ66" s="12"/>
      <c r="RMA66" s="15"/>
      <c r="RMB66" s="12"/>
      <c r="RMC66" s="15"/>
      <c r="RMD66" s="12"/>
      <c r="RME66" s="15"/>
      <c r="RMF66" s="12"/>
      <c r="RMG66" s="15"/>
      <c r="RMH66" s="12"/>
      <c r="RMI66" s="15"/>
      <c r="RMJ66" s="12"/>
      <c r="RMK66" s="15"/>
      <c r="RML66" s="12"/>
      <c r="RMM66" s="15"/>
      <c r="RMN66" s="12"/>
      <c r="RMO66" s="15"/>
      <c r="RMP66" s="12"/>
      <c r="RMQ66" s="15"/>
      <c r="RMR66" s="12"/>
      <c r="RMS66" s="15"/>
      <c r="RMT66" s="12"/>
      <c r="RMU66" s="15"/>
      <c r="RMV66" s="12"/>
      <c r="RMW66" s="15"/>
      <c r="RMX66" s="12"/>
      <c r="RMY66" s="15"/>
      <c r="RMZ66" s="12"/>
      <c r="RNA66" s="15"/>
      <c r="RNB66" s="12"/>
      <c r="RNC66" s="15"/>
      <c r="RND66" s="12"/>
      <c r="RNE66" s="15"/>
      <c r="RNF66" s="12"/>
      <c r="RNG66" s="15"/>
      <c r="RNH66" s="12"/>
      <c r="RNI66" s="15"/>
      <c r="RNJ66" s="12"/>
      <c r="RNK66" s="15"/>
      <c r="RNL66" s="12"/>
      <c r="RNM66" s="15"/>
      <c r="RNN66" s="12"/>
      <c r="RNO66" s="15"/>
      <c r="RNP66" s="12"/>
      <c r="RNQ66" s="15"/>
      <c r="RNR66" s="12"/>
      <c r="RNS66" s="15"/>
      <c r="RNT66" s="12"/>
      <c r="RNU66" s="15"/>
      <c r="RNV66" s="12"/>
      <c r="RNW66" s="15"/>
      <c r="RNX66" s="12"/>
      <c r="RNY66" s="15"/>
      <c r="RNZ66" s="12"/>
      <c r="ROA66" s="15"/>
      <c r="ROB66" s="12"/>
      <c r="ROC66" s="15"/>
      <c r="ROD66" s="12"/>
      <c r="ROE66" s="15"/>
      <c r="ROF66" s="12"/>
      <c r="ROG66" s="15"/>
      <c r="ROH66" s="12"/>
      <c r="ROI66" s="15"/>
      <c r="ROJ66" s="12"/>
      <c r="ROK66" s="15"/>
      <c r="ROL66" s="12"/>
      <c r="ROM66" s="15"/>
      <c r="RON66" s="12"/>
      <c r="ROO66" s="15"/>
      <c r="ROP66" s="12"/>
      <c r="ROQ66" s="15"/>
      <c r="ROR66" s="12"/>
      <c r="ROS66" s="15"/>
      <c r="ROT66" s="12"/>
      <c r="ROU66" s="15"/>
      <c r="ROV66" s="12"/>
      <c r="ROW66" s="15"/>
      <c r="ROX66" s="12"/>
      <c r="ROY66" s="15"/>
      <c r="ROZ66" s="12"/>
      <c r="RPA66" s="15"/>
      <c r="RPB66" s="12"/>
      <c r="RPC66" s="15"/>
      <c r="RPD66" s="12"/>
      <c r="RPE66" s="15"/>
      <c r="RPF66" s="12"/>
      <c r="RPG66" s="15"/>
      <c r="RPH66" s="12"/>
      <c r="RPI66" s="15"/>
      <c r="RPJ66" s="12"/>
      <c r="RPK66" s="15"/>
      <c r="RPL66" s="12"/>
      <c r="RPM66" s="15"/>
      <c r="RPN66" s="12"/>
      <c r="RPO66" s="15"/>
      <c r="RPP66" s="12"/>
      <c r="RPQ66" s="15"/>
      <c r="RPR66" s="12"/>
      <c r="RPS66" s="15"/>
      <c r="RPT66" s="12"/>
      <c r="RPU66" s="15"/>
      <c r="RPV66" s="12"/>
      <c r="RPW66" s="15"/>
      <c r="RPX66" s="12"/>
      <c r="RPY66" s="15"/>
      <c r="RPZ66" s="12"/>
      <c r="RQA66" s="15"/>
      <c r="RQB66" s="12"/>
      <c r="RQC66" s="15"/>
      <c r="RQD66" s="12"/>
      <c r="RQE66" s="15"/>
      <c r="RQF66" s="12"/>
      <c r="RQG66" s="15"/>
      <c r="RQH66" s="12"/>
      <c r="RQI66" s="15"/>
      <c r="RQJ66" s="12"/>
      <c r="RQK66" s="15"/>
      <c r="RQL66" s="12"/>
      <c r="RQM66" s="15"/>
      <c r="RQN66" s="12"/>
      <c r="RQO66" s="15"/>
      <c r="RQP66" s="12"/>
      <c r="RQQ66" s="15"/>
      <c r="RQR66" s="12"/>
      <c r="RQS66" s="15"/>
      <c r="RQT66" s="12"/>
      <c r="RQU66" s="15"/>
      <c r="RQV66" s="12"/>
      <c r="RQW66" s="15"/>
      <c r="RQX66" s="12"/>
      <c r="RQY66" s="15"/>
      <c r="RQZ66" s="12"/>
      <c r="RRA66" s="15"/>
      <c r="RRB66" s="12"/>
      <c r="RRC66" s="15"/>
      <c r="RRD66" s="12"/>
      <c r="RRE66" s="15"/>
      <c r="RRF66" s="12"/>
      <c r="RRG66" s="15"/>
      <c r="RRH66" s="12"/>
      <c r="RRI66" s="15"/>
      <c r="RRJ66" s="12"/>
      <c r="RRK66" s="15"/>
      <c r="RRL66" s="12"/>
      <c r="RRM66" s="15"/>
      <c r="RRN66" s="12"/>
      <c r="RRO66" s="15"/>
      <c r="RRP66" s="12"/>
      <c r="RRQ66" s="15"/>
      <c r="RRR66" s="12"/>
      <c r="RRS66" s="15"/>
      <c r="RRT66" s="12"/>
      <c r="RRU66" s="15"/>
      <c r="RRV66" s="12"/>
      <c r="RRW66" s="15"/>
      <c r="RRX66" s="12"/>
      <c r="RRY66" s="15"/>
      <c r="RRZ66" s="12"/>
      <c r="RSA66" s="15"/>
      <c r="RSB66" s="12"/>
      <c r="RSC66" s="15"/>
      <c r="RSD66" s="12"/>
      <c r="RSE66" s="15"/>
      <c r="RSF66" s="12"/>
      <c r="RSG66" s="15"/>
      <c r="RSH66" s="12"/>
      <c r="RSI66" s="15"/>
      <c r="RSJ66" s="12"/>
      <c r="RSK66" s="15"/>
      <c r="RSL66" s="12"/>
      <c r="RSM66" s="15"/>
      <c r="RSN66" s="12"/>
      <c r="RSO66" s="15"/>
      <c r="RSP66" s="12"/>
      <c r="RSQ66" s="15"/>
      <c r="RSR66" s="12"/>
      <c r="RSS66" s="15"/>
      <c r="RST66" s="12"/>
      <c r="RSU66" s="15"/>
      <c r="RSV66" s="12"/>
      <c r="RSW66" s="15"/>
      <c r="RSX66" s="12"/>
      <c r="RSY66" s="15"/>
      <c r="RSZ66" s="12"/>
      <c r="RTA66" s="15"/>
      <c r="RTB66" s="12"/>
      <c r="RTC66" s="15"/>
      <c r="RTD66" s="12"/>
      <c r="RTE66" s="15"/>
      <c r="RTF66" s="12"/>
      <c r="RTG66" s="15"/>
      <c r="RTH66" s="12"/>
      <c r="RTI66" s="15"/>
      <c r="RTJ66" s="12"/>
      <c r="RTK66" s="15"/>
      <c r="RTL66" s="12"/>
      <c r="RTM66" s="15"/>
      <c r="RTN66" s="12"/>
      <c r="RTO66" s="15"/>
      <c r="RTP66" s="12"/>
      <c r="RTQ66" s="15"/>
      <c r="RTR66" s="12"/>
      <c r="RTS66" s="15"/>
      <c r="RTT66" s="12"/>
      <c r="RTU66" s="15"/>
      <c r="RTV66" s="12"/>
      <c r="RTW66" s="15"/>
      <c r="RTX66" s="12"/>
      <c r="RTY66" s="15"/>
      <c r="RTZ66" s="12"/>
      <c r="RUA66" s="15"/>
      <c r="RUB66" s="12"/>
      <c r="RUC66" s="15"/>
      <c r="RUD66" s="12"/>
      <c r="RUE66" s="15"/>
      <c r="RUF66" s="12"/>
      <c r="RUG66" s="15"/>
      <c r="RUH66" s="12"/>
      <c r="RUI66" s="15"/>
      <c r="RUJ66" s="12"/>
      <c r="RUK66" s="15"/>
      <c r="RUL66" s="12"/>
      <c r="RUM66" s="15"/>
      <c r="RUN66" s="12"/>
      <c r="RUO66" s="15"/>
      <c r="RUP66" s="12"/>
      <c r="RUQ66" s="15"/>
      <c r="RUR66" s="12"/>
      <c r="RUS66" s="15"/>
      <c r="RUT66" s="12"/>
      <c r="RUU66" s="15"/>
      <c r="RUV66" s="12"/>
      <c r="RUW66" s="15"/>
      <c r="RUX66" s="12"/>
      <c r="RUY66" s="15"/>
      <c r="RUZ66" s="12"/>
      <c r="RVA66" s="15"/>
      <c r="RVB66" s="12"/>
      <c r="RVC66" s="15"/>
      <c r="RVD66" s="12"/>
      <c r="RVE66" s="15"/>
      <c r="RVF66" s="12"/>
      <c r="RVG66" s="15"/>
      <c r="RVH66" s="12"/>
      <c r="RVI66" s="15"/>
      <c r="RVJ66" s="12"/>
      <c r="RVK66" s="15"/>
      <c r="RVL66" s="12"/>
      <c r="RVM66" s="15"/>
      <c r="RVN66" s="12"/>
      <c r="RVO66" s="15"/>
      <c r="RVP66" s="12"/>
      <c r="RVQ66" s="15"/>
      <c r="RVR66" s="12"/>
      <c r="RVS66" s="15"/>
      <c r="RVT66" s="12"/>
      <c r="RVU66" s="15"/>
      <c r="RVV66" s="12"/>
      <c r="RVW66" s="15"/>
      <c r="RVX66" s="12"/>
      <c r="RVY66" s="15"/>
      <c r="RVZ66" s="12"/>
      <c r="RWA66" s="15"/>
      <c r="RWB66" s="12"/>
      <c r="RWC66" s="15"/>
      <c r="RWD66" s="12"/>
      <c r="RWE66" s="15"/>
      <c r="RWF66" s="12"/>
      <c r="RWG66" s="15"/>
      <c r="RWH66" s="12"/>
      <c r="RWI66" s="15"/>
      <c r="RWJ66" s="12"/>
      <c r="RWK66" s="15"/>
      <c r="RWL66" s="12"/>
      <c r="RWM66" s="15"/>
      <c r="RWN66" s="12"/>
      <c r="RWO66" s="15"/>
      <c r="RWP66" s="12"/>
      <c r="RWQ66" s="15"/>
      <c r="RWR66" s="12"/>
      <c r="RWS66" s="15"/>
      <c r="RWT66" s="12"/>
      <c r="RWU66" s="15"/>
      <c r="RWV66" s="12"/>
      <c r="RWW66" s="15"/>
      <c r="RWX66" s="12"/>
      <c r="RWY66" s="15"/>
      <c r="RWZ66" s="12"/>
      <c r="RXA66" s="15"/>
      <c r="RXB66" s="12"/>
      <c r="RXC66" s="15"/>
      <c r="RXD66" s="12"/>
      <c r="RXE66" s="15"/>
      <c r="RXF66" s="12"/>
      <c r="RXG66" s="15"/>
      <c r="RXH66" s="12"/>
      <c r="RXI66" s="15"/>
      <c r="RXJ66" s="12"/>
      <c r="RXK66" s="15"/>
      <c r="RXL66" s="12"/>
      <c r="RXM66" s="15"/>
      <c r="RXN66" s="12"/>
      <c r="RXO66" s="15"/>
      <c r="RXP66" s="12"/>
      <c r="RXQ66" s="15"/>
      <c r="RXR66" s="12"/>
      <c r="RXS66" s="15"/>
      <c r="RXT66" s="12"/>
      <c r="RXU66" s="15"/>
      <c r="RXV66" s="12"/>
      <c r="RXW66" s="15"/>
      <c r="RXX66" s="12"/>
      <c r="RXY66" s="15"/>
      <c r="RXZ66" s="12"/>
      <c r="RYA66" s="15"/>
      <c r="RYB66" s="12"/>
      <c r="RYC66" s="15"/>
      <c r="RYD66" s="12"/>
      <c r="RYE66" s="15"/>
      <c r="RYF66" s="12"/>
      <c r="RYG66" s="15"/>
      <c r="RYH66" s="12"/>
      <c r="RYI66" s="15"/>
      <c r="RYJ66" s="12"/>
      <c r="RYK66" s="15"/>
      <c r="RYL66" s="12"/>
      <c r="RYM66" s="15"/>
      <c r="RYN66" s="12"/>
      <c r="RYO66" s="15"/>
      <c r="RYP66" s="12"/>
      <c r="RYQ66" s="15"/>
      <c r="RYR66" s="12"/>
      <c r="RYS66" s="15"/>
      <c r="RYT66" s="12"/>
      <c r="RYU66" s="15"/>
      <c r="RYV66" s="12"/>
      <c r="RYW66" s="15"/>
      <c r="RYX66" s="12"/>
      <c r="RYY66" s="15"/>
      <c r="RYZ66" s="12"/>
      <c r="RZA66" s="15"/>
      <c r="RZB66" s="12"/>
      <c r="RZC66" s="15"/>
      <c r="RZD66" s="12"/>
      <c r="RZE66" s="15"/>
      <c r="RZF66" s="12"/>
      <c r="RZG66" s="15"/>
      <c r="RZH66" s="12"/>
      <c r="RZI66" s="15"/>
      <c r="RZJ66" s="12"/>
      <c r="RZK66" s="15"/>
      <c r="RZL66" s="12"/>
      <c r="RZM66" s="15"/>
      <c r="RZN66" s="12"/>
      <c r="RZO66" s="15"/>
      <c r="RZP66" s="12"/>
      <c r="RZQ66" s="15"/>
      <c r="RZR66" s="12"/>
      <c r="RZS66" s="15"/>
      <c r="RZT66" s="12"/>
      <c r="RZU66" s="15"/>
      <c r="RZV66" s="12"/>
      <c r="RZW66" s="15"/>
      <c r="RZX66" s="12"/>
      <c r="RZY66" s="15"/>
      <c r="RZZ66" s="12"/>
      <c r="SAA66" s="15"/>
      <c r="SAB66" s="12"/>
      <c r="SAC66" s="15"/>
      <c r="SAD66" s="12"/>
      <c r="SAE66" s="15"/>
      <c r="SAF66" s="12"/>
      <c r="SAG66" s="15"/>
      <c r="SAH66" s="12"/>
      <c r="SAI66" s="15"/>
      <c r="SAJ66" s="12"/>
      <c r="SAK66" s="15"/>
      <c r="SAL66" s="12"/>
      <c r="SAM66" s="15"/>
      <c r="SAN66" s="12"/>
      <c r="SAO66" s="15"/>
      <c r="SAP66" s="12"/>
      <c r="SAQ66" s="15"/>
      <c r="SAR66" s="12"/>
      <c r="SAS66" s="15"/>
      <c r="SAT66" s="12"/>
      <c r="SAU66" s="15"/>
      <c r="SAV66" s="12"/>
      <c r="SAW66" s="15"/>
      <c r="SAX66" s="12"/>
      <c r="SAY66" s="15"/>
      <c r="SAZ66" s="12"/>
      <c r="SBA66" s="15"/>
      <c r="SBB66" s="12"/>
      <c r="SBC66" s="15"/>
      <c r="SBD66" s="12"/>
      <c r="SBE66" s="15"/>
      <c r="SBF66" s="12"/>
      <c r="SBG66" s="15"/>
      <c r="SBH66" s="12"/>
      <c r="SBI66" s="15"/>
      <c r="SBJ66" s="12"/>
      <c r="SBK66" s="15"/>
      <c r="SBL66" s="12"/>
      <c r="SBM66" s="15"/>
      <c r="SBN66" s="12"/>
      <c r="SBO66" s="15"/>
      <c r="SBP66" s="12"/>
      <c r="SBQ66" s="15"/>
      <c r="SBR66" s="12"/>
      <c r="SBS66" s="15"/>
      <c r="SBT66" s="12"/>
      <c r="SBU66" s="15"/>
      <c r="SBV66" s="12"/>
      <c r="SBW66" s="15"/>
      <c r="SBX66" s="12"/>
      <c r="SBY66" s="15"/>
      <c r="SBZ66" s="12"/>
      <c r="SCA66" s="15"/>
      <c r="SCB66" s="12"/>
      <c r="SCC66" s="15"/>
      <c r="SCD66" s="12"/>
      <c r="SCE66" s="15"/>
      <c r="SCF66" s="12"/>
      <c r="SCG66" s="15"/>
      <c r="SCH66" s="12"/>
      <c r="SCI66" s="15"/>
      <c r="SCJ66" s="12"/>
      <c r="SCK66" s="15"/>
      <c r="SCL66" s="12"/>
      <c r="SCM66" s="15"/>
      <c r="SCN66" s="12"/>
      <c r="SCO66" s="15"/>
      <c r="SCP66" s="12"/>
      <c r="SCQ66" s="15"/>
      <c r="SCR66" s="12"/>
      <c r="SCS66" s="15"/>
      <c r="SCT66" s="12"/>
      <c r="SCU66" s="15"/>
      <c r="SCV66" s="12"/>
      <c r="SCW66" s="15"/>
      <c r="SCX66" s="12"/>
      <c r="SCY66" s="15"/>
      <c r="SCZ66" s="12"/>
      <c r="SDA66" s="15"/>
      <c r="SDB66" s="12"/>
      <c r="SDC66" s="15"/>
      <c r="SDD66" s="12"/>
      <c r="SDE66" s="15"/>
      <c r="SDF66" s="12"/>
      <c r="SDG66" s="15"/>
      <c r="SDH66" s="12"/>
      <c r="SDI66" s="15"/>
      <c r="SDJ66" s="12"/>
      <c r="SDK66" s="15"/>
      <c r="SDL66" s="12"/>
      <c r="SDM66" s="15"/>
      <c r="SDN66" s="12"/>
      <c r="SDO66" s="15"/>
      <c r="SDP66" s="12"/>
      <c r="SDQ66" s="15"/>
      <c r="SDR66" s="12"/>
      <c r="SDS66" s="15"/>
      <c r="SDT66" s="12"/>
      <c r="SDU66" s="15"/>
      <c r="SDV66" s="12"/>
      <c r="SDW66" s="15"/>
      <c r="SDX66" s="12"/>
      <c r="SDY66" s="15"/>
      <c r="SDZ66" s="12"/>
      <c r="SEA66" s="15"/>
      <c r="SEB66" s="12"/>
      <c r="SEC66" s="15"/>
      <c r="SED66" s="12"/>
      <c r="SEE66" s="15"/>
      <c r="SEF66" s="12"/>
      <c r="SEG66" s="15"/>
      <c r="SEH66" s="12"/>
      <c r="SEI66" s="15"/>
      <c r="SEJ66" s="12"/>
      <c r="SEK66" s="15"/>
      <c r="SEL66" s="12"/>
      <c r="SEM66" s="15"/>
      <c r="SEN66" s="12"/>
      <c r="SEO66" s="15"/>
      <c r="SEP66" s="12"/>
      <c r="SEQ66" s="15"/>
      <c r="SER66" s="12"/>
      <c r="SES66" s="15"/>
      <c r="SET66" s="12"/>
      <c r="SEU66" s="15"/>
      <c r="SEV66" s="12"/>
      <c r="SEW66" s="15"/>
      <c r="SEX66" s="12"/>
      <c r="SEY66" s="15"/>
      <c r="SEZ66" s="12"/>
      <c r="SFA66" s="15"/>
      <c r="SFB66" s="12"/>
      <c r="SFC66" s="15"/>
      <c r="SFD66" s="12"/>
      <c r="SFE66" s="15"/>
      <c r="SFF66" s="12"/>
      <c r="SFG66" s="15"/>
      <c r="SFH66" s="12"/>
      <c r="SFI66" s="15"/>
      <c r="SFJ66" s="12"/>
      <c r="SFK66" s="15"/>
      <c r="SFL66" s="12"/>
      <c r="SFM66" s="15"/>
      <c r="SFN66" s="12"/>
      <c r="SFO66" s="15"/>
      <c r="SFP66" s="12"/>
      <c r="SFQ66" s="15"/>
      <c r="SFR66" s="12"/>
      <c r="SFS66" s="15"/>
      <c r="SFT66" s="12"/>
      <c r="SFU66" s="15"/>
      <c r="SFV66" s="12"/>
      <c r="SFW66" s="15"/>
      <c r="SFX66" s="12"/>
      <c r="SFY66" s="15"/>
      <c r="SFZ66" s="12"/>
      <c r="SGA66" s="15"/>
      <c r="SGB66" s="12"/>
      <c r="SGC66" s="15"/>
      <c r="SGD66" s="12"/>
      <c r="SGE66" s="15"/>
      <c r="SGF66" s="12"/>
      <c r="SGG66" s="15"/>
      <c r="SGH66" s="12"/>
      <c r="SGI66" s="15"/>
      <c r="SGJ66" s="12"/>
      <c r="SGK66" s="15"/>
      <c r="SGL66" s="12"/>
      <c r="SGM66" s="15"/>
      <c r="SGN66" s="12"/>
      <c r="SGO66" s="15"/>
      <c r="SGP66" s="12"/>
      <c r="SGQ66" s="15"/>
      <c r="SGR66" s="12"/>
      <c r="SGS66" s="15"/>
      <c r="SGT66" s="12"/>
      <c r="SGU66" s="15"/>
      <c r="SGV66" s="12"/>
      <c r="SGW66" s="15"/>
      <c r="SGX66" s="12"/>
      <c r="SGY66" s="15"/>
      <c r="SGZ66" s="12"/>
      <c r="SHA66" s="15"/>
      <c r="SHB66" s="12"/>
      <c r="SHC66" s="15"/>
      <c r="SHD66" s="12"/>
      <c r="SHE66" s="15"/>
      <c r="SHF66" s="12"/>
      <c r="SHG66" s="15"/>
      <c r="SHH66" s="12"/>
      <c r="SHI66" s="15"/>
      <c r="SHJ66" s="12"/>
      <c r="SHK66" s="15"/>
      <c r="SHL66" s="12"/>
      <c r="SHM66" s="15"/>
      <c r="SHN66" s="12"/>
      <c r="SHO66" s="15"/>
      <c r="SHP66" s="12"/>
      <c r="SHQ66" s="15"/>
      <c r="SHR66" s="12"/>
      <c r="SHS66" s="15"/>
      <c r="SHT66" s="12"/>
      <c r="SHU66" s="15"/>
      <c r="SHV66" s="12"/>
      <c r="SHW66" s="15"/>
      <c r="SHX66" s="12"/>
      <c r="SHY66" s="15"/>
      <c r="SHZ66" s="12"/>
      <c r="SIA66" s="15"/>
      <c r="SIB66" s="12"/>
      <c r="SIC66" s="15"/>
      <c r="SID66" s="12"/>
      <c r="SIE66" s="15"/>
      <c r="SIF66" s="12"/>
      <c r="SIG66" s="15"/>
      <c r="SIH66" s="12"/>
      <c r="SII66" s="15"/>
      <c r="SIJ66" s="12"/>
      <c r="SIK66" s="15"/>
      <c r="SIL66" s="12"/>
      <c r="SIM66" s="15"/>
      <c r="SIN66" s="12"/>
      <c r="SIO66" s="15"/>
      <c r="SIP66" s="12"/>
      <c r="SIQ66" s="15"/>
      <c r="SIR66" s="12"/>
      <c r="SIS66" s="15"/>
      <c r="SIT66" s="12"/>
      <c r="SIU66" s="15"/>
      <c r="SIV66" s="12"/>
      <c r="SIW66" s="15"/>
      <c r="SIX66" s="12"/>
      <c r="SIY66" s="15"/>
      <c r="SIZ66" s="12"/>
      <c r="SJA66" s="15"/>
      <c r="SJB66" s="12"/>
      <c r="SJC66" s="15"/>
      <c r="SJD66" s="12"/>
      <c r="SJE66" s="15"/>
      <c r="SJF66" s="12"/>
      <c r="SJG66" s="15"/>
      <c r="SJH66" s="12"/>
      <c r="SJI66" s="15"/>
      <c r="SJJ66" s="12"/>
      <c r="SJK66" s="15"/>
      <c r="SJL66" s="12"/>
      <c r="SJM66" s="15"/>
      <c r="SJN66" s="12"/>
      <c r="SJO66" s="15"/>
      <c r="SJP66" s="12"/>
      <c r="SJQ66" s="15"/>
      <c r="SJR66" s="12"/>
      <c r="SJS66" s="15"/>
      <c r="SJT66" s="12"/>
      <c r="SJU66" s="15"/>
      <c r="SJV66" s="12"/>
      <c r="SJW66" s="15"/>
      <c r="SJX66" s="12"/>
      <c r="SJY66" s="15"/>
      <c r="SJZ66" s="12"/>
      <c r="SKA66" s="15"/>
      <c r="SKB66" s="12"/>
      <c r="SKC66" s="15"/>
      <c r="SKD66" s="12"/>
      <c r="SKE66" s="15"/>
      <c r="SKF66" s="12"/>
      <c r="SKG66" s="15"/>
      <c r="SKH66" s="12"/>
      <c r="SKI66" s="15"/>
      <c r="SKJ66" s="12"/>
      <c r="SKK66" s="15"/>
      <c r="SKL66" s="12"/>
      <c r="SKM66" s="15"/>
      <c r="SKN66" s="12"/>
      <c r="SKO66" s="15"/>
      <c r="SKP66" s="12"/>
      <c r="SKQ66" s="15"/>
      <c r="SKR66" s="12"/>
      <c r="SKS66" s="15"/>
      <c r="SKT66" s="12"/>
      <c r="SKU66" s="15"/>
      <c r="SKV66" s="12"/>
      <c r="SKW66" s="15"/>
      <c r="SKX66" s="12"/>
      <c r="SKY66" s="15"/>
      <c r="SKZ66" s="12"/>
      <c r="SLA66" s="15"/>
      <c r="SLB66" s="12"/>
      <c r="SLC66" s="15"/>
      <c r="SLD66" s="12"/>
      <c r="SLE66" s="15"/>
      <c r="SLF66" s="12"/>
      <c r="SLG66" s="15"/>
      <c r="SLH66" s="12"/>
      <c r="SLI66" s="15"/>
      <c r="SLJ66" s="12"/>
      <c r="SLK66" s="15"/>
      <c r="SLL66" s="12"/>
      <c r="SLM66" s="15"/>
      <c r="SLN66" s="12"/>
      <c r="SLO66" s="15"/>
      <c r="SLP66" s="12"/>
      <c r="SLQ66" s="15"/>
      <c r="SLR66" s="12"/>
      <c r="SLS66" s="15"/>
      <c r="SLT66" s="12"/>
      <c r="SLU66" s="15"/>
      <c r="SLV66" s="12"/>
      <c r="SLW66" s="15"/>
      <c r="SLX66" s="12"/>
      <c r="SLY66" s="15"/>
      <c r="SLZ66" s="12"/>
      <c r="SMA66" s="15"/>
      <c r="SMB66" s="12"/>
      <c r="SMC66" s="15"/>
      <c r="SMD66" s="12"/>
      <c r="SME66" s="15"/>
      <c r="SMF66" s="12"/>
      <c r="SMG66" s="15"/>
      <c r="SMH66" s="12"/>
      <c r="SMI66" s="15"/>
      <c r="SMJ66" s="12"/>
      <c r="SMK66" s="15"/>
      <c r="SML66" s="12"/>
      <c r="SMM66" s="15"/>
      <c r="SMN66" s="12"/>
      <c r="SMO66" s="15"/>
      <c r="SMP66" s="12"/>
      <c r="SMQ66" s="15"/>
      <c r="SMR66" s="12"/>
      <c r="SMS66" s="15"/>
      <c r="SMT66" s="12"/>
      <c r="SMU66" s="15"/>
      <c r="SMV66" s="12"/>
      <c r="SMW66" s="15"/>
      <c r="SMX66" s="12"/>
      <c r="SMY66" s="15"/>
      <c r="SMZ66" s="12"/>
      <c r="SNA66" s="15"/>
      <c r="SNB66" s="12"/>
      <c r="SNC66" s="15"/>
      <c r="SND66" s="12"/>
      <c r="SNE66" s="15"/>
      <c r="SNF66" s="12"/>
      <c r="SNG66" s="15"/>
      <c r="SNH66" s="12"/>
      <c r="SNI66" s="15"/>
      <c r="SNJ66" s="12"/>
      <c r="SNK66" s="15"/>
      <c r="SNL66" s="12"/>
      <c r="SNM66" s="15"/>
      <c r="SNN66" s="12"/>
      <c r="SNO66" s="15"/>
      <c r="SNP66" s="12"/>
      <c r="SNQ66" s="15"/>
      <c r="SNR66" s="12"/>
      <c r="SNS66" s="15"/>
      <c r="SNT66" s="12"/>
      <c r="SNU66" s="15"/>
      <c r="SNV66" s="12"/>
      <c r="SNW66" s="15"/>
      <c r="SNX66" s="12"/>
      <c r="SNY66" s="15"/>
      <c r="SNZ66" s="12"/>
      <c r="SOA66" s="15"/>
      <c r="SOB66" s="12"/>
      <c r="SOC66" s="15"/>
      <c r="SOD66" s="12"/>
      <c r="SOE66" s="15"/>
      <c r="SOF66" s="12"/>
      <c r="SOG66" s="15"/>
      <c r="SOH66" s="12"/>
      <c r="SOI66" s="15"/>
      <c r="SOJ66" s="12"/>
      <c r="SOK66" s="15"/>
      <c r="SOL66" s="12"/>
      <c r="SOM66" s="15"/>
      <c r="SON66" s="12"/>
      <c r="SOO66" s="15"/>
      <c r="SOP66" s="12"/>
      <c r="SOQ66" s="15"/>
      <c r="SOR66" s="12"/>
      <c r="SOS66" s="15"/>
      <c r="SOT66" s="12"/>
      <c r="SOU66" s="15"/>
      <c r="SOV66" s="12"/>
      <c r="SOW66" s="15"/>
      <c r="SOX66" s="12"/>
      <c r="SOY66" s="15"/>
      <c r="SOZ66" s="12"/>
      <c r="SPA66" s="15"/>
      <c r="SPB66" s="12"/>
      <c r="SPC66" s="15"/>
      <c r="SPD66" s="12"/>
      <c r="SPE66" s="15"/>
      <c r="SPF66" s="12"/>
      <c r="SPG66" s="15"/>
      <c r="SPH66" s="12"/>
      <c r="SPI66" s="15"/>
      <c r="SPJ66" s="12"/>
      <c r="SPK66" s="15"/>
      <c r="SPL66" s="12"/>
      <c r="SPM66" s="15"/>
      <c r="SPN66" s="12"/>
      <c r="SPO66" s="15"/>
      <c r="SPP66" s="12"/>
      <c r="SPQ66" s="15"/>
      <c r="SPR66" s="12"/>
      <c r="SPS66" s="15"/>
      <c r="SPT66" s="12"/>
      <c r="SPU66" s="15"/>
      <c r="SPV66" s="12"/>
      <c r="SPW66" s="15"/>
      <c r="SPX66" s="12"/>
      <c r="SPY66" s="15"/>
      <c r="SPZ66" s="12"/>
      <c r="SQA66" s="15"/>
      <c r="SQB66" s="12"/>
      <c r="SQC66" s="15"/>
      <c r="SQD66" s="12"/>
      <c r="SQE66" s="15"/>
      <c r="SQF66" s="12"/>
      <c r="SQG66" s="15"/>
      <c r="SQH66" s="12"/>
      <c r="SQI66" s="15"/>
      <c r="SQJ66" s="12"/>
      <c r="SQK66" s="15"/>
      <c r="SQL66" s="12"/>
      <c r="SQM66" s="15"/>
      <c r="SQN66" s="12"/>
      <c r="SQO66" s="15"/>
      <c r="SQP66" s="12"/>
      <c r="SQQ66" s="15"/>
      <c r="SQR66" s="12"/>
      <c r="SQS66" s="15"/>
      <c r="SQT66" s="12"/>
      <c r="SQU66" s="15"/>
      <c r="SQV66" s="12"/>
      <c r="SQW66" s="15"/>
      <c r="SQX66" s="12"/>
      <c r="SQY66" s="15"/>
      <c r="SQZ66" s="12"/>
      <c r="SRA66" s="15"/>
      <c r="SRB66" s="12"/>
      <c r="SRC66" s="15"/>
      <c r="SRD66" s="12"/>
      <c r="SRE66" s="15"/>
      <c r="SRF66" s="12"/>
      <c r="SRG66" s="15"/>
      <c r="SRH66" s="12"/>
      <c r="SRI66" s="15"/>
      <c r="SRJ66" s="12"/>
      <c r="SRK66" s="15"/>
      <c r="SRL66" s="12"/>
      <c r="SRM66" s="15"/>
      <c r="SRN66" s="12"/>
      <c r="SRO66" s="15"/>
      <c r="SRP66" s="12"/>
      <c r="SRQ66" s="15"/>
      <c r="SRR66" s="12"/>
      <c r="SRS66" s="15"/>
      <c r="SRT66" s="12"/>
      <c r="SRU66" s="15"/>
      <c r="SRV66" s="12"/>
      <c r="SRW66" s="15"/>
      <c r="SRX66" s="12"/>
      <c r="SRY66" s="15"/>
      <c r="SRZ66" s="12"/>
      <c r="SSA66" s="15"/>
      <c r="SSB66" s="12"/>
      <c r="SSC66" s="15"/>
      <c r="SSD66" s="12"/>
      <c r="SSE66" s="15"/>
      <c r="SSF66" s="12"/>
      <c r="SSG66" s="15"/>
      <c r="SSH66" s="12"/>
      <c r="SSI66" s="15"/>
      <c r="SSJ66" s="12"/>
      <c r="SSK66" s="15"/>
      <c r="SSL66" s="12"/>
      <c r="SSM66" s="15"/>
      <c r="SSN66" s="12"/>
      <c r="SSO66" s="15"/>
      <c r="SSP66" s="12"/>
      <c r="SSQ66" s="15"/>
      <c r="SSR66" s="12"/>
      <c r="SSS66" s="15"/>
      <c r="SST66" s="12"/>
      <c r="SSU66" s="15"/>
      <c r="SSV66" s="12"/>
      <c r="SSW66" s="15"/>
      <c r="SSX66" s="12"/>
      <c r="SSY66" s="15"/>
      <c r="SSZ66" s="12"/>
      <c r="STA66" s="15"/>
      <c r="STB66" s="12"/>
      <c r="STC66" s="15"/>
      <c r="STD66" s="12"/>
      <c r="STE66" s="15"/>
      <c r="STF66" s="12"/>
      <c r="STG66" s="15"/>
      <c r="STH66" s="12"/>
      <c r="STI66" s="15"/>
      <c r="STJ66" s="12"/>
      <c r="STK66" s="15"/>
      <c r="STL66" s="12"/>
      <c r="STM66" s="15"/>
      <c r="STN66" s="12"/>
      <c r="STO66" s="15"/>
      <c r="STP66" s="12"/>
      <c r="STQ66" s="15"/>
      <c r="STR66" s="12"/>
      <c r="STS66" s="15"/>
      <c r="STT66" s="12"/>
      <c r="STU66" s="15"/>
      <c r="STV66" s="12"/>
      <c r="STW66" s="15"/>
      <c r="STX66" s="12"/>
      <c r="STY66" s="15"/>
      <c r="STZ66" s="12"/>
      <c r="SUA66" s="15"/>
      <c r="SUB66" s="12"/>
      <c r="SUC66" s="15"/>
      <c r="SUD66" s="12"/>
      <c r="SUE66" s="15"/>
      <c r="SUF66" s="12"/>
      <c r="SUG66" s="15"/>
      <c r="SUH66" s="12"/>
      <c r="SUI66" s="15"/>
      <c r="SUJ66" s="12"/>
      <c r="SUK66" s="15"/>
      <c r="SUL66" s="12"/>
      <c r="SUM66" s="15"/>
      <c r="SUN66" s="12"/>
      <c r="SUO66" s="15"/>
      <c r="SUP66" s="12"/>
      <c r="SUQ66" s="15"/>
      <c r="SUR66" s="12"/>
      <c r="SUS66" s="15"/>
      <c r="SUT66" s="12"/>
      <c r="SUU66" s="15"/>
      <c r="SUV66" s="12"/>
      <c r="SUW66" s="15"/>
      <c r="SUX66" s="12"/>
      <c r="SUY66" s="15"/>
      <c r="SUZ66" s="12"/>
      <c r="SVA66" s="15"/>
      <c r="SVB66" s="12"/>
      <c r="SVC66" s="15"/>
      <c r="SVD66" s="12"/>
      <c r="SVE66" s="15"/>
      <c r="SVF66" s="12"/>
      <c r="SVG66" s="15"/>
      <c r="SVH66" s="12"/>
      <c r="SVI66" s="15"/>
      <c r="SVJ66" s="12"/>
      <c r="SVK66" s="15"/>
      <c r="SVL66" s="12"/>
      <c r="SVM66" s="15"/>
      <c r="SVN66" s="12"/>
      <c r="SVO66" s="15"/>
      <c r="SVP66" s="12"/>
      <c r="SVQ66" s="15"/>
      <c r="SVR66" s="12"/>
      <c r="SVS66" s="15"/>
      <c r="SVT66" s="12"/>
      <c r="SVU66" s="15"/>
      <c r="SVV66" s="12"/>
      <c r="SVW66" s="15"/>
      <c r="SVX66" s="12"/>
      <c r="SVY66" s="15"/>
      <c r="SVZ66" s="12"/>
      <c r="SWA66" s="15"/>
      <c r="SWB66" s="12"/>
      <c r="SWC66" s="15"/>
      <c r="SWD66" s="12"/>
      <c r="SWE66" s="15"/>
      <c r="SWF66" s="12"/>
      <c r="SWG66" s="15"/>
      <c r="SWH66" s="12"/>
      <c r="SWI66" s="15"/>
      <c r="SWJ66" s="12"/>
      <c r="SWK66" s="15"/>
      <c r="SWL66" s="12"/>
      <c r="SWM66" s="15"/>
      <c r="SWN66" s="12"/>
      <c r="SWO66" s="15"/>
      <c r="SWP66" s="12"/>
      <c r="SWQ66" s="15"/>
      <c r="SWR66" s="12"/>
      <c r="SWS66" s="15"/>
      <c r="SWT66" s="12"/>
      <c r="SWU66" s="15"/>
      <c r="SWV66" s="12"/>
      <c r="SWW66" s="15"/>
      <c r="SWX66" s="12"/>
      <c r="SWY66" s="15"/>
      <c r="SWZ66" s="12"/>
      <c r="SXA66" s="15"/>
      <c r="SXB66" s="12"/>
      <c r="SXC66" s="15"/>
      <c r="SXD66" s="12"/>
      <c r="SXE66" s="15"/>
      <c r="SXF66" s="12"/>
      <c r="SXG66" s="15"/>
      <c r="SXH66" s="12"/>
      <c r="SXI66" s="15"/>
      <c r="SXJ66" s="12"/>
      <c r="SXK66" s="15"/>
      <c r="SXL66" s="12"/>
      <c r="SXM66" s="15"/>
      <c r="SXN66" s="12"/>
      <c r="SXO66" s="15"/>
      <c r="SXP66" s="12"/>
      <c r="SXQ66" s="15"/>
      <c r="SXR66" s="12"/>
      <c r="SXS66" s="15"/>
      <c r="SXT66" s="12"/>
      <c r="SXU66" s="15"/>
      <c r="SXV66" s="12"/>
      <c r="SXW66" s="15"/>
      <c r="SXX66" s="12"/>
      <c r="SXY66" s="15"/>
      <c r="SXZ66" s="12"/>
      <c r="SYA66" s="15"/>
      <c r="SYB66" s="12"/>
      <c r="SYC66" s="15"/>
      <c r="SYD66" s="12"/>
      <c r="SYE66" s="15"/>
      <c r="SYF66" s="12"/>
      <c r="SYG66" s="15"/>
      <c r="SYH66" s="12"/>
      <c r="SYI66" s="15"/>
      <c r="SYJ66" s="12"/>
      <c r="SYK66" s="15"/>
      <c r="SYL66" s="12"/>
      <c r="SYM66" s="15"/>
      <c r="SYN66" s="12"/>
      <c r="SYO66" s="15"/>
      <c r="SYP66" s="12"/>
      <c r="SYQ66" s="15"/>
      <c r="SYR66" s="12"/>
      <c r="SYS66" s="15"/>
      <c r="SYT66" s="12"/>
      <c r="SYU66" s="15"/>
      <c r="SYV66" s="12"/>
      <c r="SYW66" s="15"/>
      <c r="SYX66" s="12"/>
      <c r="SYY66" s="15"/>
      <c r="SYZ66" s="12"/>
      <c r="SZA66" s="15"/>
      <c r="SZB66" s="12"/>
      <c r="SZC66" s="15"/>
      <c r="SZD66" s="12"/>
      <c r="SZE66" s="15"/>
      <c r="SZF66" s="12"/>
      <c r="SZG66" s="15"/>
      <c r="SZH66" s="12"/>
      <c r="SZI66" s="15"/>
      <c r="SZJ66" s="12"/>
      <c r="SZK66" s="15"/>
      <c r="SZL66" s="12"/>
      <c r="SZM66" s="15"/>
      <c r="SZN66" s="12"/>
      <c r="SZO66" s="15"/>
      <c r="SZP66" s="12"/>
      <c r="SZQ66" s="15"/>
      <c r="SZR66" s="12"/>
      <c r="SZS66" s="15"/>
      <c r="SZT66" s="12"/>
      <c r="SZU66" s="15"/>
      <c r="SZV66" s="12"/>
      <c r="SZW66" s="15"/>
      <c r="SZX66" s="12"/>
      <c r="SZY66" s="15"/>
      <c r="SZZ66" s="12"/>
      <c r="TAA66" s="15"/>
      <c r="TAB66" s="12"/>
      <c r="TAC66" s="15"/>
      <c r="TAD66" s="12"/>
      <c r="TAE66" s="15"/>
      <c r="TAF66" s="12"/>
      <c r="TAG66" s="15"/>
      <c r="TAH66" s="12"/>
      <c r="TAI66" s="15"/>
      <c r="TAJ66" s="12"/>
      <c r="TAK66" s="15"/>
      <c r="TAL66" s="12"/>
      <c r="TAM66" s="15"/>
      <c r="TAN66" s="12"/>
      <c r="TAO66" s="15"/>
      <c r="TAP66" s="12"/>
      <c r="TAQ66" s="15"/>
      <c r="TAR66" s="12"/>
      <c r="TAS66" s="15"/>
      <c r="TAT66" s="12"/>
      <c r="TAU66" s="15"/>
      <c r="TAV66" s="12"/>
      <c r="TAW66" s="15"/>
      <c r="TAX66" s="12"/>
      <c r="TAY66" s="15"/>
      <c r="TAZ66" s="12"/>
      <c r="TBA66" s="15"/>
      <c r="TBB66" s="12"/>
      <c r="TBC66" s="15"/>
      <c r="TBD66" s="12"/>
      <c r="TBE66" s="15"/>
      <c r="TBF66" s="12"/>
      <c r="TBG66" s="15"/>
      <c r="TBH66" s="12"/>
      <c r="TBI66" s="15"/>
      <c r="TBJ66" s="12"/>
      <c r="TBK66" s="15"/>
      <c r="TBL66" s="12"/>
      <c r="TBM66" s="15"/>
      <c r="TBN66" s="12"/>
      <c r="TBO66" s="15"/>
      <c r="TBP66" s="12"/>
      <c r="TBQ66" s="15"/>
      <c r="TBR66" s="12"/>
      <c r="TBS66" s="15"/>
      <c r="TBT66" s="12"/>
      <c r="TBU66" s="15"/>
      <c r="TBV66" s="12"/>
      <c r="TBW66" s="15"/>
      <c r="TBX66" s="12"/>
      <c r="TBY66" s="15"/>
      <c r="TBZ66" s="12"/>
      <c r="TCA66" s="15"/>
      <c r="TCB66" s="12"/>
      <c r="TCC66" s="15"/>
      <c r="TCD66" s="12"/>
      <c r="TCE66" s="15"/>
      <c r="TCF66" s="12"/>
      <c r="TCG66" s="15"/>
      <c r="TCH66" s="12"/>
      <c r="TCI66" s="15"/>
      <c r="TCJ66" s="12"/>
      <c r="TCK66" s="15"/>
      <c r="TCL66" s="12"/>
      <c r="TCM66" s="15"/>
      <c r="TCN66" s="12"/>
      <c r="TCO66" s="15"/>
      <c r="TCP66" s="12"/>
      <c r="TCQ66" s="15"/>
      <c r="TCR66" s="12"/>
      <c r="TCS66" s="15"/>
      <c r="TCT66" s="12"/>
      <c r="TCU66" s="15"/>
      <c r="TCV66" s="12"/>
      <c r="TCW66" s="15"/>
      <c r="TCX66" s="12"/>
      <c r="TCY66" s="15"/>
      <c r="TCZ66" s="12"/>
      <c r="TDA66" s="15"/>
      <c r="TDB66" s="12"/>
      <c r="TDC66" s="15"/>
      <c r="TDD66" s="12"/>
      <c r="TDE66" s="15"/>
      <c r="TDF66" s="12"/>
      <c r="TDG66" s="15"/>
      <c r="TDH66" s="12"/>
      <c r="TDI66" s="15"/>
      <c r="TDJ66" s="12"/>
      <c r="TDK66" s="15"/>
      <c r="TDL66" s="12"/>
      <c r="TDM66" s="15"/>
      <c r="TDN66" s="12"/>
      <c r="TDO66" s="15"/>
      <c r="TDP66" s="12"/>
      <c r="TDQ66" s="15"/>
      <c r="TDR66" s="12"/>
      <c r="TDS66" s="15"/>
      <c r="TDT66" s="12"/>
      <c r="TDU66" s="15"/>
      <c r="TDV66" s="12"/>
      <c r="TDW66" s="15"/>
      <c r="TDX66" s="12"/>
      <c r="TDY66" s="15"/>
      <c r="TDZ66" s="12"/>
      <c r="TEA66" s="15"/>
      <c r="TEB66" s="12"/>
      <c r="TEC66" s="15"/>
      <c r="TED66" s="12"/>
      <c r="TEE66" s="15"/>
      <c r="TEF66" s="12"/>
      <c r="TEG66" s="15"/>
      <c r="TEH66" s="12"/>
      <c r="TEI66" s="15"/>
      <c r="TEJ66" s="12"/>
      <c r="TEK66" s="15"/>
      <c r="TEL66" s="12"/>
      <c r="TEM66" s="15"/>
      <c r="TEN66" s="12"/>
      <c r="TEO66" s="15"/>
      <c r="TEP66" s="12"/>
      <c r="TEQ66" s="15"/>
      <c r="TER66" s="12"/>
      <c r="TES66" s="15"/>
      <c r="TET66" s="12"/>
      <c r="TEU66" s="15"/>
      <c r="TEV66" s="12"/>
      <c r="TEW66" s="15"/>
      <c r="TEX66" s="12"/>
      <c r="TEY66" s="15"/>
      <c r="TEZ66" s="12"/>
      <c r="TFA66" s="15"/>
      <c r="TFB66" s="12"/>
      <c r="TFC66" s="15"/>
      <c r="TFD66" s="12"/>
      <c r="TFE66" s="15"/>
      <c r="TFF66" s="12"/>
      <c r="TFG66" s="15"/>
      <c r="TFH66" s="12"/>
      <c r="TFI66" s="15"/>
      <c r="TFJ66" s="12"/>
      <c r="TFK66" s="15"/>
      <c r="TFL66" s="12"/>
      <c r="TFM66" s="15"/>
      <c r="TFN66" s="12"/>
      <c r="TFO66" s="15"/>
      <c r="TFP66" s="12"/>
      <c r="TFQ66" s="15"/>
      <c r="TFR66" s="12"/>
      <c r="TFS66" s="15"/>
      <c r="TFT66" s="12"/>
      <c r="TFU66" s="15"/>
      <c r="TFV66" s="12"/>
      <c r="TFW66" s="15"/>
      <c r="TFX66" s="12"/>
      <c r="TFY66" s="15"/>
      <c r="TFZ66" s="12"/>
      <c r="TGA66" s="15"/>
      <c r="TGB66" s="12"/>
      <c r="TGC66" s="15"/>
      <c r="TGD66" s="12"/>
      <c r="TGE66" s="15"/>
      <c r="TGF66" s="12"/>
      <c r="TGG66" s="15"/>
      <c r="TGH66" s="12"/>
      <c r="TGI66" s="15"/>
      <c r="TGJ66" s="12"/>
      <c r="TGK66" s="15"/>
      <c r="TGL66" s="12"/>
      <c r="TGM66" s="15"/>
      <c r="TGN66" s="12"/>
      <c r="TGO66" s="15"/>
      <c r="TGP66" s="12"/>
      <c r="TGQ66" s="15"/>
      <c r="TGR66" s="12"/>
      <c r="TGS66" s="15"/>
      <c r="TGT66" s="12"/>
      <c r="TGU66" s="15"/>
      <c r="TGV66" s="12"/>
      <c r="TGW66" s="15"/>
      <c r="TGX66" s="12"/>
      <c r="TGY66" s="15"/>
      <c r="TGZ66" s="12"/>
      <c r="THA66" s="15"/>
      <c r="THB66" s="12"/>
      <c r="THC66" s="15"/>
      <c r="THD66" s="12"/>
      <c r="THE66" s="15"/>
      <c r="THF66" s="12"/>
      <c r="THG66" s="15"/>
      <c r="THH66" s="12"/>
      <c r="THI66" s="15"/>
      <c r="THJ66" s="12"/>
      <c r="THK66" s="15"/>
      <c r="THL66" s="12"/>
      <c r="THM66" s="15"/>
      <c r="THN66" s="12"/>
      <c r="THO66" s="15"/>
      <c r="THP66" s="12"/>
      <c r="THQ66" s="15"/>
      <c r="THR66" s="12"/>
      <c r="THS66" s="15"/>
      <c r="THT66" s="12"/>
      <c r="THU66" s="15"/>
      <c r="THV66" s="12"/>
      <c r="THW66" s="15"/>
      <c r="THX66" s="12"/>
      <c r="THY66" s="15"/>
      <c r="THZ66" s="12"/>
      <c r="TIA66" s="15"/>
      <c r="TIB66" s="12"/>
      <c r="TIC66" s="15"/>
      <c r="TID66" s="12"/>
      <c r="TIE66" s="15"/>
      <c r="TIF66" s="12"/>
      <c r="TIG66" s="15"/>
      <c r="TIH66" s="12"/>
      <c r="TII66" s="15"/>
      <c r="TIJ66" s="12"/>
      <c r="TIK66" s="15"/>
      <c r="TIL66" s="12"/>
      <c r="TIM66" s="15"/>
      <c r="TIN66" s="12"/>
      <c r="TIO66" s="15"/>
      <c r="TIP66" s="12"/>
      <c r="TIQ66" s="15"/>
      <c r="TIR66" s="12"/>
      <c r="TIS66" s="15"/>
      <c r="TIT66" s="12"/>
      <c r="TIU66" s="15"/>
      <c r="TIV66" s="12"/>
      <c r="TIW66" s="15"/>
      <c r="TIX66" s="12"/>
      <c r="TIY66" s="15"/>
      <c r="TIZ66" s="12"/>
      <c r="TJA66" s="15"/>
      <c r="TJB66" s="12"/>
      <c r="TJC66" s="15"/>
      <c r="TJD66" s="12"/>
      <c r="TJE66" s="15"/>
      <c r="TJF66" s="12"/>
      <c r="TJG66" s="15"/>
      <c r="TJH66" s="12"/>
      <c r="TJI66" s="15"/>
      <c r="TJJ66" s="12"/>
      <c r="TJK66" s="15"/>
      <c r="TJL66" s="12"/>
      <c r="TJM66" s="15"/>
      <c r="TJN66" s="12"/>
      <c r="TJO66" s="15"/>
      <c r="TJP66" s="12"/>
      <c r="TJQ66" s="15"/>
      <c r="TJR66" s="12"/>
      <c r="TJS66" s="15"/>
      <c r="TJT66" s="12"/>
      <c r="TJU66" s="15"/>
      <c r="TJV66" s="12"/>
      <c r="TJW66" s="15"/>
      <c r="TJX66" s="12"/>
      <c r="TJY66" s="15"/>
      <c r="TJZ66" s="12"/>
      <c r="TKA66" s="15"/>
      <c r="TKB66" s="12"/>
      <c r="TKC66" s="15"/>
      <c r="TKD66" s="12"/>
      <c r="TKE66" s="15"/>
      <c r="TKF66" s="12"/>
      <c r="TKG66" s="15"/>
      <c r="TKH66" s="12"/>
      <c r="TKI66" s="15"/>
      <c r="TKJ66" s="12"/>
      <c r="TKK66" s="15"/>
      <c r="TKL66" s="12"/>
      <c r="TKM66" s="15"/>
      <c r="TKN66" s="12"/>
      <c r="TKO66" s="15"/>
      <c r="TKP66" s="12"/>
      <c r="TKQ66" s="15"/>
      <c r="TKR66" s="12"/>
      <c r="TKS66" s="15"/>
      <c r="TKT66" s="12"/>
      <c r="TKU66" s="15"/>
      <c r="TKV66" s="12"/>
      <c r="TKW66" s="15"/>
      <c r="TKX66" s="12"/>
      <c r="TKY66" s="15"/>
      <c r="TKZ66" s="12"/>
      <c r="TLA66" s="15"/>
      <c r="TLB66" s="12"/>
      <c r="TLC66" s="15"/>
      <c r="TLD66" s="12"/>
      <c r="TLE66" s="15"/>
      <c r="TLF66" s="12"/>
      <c r="TLG66" s="15"/>
      <c r="TLH66" s="12"/>
      <c r="TLI66" s="15"/>
      <c r="TLJ66" s="12"/>
      <c r="TLK66" s="15"/>
      <c r="TLL66" s="12"/>
      <c r="TLM66" s="15"/>
      <c r="TLN66" s="12"/>
      <c r="TLO66" s="15"/>
      <c r="TLP66" s="12"/>
      <c r="TLQ66" s="15"/>
      <c r="TLR66" s="12"/>
      <c r="TLS66" s="15"/>
      <c r="TLT66" s="12"/>
      <c r="TLU66" s="15"/>
      <c r="TLV66" s="12"/>
      <c r="TLW66" s="15"/>
      <c r="TLX66" s="12"/>
      <c r="TLY66" s="15"/>
      <c r="TLZ66" s="12"/>
      <c r="TMA66" s="15"/>
      <c r="TMB66" s="12"/>
      <c r="TMC66" s="15"/>
      <c r="TMD66" s="12"/>
      <c r="TME66" s="15"/>
      <c r="TMF66" s="12"/>
      <c r="TMG66" s="15"/>
      <c r="TMH66" s="12"/>
      <c r="TMI66" s="15"/>
      <c r="TMJ66" s="12"/>
      <c r="TMK66" s="15"/>
      <c r="TML66" s="12"/>
      <c r="TMM66" s="15"/>
      <c r="TMN66" s="12"/>
      <c r="TMO66" s="15"/>
      <c r="TMP66" s="12"/>
      <c r="TMQ66" s="15"/>
      <c r="TMR66" s="12"/>
      <c r="TMS66" s="15"/>
      <c r="TMT66" s="12"/>
      <c r="TMU66" s="15"/>
      <c r="TMV66" s="12"/>
      <c r="TMW66" s="15"/>
      <c r="TMX66" s="12"/>
      <c r="TMY66" s="15"/>
      <c r="TMZ66" s="12"/>
      <c r="TNA66" s="15"/>
      <c r="TNB66" s="12"/>
      <c r="TNC66" s="15"/>
      <c r="TND66" s="12"/>
      <c r="TNE66" s="15"/>
      <c r="TNF66" s="12"/>
      <c r="TNG66" s="15"/>
      <c r="TNH66" s="12"/>
      <c r="TNI66" s="15"/>
      <c r="TNJ66" s="12"/>
      <c r="TNK66" s="15"/>
      <c r="TNL66" s="12"/>
      <c r="TNM66" s="15"/>
      <c r="TNN66" s="12"/>
      <c r="TNO66" s="15"/>
      <c r="TNP66" s="12"/>
      <c r="TNQ66" s="15"/>
      <c r="TNR66" s="12"/>
      <c r="TNS66" s="15"/>
      <c r="TNT66" s="12"/>
      <c r="TNU66" s="15"/>
      <c r="TNV66" s="12"/>
      <c r="TNW66" s="15"/>
      <c r="TNX66" s="12"/>
      <c r="TNY66" s="15"/>
      <c r="TNZ66" s="12"/>
      <c r="TOA66" s="15"/>
      <c r="TOB66" s="12"/>
      <c r="TOC66" s="15"/>
      <c r="TOD66" s="12"/>
      <c r="TOE66" s="15"/>
      <c r="TOF66" s="12"/>
      <c r="TOG66" s="15"/>
      <c r="TOH66" s="12"/>
      <c r="TOI66" s="15"/>
      <c r="TOJ66" s="12"/>
      <c r="TOK66" s="15"/>
      <c r="TOL66" s="12"/>
      <c r="TOM66" s="15"/>
      <c r="TON66" s="12"/>
      <c r="TOO66" s="15"/>
      <c r="TOP66" s="12"/>
      <c r="TOQ66" s="15"/>
      <c r="TOR66" s="12"/>
      <c r="TOS66" s="15"/>
      <c r="TOT66" s="12"/>
      <c r="TOU66" s="15"/>
      <c r="TOV66" s="12"/>
      <c r="TOW66" s="15"/>
      <c r="TOX66" s="12"/>
      <c r="TOY66" s="15"/>
      <c r="TOZ66" s="12"/>
      <c r="TPA66" s="15"/>
      <c r="TPB66" s="12"/>
      <c r="TPC66" s="15"/>
      <c r="TPD66" s="12"/>
      <c r="TPE66" s="15"/>
      <c r="TPF66" s="12"/>
      <c r="TPG66" s="15"/>
      <c r="TPH66" s="12"/>
      <c r="TPI66" s="15"/>
      <c r="TPJ66" s="12"/>
      <c r="TPK66" s="15"/>
      <c r="TPL66" s="12"/>
      <c r="TPM66" s="15"/>
      <c r="TPN66" s="12"/>
      <c r="TPO66" s="15"/>
      <c r="TPP66" s="12"/>
      <c r="TPQ66" s="15"/>
      <c r="TPR66" s="12"/>
      <c r="TPS66" s="15"/>
      <c r="TPT66" s="12"/>
      <c r="TPU66" s="15"/>
      <c r="TPV66" s="12"/>
      <c r="TPW66" s="15"/>
      <c r="TPX66" s="12"/>
      <c r="TPY66" s="15"/>
      <c r="TPZ66" s="12"/>
      <c r="TQA66" s="15"/>
      <c r="TQB66" s="12"/>
      <c r="TQC66" s="15"/>
      <c r="TQD66" s="12"/>
      <c r="TQE66" s="15"/>
      <c r="TQF66" s="12"/>
      <c r="TQG66" s="15"/>
      <c r="TQH66" s="12"/>
      <c r="TQI66" s="15"/>
      <c r="TQJ66" s="12"/>
      <c r="TQK66" s="15"/>
      <c r="TQL66" s="12"/>
      <c r="TQM66" s="15"/>
      <c r="TQN66" s="12"/>
      <c r="TQO66" s="15"/>
      <c r="TQP66" s="12"/>
      <c r="TQQ66" s="15"/>
      <c r="TQR66" s="12"/>
      <c r="TQS66" s="15"/>
      <c r="TQT66" s="12"/>
      <c r="TQU66" s="15"/>
      <c r="TQV66" s="12"/>
      <c r="TQW66" s="15"/>
      <c r="TQX66" s="12"/>
      <c r="TQY66" s="15"/>
      <c r="TQZ66" s="12"/>
      <c r="TRA66" s="15"/>
      <c r="TRB66" s="12"/>
      <c r="TRC66" s="15"/>
      <c r="TRD66" s="12"/>
      <c r="TRE66" s="15"/>
      <c r="TRF66" s="12"/>
      <c r="TRG66" s="15"/>
      <c r="TRH66" s="12"/>
      <c r="TRI66" s="15"/>
      <c r="TRJ66" s="12"/>
      <c r="TRK66" s="15"/>
      <c r="TRL66" s="12"/>
      <c r="TRM66" s="15"/>
      <c r="TRN66" s="12"/>
      <c r="TRO66" s="15"/>
      <c r="TRP66" s="12"/>
      <c r="TRQ66" s="15"/>
      <c r="TRR66" s="12"/>
      <c r="TRS66" s="15"/>
      <c r="TRT66" s="12"/>
      <c r="TRU66" s="15"/>
      <c r="TRV66" s="12"/>
      <c r="TRW66" s="15"/>
      <c r="TRX66" s="12"/>
      <c r="TRY66" s="15"/>
      <c r="TRZ66" s="12"/>
      <c r="TSA66" s="15"/>
      <c r="TSB66" s="12"/>
      <c r="TSC66" s="15"/>
      <c r="TSD66" s="12"/>
      <c r="TSE66" s="15"/>
      <c r="TSF66" s="12"/>
      <c r="TSG66" s="15"/>
      <c r="TSH66" s="12"/>
      <c r="TSI66" s="15"/>
      <c r="TSJ66" s="12"/>
      <c r="TSK66" s="15"/>
      <c r="TSL66" s="12"/>
      <c r="TSM66" s="15"/>
      <c r="TSN66" s="12"/>
      <c r="TSO66" s="15"/>
      <c r="TSP66" s="12"/>
      <c r="TSQ66" s="15"/>
      <c r="TSR66" s="12"/>
      <c r="TSS66" s="15"/>
      <c r="TST66" s="12"/>
      <c r="TSU66" s="15"/>
      <c r="TSV66" s="12"/>
      <c r="TSW66" s="15"/>
      <c r="TSX66" s="12"/>
      <c r="TSY66" s="15"/>
      <c r="TSZ66" s="12"/>
      <c r="TTA66" s="15"/>
      <c r="TTB66" s="12"/>
      <c r="TTC66" s="15"/>
      <c r="TTD66" s="12"/>
      <c r="TTE66" s="15"/>
      <c r="TTF66" s="12"/>
      <c r="TTG66" s="15"/>
      <c r="TTH66" s="12"/>
      <c r="TTI66" s="15"/>
      <c r="TTJ66" s="12"/>
      <c r="TTK66" s="15"/>
      <c r="TTL66" s="12"/>
      <c r="TTM66" s="15"/>
      <c r="TTN66" s="12"/>
      <c r="TTO66" s="15"/>
      <c r="TTP66" s="12"/>
      <c r="TTQ66" s="15"/>
      <c r="TTR66" s="12"/>
      <c r="TTS66" s="15"/>
      <c r="TTT66" s="12"/>
      <c r="TTU66" s="15"/>
      <c r="TTV66" s="12"/>
      <c r="TTW66" s="15"/>
      <c r="TTX66" s="12"/>
      <c r="TTY66" s="15"/>
      <c r="TTZ66" s="12"/>
      <c r="TUA66" s="15"/>
      <c r="TUB66" s="12"/>
      <c r="TUC66" s="15"/>
      <c r="TUD66" s="12"/>
      <c r="TUE66" s="15"/>
      <c r="TUF66" s="12"/>
      <c r="TUG66" s="15"/>
      <c r="TUH66" s="12"/>
      <c r="TUI66" s="15"/>
      <c r="TUJ66" s="12"/>
      <c r="TUK66" s="15"/>
      <c r="TUL66" s="12"/>
      <c r="TUM66" s="15"/>
      <c r="TUN66" s="12"/>
      <c r="TUO66" s="15"/>
      <c r="TUP66" s="12"/>
      <c r="TUQ66" s="15"/>
      <c r="TUR66" s="12"/>
      <c r="TUS66" s="15"/>
      <c r="TUT66" s="12"/>
      <c r="TUU66" s="15"/>
      <c r="TUV66" s="12"/>
      <c r="TUW66" s="15"/>
      <c r="TUX66" s="12"/>
      <c r="TUY66" s="15"/>
      <c r="TUZ66" s="12"/>
      <c r="TVA66" s="15"/>
      <c r="TVB66" s="12"/>
      <c r="TVC66" s="15"/>
      <c r="TVD66" s="12"/>
      <c r="TVE66" s="15"/>
      <c r="TVF66" s="12"/>
      <c r="TVG66" s="15"/>
      <c r="TVH66" s="12"/>
      <c r="TVI66" s="15"/>
      <c r="TVJ66" s="12"/>
      <c r="TVK66" s="15"/>
      <c r="TVL66" s="12"/>
      <c r="TVM66" s="15"/>
      <c r="TVN66" s="12"/>
      <c r="TVO66" s="15"/>
      <c r="TVP66" s="12"/>
      <c r="TVQ66" s="15"/>
      <c r="TVR66" s="12"/>
      <c r="TVS66" s="15"/>
      <c r="TVT66" s="12"/>
      <c r="TVU66" s="15"/>
      <c r="TVV66" s="12"/>
      <c r="TVW66" s="15"/>
      <c r="TVX66" s="12"/>
      <c r="TVY66" s="15"/>
      <c r="TVZ66" s="12"/>
      <c r="TWA66" s="15"/>
      <c r="TWB66" s="12"/>
      <c r="TWC66" s="15"/>
      <c r="TWD66" s="12"/>
      <c r="TWE66" s="15"/>
      <c r="TWF66" s="12"/>
      <c r="TWG66" s="15"/>
      <c r="TWH66" s="12"/>
      <c r="TWI66" s="15"/>
      <c r="TWJ66" s="12"/>
      <c r="TWK66" s="15"/>
      <c r="TWL66" s="12"/>
      <c r="TWM66" s="15"/>
      <c r="TWN66" s="12"/>
      <c r="TWO66" s="15"/>
      <c r="TWP66" s="12"/>
      <c r="TWQ66" s="15"/>
      <c r="TWR66" s="12"/>
      <c r="TWS66" s="15"/>
      <c r="TWT66" s="12"/>
      <c r="TWU66" s="15"/>
      <c r="TWV66" s="12"/>
      <c r="TWW66" s="15"/>
      <c r="TWX66" s="12"/>
      <c r="TWY66" s="15"/>
      <c r="TWZ66" s="12"/>
      <c r="TXA66" s="15"/>
      <c r="TXB66" s="12"/>
      <c r="TXC66" s="15"/>
      <c r="TXD66" s="12"/>
      <c r="TXE66" s="15"/>
      <c r="TXF66" s="12"/>
      <c r="TXG66" s="15"/>
      <c r="TXH66" s="12"/>
      <c r="TXI66" s="15"/>
      <c r="TXJ66" s="12"/>
      <c r="TXK66" s="15"/>
      <c r="TXL66" s="12"/>
      <c r="TXM66" s="15"/>
      <c r="TXN66" s="12"/>
      <c r="TXO66" s="15"/>
      <c r="TXP66" s="12"/>
      <c r="TXQ66" s="15"/>
      <c r="TXR66" s="12"/>
      <c r="TXS66" s="15"/>
      <c r="TXT66" s="12"/>
      <c r="TXU66" s="15"/>
      <c r="TXV66" s="12"/>
      <c r="TXW66" s="15"/>
      <c r="TXX66" s="12"/>
      <c r="TXY66" s="15"/>
      <c r="TXZ66" s="12"/>
      <c r="TYA66" s="15"/>
      <c r="TYB66" s="12"/>
      <c r="TYC66" s="15"/>
      <c r="TYD66" s="12"/>
      <c r="TYE66" s="15"/>
      <c r="TYF66" s="12"/>
      <c r="TYG66" s="15"/>
      <c r="TYH66" s="12"/>
      <c r="TYI66" s="15"/>
      <c r="TYJ66" s="12"/>
      <c r="TYK66" s="15"/>
      <c r="TYL66" s="12"/>
      <c r="TYM66" s="15"/>
      <c r="TYN66" s="12"/>
      <c r="TYO66" s="15"/>
      <c r="TYP66" s="12"/>
      <c r="TYQ66" s="15"/>
      <c r="TYR66" s="12"/>
      <c r="TYS66" s="15"/>
      <c r="TYT66" s="12"/>
      <c r="TYU66" s="15"/>
      <c r="TYV66" s="12"/>
      <c r="TYW66" s="15"/>
      <c r="TYX66" s="12"/>
      <c r="TYY66" s="15"/>
      <c r="TYZ66" s="12"/>
      <c r="TZA66" s="15"/>
      <c r="TZB66" s="12"/>
      <c r="TZC66" s="15"/>
      <c r="TZD66" s="12"/>
      <c r="TZE66" s="15"/>
      <c r="TZF66" s="12"/>
      <c r="TZG66" s="15"/>
      <c r="TZH66" s="12"/>
      <c r="TZI66" s="15"/>
      <c r="TZJ66" s="12"/>
      <c r="TZK66" s="15"/>
      <c r="TZL66" s="12"/>
      <c r="TZM66" s="15"/>
      <c r="TZN66" s="12"/>
      <c r="TZO66" s="15"/>
      <c r="TZP66" s="12"/>
      <c r="TZQ66" s="15"/>
      <c r="TZR66" s="12"/>
      <c r="TZS66" s="15"/>
      <c r="TZT66" s="12"/>
      <c r="TZU66" s="15"/>
      <c r="TZV66" s="12"/>
      <c r="TZW66" s="15"/>
      <c r="TZX66" s="12"/>
      <c r="TZY66" s="15"/>
      <c r="TZZ66" s="12"/>
      <c r="UAA66" s="15"/>
      <c r="UAB66" s="12"/>
      <c r="UAC66" s="15"/>
      <c r="UAD66" s="12"/>
      <c r="UAE66" s="15"/>
      <c r="UAF66" s="12"/>
      <c r="UAG66" s="15"/>
      <c r="UAH66" s="12"/>
      <c r="UAI66" s="15"/>
      <c r="UAJ66" s="12"/>
      <c r="UAK66" s="15"/>
      <c r="UAL66" s="12"/>
      <c r="UAM66" s="15"/>
      <c r="UAN66" s="12"/>
      <c r="UAO66" s="15"/>
      <c r="UAP66" s="12"/>
      <c r="UAQ66" s="15"/>
      <c r="UAR66" s="12"/>
      <c r="UAS66" s="15"/>
      <c r="UAT66" s="12"/>
      <c r="UAU66" s="15"/>
      <c r="UAV66" s="12"/>
      <c r="UAW66" s="15"/>
      <c r="UAX66" s="12"/>
      <c r="UAY66" s="15"/>
      <c r="UAZ66" s="12"/>
      <c r="UBA66" s="15"/>
      <c r="UBB66" s="12"/>
      <c r="UBC66" s="15"/>
      <c r="UBD66" s="12"/>
      <c r="UBE66" s="15"/>
      <c r="UBF66" s="12"/>
      <c r="UBG66" s="15"/>
      <c r="UBH66" s="12"/>
      <c r="UBI66" s="15"/>
      <c r="UBJ66" s="12"/>
      <c r="UBK66" s="15"/>
      <c r="UBL66" s="12"/>
      <c r="UBM66" s="15"/>
      <c r="UBN66" s="12"/>
      <c r="UBO66" s="15"/>
      <c r="UBP66" s="12"/>
      <c r="UBQ66" s="15"/>
      <c r="UBR66" s="12"/>
      <c r="UBS66" s="15"/>
      <c r="UBT66" s="12"/>
      <c r="UBU66" s="15"/>
      <c r="UBV66" s="12"/>
      <c r="UBW66" s="15"/>
      <c r="UBX66" s="12"/>
      <c r="UBY66" s="15"/>
      <c r="UBZ66" s="12"/>
      <c r="UCA66" s="15"/>
      <c r="UCB66" s="12"/>
      <c r="UCC66" s="15"/>
      <c r="UCD66" s="12"/>
      <c r="UCE66" s="15"/>
      <c r="UCF66" s="12"/>
      <c r="UCG66" s="15"/>
      <c r="UCH66" s="12"/>
      <c r="UCI66" s="15"/>
      <c r="UCJ66" s="12"/>
      <c r="UCK66" s="15"/>
      <c r="UCL66" s="12"/>
      <c r="UCM66" s="15"/>
      <c r="UCN66" s="12"/>
      <c r="UCO66" s="15"/>
      <c r="UCP66" s="12"/>
      <c r="UCQ66" s="15"/>
      <c r="UCR66" s="12"/>
      <c r="UCS66" s="15"/>
      <c r="UCT66" s="12"/>
      <c r="UCU66" s="15"/>
      <c r="UCV66" s="12"/>
      <c r="UCW66" s="15"/>
      <c r="UCX66" s="12"/>
      <c r="UCY66" s="15"/>
      <c r="UCZ66" s="12"/>
      <c r="UDA66" s="15"/>
      <c r="UDB66" s="12"/>
      <c r="UDC66" s="15"/>
      <c r="UDD66" s="12"/>
      <c r="UDE66" s="15"/>
      <c r="UDF66" s="12"/>
      <c r="UDG66" s="15"/>
      <c r="UDH66" s="12"/>
      <c r="UDI66" s="15"/>
      <c r="UDJ66" s="12"/>
      <c r="UDK66" s="15"/>
      <c r="UDL66" s="12"/>
      <c r="UDM66" s="15"/>
      <c r="UDN66" s="12"/>
      <c r="UDO66" s="15"/>
      <c r="UDP66" s="12"/>
      <c r="UDQ66" s="15"/>
      <c r="UDR66" s="12"/>
      <c r="UDS66" s="15"/>
      <c r="UDT66" s="12"/>
      <c r="UDU66" s="15"/>
      <c r="UDV66" s="12"/>
      <c r="UDW66" s="15"/>
      <c r="UDX66" s="12"/>
      <c r="UDY66" s="15"/>
      <c r="UDZ66" s="12"/>
      <c r="UEA66" s="15"/>
      <c r="UEB66" s="12"/>
      <c r="UEC66" s="15"/>
      <c r="UED66" s="12"/>
      <c r="UEE66" s="15"/>
      <c r="UEF66" s="12"/>
      <c r="UEG66" s="15"/>
      <c r="UEH66" s="12"/>
      <c r="UEI66" s="15"/>
      <c r="UEJ66" s="12"/>
      <c r="UEK66" s="15"/>
      <c r="UEL66" s="12"/>
      <c r="UEM66" s="15"/>
      <c r="UEN66" s="12"/>
      <c r="UEO66" s="15"/>
      <c r="UEP66" s="12"/>
      <c r="UEQ66" s="15"/>
      <c r="UER66" s="12"/>
      <c r="UES66" s="15"/>
      <c r="UET66" s="12"/>
      <c r="UEU66" s="15"/>
      <c r="UEV66" s="12"/>
      <c r="UEW66" s="15"/>
      <c r="UEX66" s="12"/>
      <c r="UEY66" s="15"/>
      <c r="UEZ66" s="12"/>
      <c r="UFA66" s="15"/>
      <c r="UFB66" s="12"/>
      <c r="UFC66" s="15"/>
      <c r="UFD66" s="12"/>
      <c r="UFE66" s="15"/>
      <c r="UFF66" s="12"/>
      <c r="UFG66" s="15"/>
      <c r="UFH66" s="12"/>
      <c r="UFI66" s="15"/>
      <c r="UFJ66" s="12"/>
      <c r="UFK66" s="15"/>
      <c r="UFL66" s="12"/>
      <c r="UFM66" s="15"/>
      <c r="UFN66" s="12"/>
      <c r="UFO66" s="15"/>
      <c r="UFP66" s="12"/>
      <c r="UFQ66" s="15"/>
      <c r="UFR66" s="12"/>
      <c r="UFS66" s="15"/>
      <c r="UFT66" s="12"/>
      <c r="UFU66" s="15"/>
      <c r="UFV66" s="12"/>
      <c r="UFW66" s="15"/>
      <c r="UFX66" s="12"/>
      <c r="UFY66" s="15"/>
      <c r="UFZ66" s="12"/>
      <c r="UGA66" s="15"/>
      <c r="UGB66" s="12"/>
      <c r="UGC66" s="15"/>
      <c r="UGD66" s="12"/>
      <c r="UGE66" s="15"/>
      <c r="UGF66" s="12"/>
      <c r="UGG66" s="15"/>
      <c r="UGH66" s="12"/>
      <c r="UGI66" s="15"/>
      <c r="UGJ66" s="12"/>
      <c r="UGK66" s="15"/>
      <c r="UGL66" s="12"/>
      <c r="UGM66" s="15"/>
      <c r="UGN66" s="12"/>
      <c r="UGO66" s="15"/>
      <c r="UGP66" s="12"/>
      <c r="UGQ66" s="15"/>
      <c r="UGR66" s="12"/>
      <c r="UGS66" s="15"/>
      <c r="UGT66" s="12"/>
      <c r="UGU66" s="15"/>
      <c r="UGV66" s="12"/>
      <c r="UGW66" s="15"/>
      <c r="UGX66" s="12"/>
      <c r="UGY66" s="15"/>
      <c r="UGZ66" s="12"/>
      <c r="UHA66" s="15"/>
      <c r="UHB66" s="12"/>
      <c r="UHC66" s="15"/>
      <c r="UHD66" s="12"/>
      <c r="UHE66" s="15"/>
      <c r="UHF66" s="12"/>
      <c r="UHG66" s="15"/>
      <c r="UHH66" s="12"/>
      <c r="UHI66" s="15"/>
      <c r="UHJ66" s="12"/>
      <c r="UHK66" s="15"/>
      <c r="UHL66" s="12"/>
      <c r="UHM66" s="15"/>
      <c r="UHN66" s="12"/>
      <c r="UHO66" s="15"/>
      <c r="UHP66" s="12"/>
      <c r="UHQ66" s="15"/>
      <c r="UHR66" s="12"/>
      <c r="UHS66" s="15"/>
      <c r="UHT66" s="12"/>
      <c r="UHU66" s="15"/>
      <c r="UHV66" s="12"/>
      <c r="UHW66" s="15"/>
      <c r="UHX66" s="12"/>
      <c r="UHY66" s="15"/>
      <c r="UHZ66" s="12"/>
      <c r="UIA66" s="15"/>
      <c r="UIB66" s="12"/>
      <c r="UIC66" s="15"/>
      <c r="UID66" s="12"/>
      <c r="UIE66" s="15"/>
      <c r="UIF66" s="12"/>
      <c r="UIG66" s="15"/>
      <c r="UIH66" s="12"/>
      <c r="UII66" s="15"/>
      <c r="UIJ66" s="12"/>
      <c r="UIK66" s="15"/>
      <c r="UIL66" s="12"/>
      <c r="UIM66" s="15"/>
      <c r="UIN66" s="12"/>
      <c r="UIO66" s="15"/>
      <c r="UIP66" s="12"/>
      <c r="UIQ66" s="15"/>
      <c r="UIR66" s="12"/>
      <c r="UIS66" s="15"/>
      <c r="UIT66" s="12"/>
      <c r="UIU66" s="15"/>
      <c r="UIV66" s="12"/>
      <c r="UIW66" s="15"/>
      <c r="UIX66" s="12"/>
      <c r="UIY66" s="15"/>
      <c r="UIZ66" s="12"/>
      <c r="UJA66" s="15"/>
      <c r="UJB66" s="12"/>
      <c r="UJC66" s="15"/>
      <c r="UJD66" s="12"/>
      <c r="UJE66" s="15"/>
      <c r="UJF66" s="12"/>
      <c r="UJG66" s="15"/>
      <c r="UJH66" s="12"/>
      <c r="UJI66" s="15"/>
      <c r="UJJ66" s="12"/>
      <c r="UJK66" s="15"/>
      <c r="UJL66" s="12"/>
      <c r="UJM66" s="15"/>
      <c r="UJN66" s="12"/>
      <c r="UJO66" s="15"/>
      <c r="UJP66" s="12"/>
      <c r="UJQ66" s="15"/>
      <c r="UJR66" s="12"/>
      <c r="UJS66" s="15"/>
      <c r="UJT66" s="12"/>
      <c r="UJU66" s="15"/>
      <c r="UJV66" s="12"/>
      <c r="UJW66" s="15"/>
      <c r="UJX66" s="12"/>
      <c r="UJY66" s="15"/>
      <c r="UJZ66" s="12"/>
      <c r="UKA66" s="15"/>
      <c r="UKB66" s="12"/>
      <c r="UKC66" s="15"/>
      <c r="UKD66" s="12"/>
      <c r="UKE66" s="15"/>
      <c r="UKF66" s="12"/>
      <c r="UKG66" s="15"/>
      <c r="UKH66" s="12"/>
      <c r="UKI66" s="15"/>
      <c r="UKJ66" s="12"/>
      <c r="UKK66" s="15"/>
      <c r="UKL66" s="12"/>
      <c r="UKM66" s="15"/>
      <c r="UKN66" s="12"/>
      <c r="UKO66" s="15"/>
      <c r="UKP66" s="12"/>
      <c r="UKQ66" s="15"/>
      <c r="UKR66" s="12"/>
      <c r="UKS66" s="15"/>
      <c r="UKT66" s="12"/>
      <c r="UKU66" s="15"/>
      <c r="UKV66" s="12"/>
      <c r="UKW66" s="15"/>
      <c r="UKX66" s="12"/>
      <c r="UKY66" s="15"/>
      <c r="UKZ66" s="12"/>
      <c r="ULA66" s="15"/>
      <c r="ULB66" s="12"/>
      <c r="ULC66" s="15"/>
      <c r="ULD66" s="12"/>
      <c r="ULE66" s="15"/>
      <c r="ULF66" s="12"/>
      <c r="ULG66" s="15"/>
      <c r="ULH66" s="12"/>
      <c r="ULI66" s="15"/>
      <c r="ULJ66" s="12"/>
      <c r="ULK66" s="15"/>
      <c r="ULL66" s="12"/>
      <c r="ULM66" s="15"/>
      <c r="ULN66" s="12"/>
      <c r="ULO66" s="15"/>
      <c r="ULP66" s="12"/>
      <c r="ULQ66" s="15"/>
      <c r="ULR66" s="12"/>
      <c r="ULS66" s="15"/>
      <c r="ULT66" s="12"/>
      <c r="ULU66" s="15"/>
      <c r="ULV66" s="12"/>
      <c r="ULW66" s="15"/>
      <c r="ULX66" s="12"/>
      <c r="ULY66" s="15"/>
      <c r="ULZ66" s="12"/>
      <c r="UMA66" s="15"/>
      <c r="UMB66" s="12"/>
      <c r="UMC66" s="15"/>
      <c r="UMD66" s="12"/>
      <c r="UME66" s="15"/>
      <c r="UMF66" s="12"/>
      <c r="UMG66" s="15"/>
      <c r="UMH66" s="12"/>
      <c r="UMI66" s="15"/>
      <c r="UMJ66" s="12"/>
      <c r="UMK66" s="15"/>
      <c r="UML66" s="12"/>
      <c r="UMM66" s="15"/>
      <c r="UMN66" s="12"/>
      <c r="UMO66" s="15"/>
      <c r="UMP66" s="12"/>
      <c r="UMQ66" s="15"/>
      <c r="UMR66" s="12"/>
      <c r="UMS66" s="15"/>
      <c r="UMT66" s="12"/>
      <c r="UMU66" s="15"/>
      <c r="UMV66" s="12"/>
      <c r="UMW66" s="15"/>
      <c r="UMX66" s="12"/>
      <c r="UMY66" s="15"/>
      <c r="UMZ66" s="12"/>
      <c r="UNA66" s="15"/>
      <c r="UNB66" s="12"/>
      <c r="UNC66" s="15"/>
      <c r="UND66" s="12"/>
      <c r="UNE66" s="15"/>
      <c r="UNF66" s="12"/>
      <c r="UNG66" s="15"/>
      <c r="UNH66" s="12"/>
      <c r="UNI66" s="15"/>
      <c r="UNJ66" s="12"/>
      <c r="UNK66" s="15"/>
      <c r="UNL66" s="12"/>
      <c r="UNM66" s="15"/>
      <c r="UNN66" s="12"/>
      <c r="UNO66" s="15"/>
      <c r="UNP66" s="12"/>
      <c r="UNQ66" s="15"/>
      <c r="UNR66" s="12"/>
      <c r="UNS66" s="15"/>
      <c r="UNT66" s="12"/>
      <c r="UNU66" s="15"/>
      <c r="UNV66" s="12"/>
      <c r="UNW66" s="15"/>
      <c r="UNX66" s="12"/>
      <c r="UNY66" s="15"/>
      <c r="UNZ66" s="12"/>
      <c r="UOA66" s="15"/>
      <c r="UOB66" s="12"/>
      <c r="UOC66" s="15"/>
      <c r="UOD66" s="12"/>
      <c r="UOE66" s="15"/>
      <c r="UOF66" s="12"/>
      <c r="UOG66" s="15"/>
      <c r="UOH66" s="12"/>
      <c r="UOI66" s="15"/>
      <c r="UOJ66" s="12"/>
      <c r="UOK66" s="15"/>
      <c r="UOL66" s="12"/>
      <c r="UOM66" s="15"/>
      <c r="UON66" s="12"/>
      <c r="UOO66" s="15"/>
      <c r="UOP66" s="12"/>
      <c r="UOQ66" s="15"/>
      <c r="UOR66" s="12"/>
      <c r="UOS66" s="15"/>
      <c r="UOT66" s="12"/>
      <c r="UOU66" s="15"/>
      <c r="UOV66" s="12"/>
      <c r="UOW66" s="15"/>
      <c r="UOX66" s="12"/>
      <c r="UOY66" s="15"/>
      <c r="UOZ66" s="12"/>
      <c r="UPA66" s="15"/>
      <c r="UPB66" s="12"/>
      <c r="UPC66" s="15"/>
      <c r="UPD66" s="12"/>
      <c r="UPE66" s="15"/>
      <c r="UPF66" s="12"/>
      <c r="UPG66" s="15"/>
      <c r="UPH66" s="12"/>
      <c r="UPI66" s="15"/>
      <c r="UPJ66" s="12"/>
      <c r="UPK66" s="15"/>
      <c r="UPL66" s="12"/>
      <c r="UPM66" s="15"/>
      <c r="UPN66" s="12"/>
      <c r="UPO66" s="15"/>
      <c r="UPP66" s="12"/>
      <c r="UPQ66" s="15"/>
      <c r="UPR66" s="12"/>
      <c r="UPS66" s="15"/>
      <c r="UPT66" s="12"/>
      <c r="UPU66" s="15"/>
      <c r="UPV66" s="12"/>
      <c r="UPW66" s="15"/>
      <c r="UPX66" s="12"/>
      <c r="UPY66" s="15"/>
      <c r="UPZ66" s="12"/>
      <c r="UQA66" s="15"/>
      <c r="UQB66" s="12"/>
      <c r="UQC66" s="15"/>
      <c r="UQD66" s="12"/>
      <c r="UQE66" s="15"/>
      <c r="UQF66" s="12"/>
      <c r="UQG66" s="15"/>
      <c r="UQH66" s="12"/>
      <c r="UQI66" s="15"/>
      <c r="UQJ66" s="12"/>
      <c r="UQK66" s="15"/>
      <c r="UQL66" s="12"/>
      <c r="UQM66" s="15"/>
      <c r="UQN66" s="12"/>
      <c r="UQO66" s="15"/>
      <c r="UQP66" s="12"/>
      <c r="UQQ66" s="15"/>
      <c r="UQR66" s="12"/>
      <c r="UQS66" s="15"/>
      <c r="UQT66" s="12"/>
      <c r="UQU66" s="15"/>
      <c r="UQV66" s="12"/>
      <c r="UQW66" s="15"/>
      <c r="UQX66" s="12"/>
      <c r="UQY66" s="15"/>
      <c r="UQZ66" s="12"/>
      <c r="URA66" s="15"/>
      <c r="URB66" s="12"/>
      <c r="URC66" s="15"/>
      <c r="URD66" s="12"/>
      <c r="URE66" s="15"/>
      <c r="URF66" s="12"/>
      <c r="URG66" s="15"/>
      <c r="URH66" s="12"/>
      <c r="URI66" s="15"/>
      <c r="URJ66" s="12"/>
      <c r="URK66" s="15"/>
      <c r="URL66" s="12"/>
      <c r="URM66" s="15"/>
      <c r="URN66" s="12"/>
      <c r="URO66" s="15"/>
      <c r="URP66" s="12"/>
      <c r="URQ66" s="15"/>
      <c r="URR66" s="12"/>
      <c r="URS66" s="15"/>
      <c r="URT66" s="12"/>
      <c r="URU66" s="15"/>
      <c r="URV66" s="12"/>
      <c r="URW66" s="15"/>
      <c r="URX66" s="12"/>
      <c r="URY66" s="15"/>
      <c r="URZ66" s="12"/>
      <c r="USA66" s="15"/>
      <c r="USB66" s="12"/>
      <c r="USC66" s="15"/>
      <c r="USD66" s="12"/>
      <c r="USE66" s="15"/>
      <c r="USF66" s="12"/>
      <c r="USG66" s="15"/>
      <c r="USH66" s="12"/>
      <c r="USI66" s="15"/>
      <c r="USJ66" s="12"/>
      <c r="USK66" s="15"/>
      <c r="USL66" s="12"/>
      <c r="USM66" s="15"/>
      <c r="USN66" s="12"/>
      <c r="USO66" s="15"/>
      <c r="USP66" s="12"/>
      <c r="USQ66" s="15"/>
      <c r="USR66" s="12"/>
      <c r="USS66" s="15"/>
      <c r="UST66" s="12"/>
      <c r="USU66" s="15"/>
      <c r="USV66" s="12"/>
      <c r="USW66" s="15"/>
      <c r="USX66" s="12"/>
      <c r="USY66" s="15"/>
      <c r="USZ66" s="12"/>
      <c r="UTA66" s="15"/>
      <c r="UTB66" s="12"/>
      <c r="UTC66" s="15"/>
      <c r="UTD66" s="12"/>
      <c r="UTE66" s="15"/>
      <c r="UTF66" s="12"/>
      <c r="UTG66" s="15"/>
      <c r="UTH66" s="12"/>
      <c r="UTI66" s="15"/>
      <c r="UTJ66" s="12"/>
      <c r="UTK66" s="15"/>
      <c r="UTL66" s="12"/>
      <c r="UTM66" s="15"/>
      <c r="UTN66" s="12"/>
      <c r="UTO66" s="15"/>
      <c r="UTP66" s="12"/>
      <c r="UTQ66" s="15"/>
      <c r="UTR66" s="12"/>
      <c r="UTS66" s="15"/>
      <c r="UTT66" s="12"/>
      <c r="UTU66" s="15"/>
      <c r="UTV66" s="12"/>
      <c r="UTW66" s="15"/>
      <c r="UTX66" s="12"/>
      <c r="UTY66" s="15"/>
      <c r="UTZ66" s="12"/>
      <c r="UUA66" s="15"/>
      <c r="UUB66" s="12"/>
      <c r="UUC66" s="15"/>
      <c r="UUD66" s="12"/>
      <c r="UUE66" s="15"/>
      <c r="UUF66" s="12"/>
      <c r="UUG66" s="15"/>
      <c r="UUH66" s="12"/>
      <c r="UUI66" s="15"/>
      <c r="UUJ66" s="12"/>
      <c r="UUK66" s="15"/>
      <c r="UUL66" s="12"/>
      <c r="UUM66" s="15"/>
      <c r="UUN66" s="12"/>
      <c r="UUO66" s="15"/>
      <c r="UUP66" s="12"/>
      <c r="UUQ66" s="15"/>
      <c r="UUR66" s="12"/>
      <c r="UUS66" s="15"/>
      <c r="UUT66" s="12"/>
      <c r="UUU66" s="15"/>
      <c r="UUV66" s="12"/>
      <c r="UUW66" s="15"/>
      <c r="UUX66" s="12"/>
      <c r="UUY66" s="15"/>
      <c r="UUZ66" s="12"/>
      <c r="UVA66" s="15"/>
      <c r="UVB66" s="12"/>
      <c r="UVC66" s="15"/>
      <c r="UVD66" s="12"/>
      <c r="UVE66" s="15"/>
      <c r="UVF66" s="12"/>
      <c r="UVG66" s="15"/>
      <c r="UVH66" s="12"/>
      <c r="UVI66" s="15"/>
      <c r="UVJ66" s="12"/>
      <c r="UVK66" s="15"/>
      <c r="UVL66" s="12"/>
      <c r="UVM66" s="15"/>
      <c r="UVN66" s="12"/>
      <c r="UVO66" s="15"/>
      <c r="UVP66" s="12"/>
      <c r="UVQ66" s="15"/>
      <c r="UVR66" s="12"/>
      <c r="UVS66" s="15"/>
      <c r="UVT66" s="12"/>
      <c r="UVU66" s="15"/>
      <c r="UVV66" s="12"/>
      <c r="UVW66" s="15"/>
      <c r="UVX66" s="12"/>
      <c r="UVY66" s="15"/>
      <c r="UVZ66" s="12"/>
      <c r="UWA66" s="15"/>
      <c r="UWB66" s="12"/>
      <c r="UWC66" s="15"/>
      <c r="UWD66" s="12"/>
      <c r="UWE66" s="15"/>
      <c r="UWF66" s="12"/>
      <c r="UWG66" s="15"/>
      <c r="UWH66" s="12"/>
      <c r="UWI66" s="15"/>
      <c r="UWJ66" s="12"/>
      <c r="UWK66" s="15"/>
      <c r="UWL66" s="12"/>
      <c r="UWM66" s="15"/>
      <c r="UWN66" s="12"/>
      <c r="UWO66" s="15"/>
      <c r="UWP66" s="12"/>
      <c r="UWQ66" s="15"/>
      <c r="UWR66" s="12"/>
      <c r="UWS66" s="15"/>
      <c r="UWT66" s="12"/>
      <c r="UWU66" s="15"/>
      <c r="UWV66" s="12"/>
      <c r="UWW66" s="15"/>
      <c r="UWX66" s="12"/>
      <c r="UWY66" s="15"/>
      <c r="UWZ66" s="12"/>
      <c r="UXA66" s="15"/>
      <c r="UXB66" s="12"/>
      <c r="UXC66" s="15"/>
      <c r="UXD66" s="12"/>
      <c r="UXE66" s="15"/>
      <c r="UXF66" s="12"/>
      <c r="UXG66" s="15"/>
      <c r="UXH66" s="12"/>
      <c r="UXI66" s="15"/>
      <c r="UXJ66" s="12"/>
      <c r="UXK66" s="15"/>
      <c r="UXL66" s="12"/>
      <c r="UXM66" s="15"/>
      <c r="UXN66" s="12"/>
      <c r="UXO66" s="15"/>
      <c r="UXP66" s="12"/>
      <c r="UXQ66" s="15"/>
      <c r="UXR66" s="12"/>
      <c r="UXS66" s="15"/>
      <c r="UXT66" s="12"/>
      <c r="UXU66" s="15"/>
      <c r="UXV66" s="12"/>
      <c r="UXW66" s="15"/>
      <c r="UXX66" s="12"/>
      <c r="UXY66" s="15"/>
      <c r="UXZ66" s="12"/>
      <c r="UYA66" s="15"/>
      <c r="UYB66" s="12"/>
      <c r="UYC66" s="15"/>
      <c r="UYD66" s="12"/>
      <c r="UYE66" s="15"/>
      <c r="UYF66" s="12"/>
      <c r="UYG66" s="15"/>
      <c r="UYH66" s="12"/>
      <c r="UYI66" s="15"/>
      <c r="UYJ66" s="12"/>
      <c r="UYK66" s="15"/>
      <c r="UYL66" s="12"/>
      <c r="UYM66" s="15"/>
      <c r="UYN66" s="12"/>
      <c r="UYO66" s="15"/>
      <c r="UYP66" s="12"/>
      <c r="UYQ66" s="15"/>
      <c r="UYR66" s="12"/>
      <c r="UYS66" s="15"/>
      <c r="UYT66" s="12"/>
      <c r="UYU66" s="15"/>
      <c r="UYV66" s="12"/>
      <c r="UYW66" s="15"/>
      <c r="UYX66" s="12"/>
      <c r="UYY66" s="15"/>
      <c r="UYZ66" s="12"/>
      <c r="UZA66" s="15"/>
      <c r="UZB66" s="12"/>
      <c r="UZC66" s="15"/>
      <c r="UZD66" s="12"/>
      <c r="UZE66" s="15"/>
      <c r="UZF66" s="12"/>
      <c r="UZG66" s="15"/>
      <c r="UZH66" s="12"/>
      <c r="UZI66" s="15"/>
      <c r="UZJ66" s="12"/>
      <c r="UZK66" s="15"/>
      <c r="UZL66" s="12"/>
      <c r="UZM66" s="15"/>
      <c r="UZN66" s="12"/>
      <c r="UZO66" s="15"/>
      <c r="UZP66" s="12"/>
      <c r="UZQ66" s="15"/>
      <c r="UZR66" s="12"/>
      <c r="UZS66" s="15"/>
      <c r="UZT66" s="12"/>
      <c r="UZU66" s="15"/>
      <c r="UZV66" s="12"/>
      <c r="UZW66" s="15"/>
      <c r="UZX66" s="12"/>
      <c r="UZY66" s="15"/>
      <c r="UZZ66" s="12"/>
      <c r="VAA66" s="15"/>
      <c r="VAB66" s="12"/>
      <c r="VAC66" s="15"/>
      <c r="VAD66" s="12"/>
      <c r="VAE66" s="15"/>
      <c r="VAF66" s="12"/>
      <c r="VAG66" s="15"/>
      <c r="VAH66" s="12"/>
      <c r="VAI66" s="15"/>
      <c r="VAJ66" s="12"/>
      <c r="VAK66" s="15"/>
      <c r="VAL66" s="12"/>
      <c r="VAM66" s="15"/>
      <c r="VAN66" s="12"/>
      <c r="VAO66" s="15"/>
      <c r="VAP66" s="12"/>
      <c r="VAQ66" s="15"/>
      <c r="VAR66" s="12"/>
      <c r="VAS66" s="15"/>
      <c r="VAT66" s="12"/>
      <c r="VAU66" s="15"/>
      <c r="VAV66" s="12"/>
      <c r="VAW66" s="15"/>
      <c r="VAX66" s="12"/>
      <c r="VAY66" s="15"/>
      <c r="VAZ66" s="12"/>
      <c r="VBA66" s="15"/>
      <c r="VBB66" s="12"/>
      <c r="VBC66" s="15"/>
      <c r="VBD66" s="12"/>
      <c r="VBE66" s="15"/>
      <c r="VBF66" s="12"/>
      <c r="VBG66" s="15"/>
      <c r="VBH66" s="12"/>
      <c r="VBI66" s="15"/>
      <c r="VBJ66" s="12"/>
      <c r="VBK66" s="15"/>
      <c r="VBL66" s="12"/>
      <c r="VBM66" s="15"/>
      <c r="VBN66" s="12"/>
      <c r="VBO66" s="15"/>
      <c r="VBP66" s="12"/>
      <c r="VBQ66" s="15"/>
      <c r="VBR66" s="12"/>
      <c r="VBS66" s="15"/>
      <c r="VBT66" s="12"/>
      <c r="VBU66" s="15"/>
      <c r="VBV66" s="12"/>
      <c r="VBW66" s="15"/>
      <c r="VBX66" s="12"/>
      <c r="VBY66" s="15"/>
      <c r="VBZ66" s="12"/>
      <c r="VCA66" s="15"/>
      <c r="VCB66" s="12"/>
      <c r="VCC66" s="15"/>
      <c r="VCD66" s="12"/>
      <c r="VCE66" s="15"/>
      <c r="VCF66" s="12"/>
      <c r="VCG66" s="15"/>
      <c r="VCH66" s="12"/>
      <c r="VCI66" s="15"/>
      <c r="VCJ66" s="12"/>
      <c r="VCK66" s="15"/>
      <c r="VCL66" s="12"/>
      <c r="VCM66" s="15"/>
      <c r="VCN66" s="12"/>
      <c r="VCO66" s="15"/>
      <c r="VCP66" s="12"/>
      <c r="VCQ66" s="15"/>
      <c r="VCR66" s="12"/>
      <c r="VCS66" s="15"/>
      <c r="VCT66" s="12"/>
      <c r="VCU66" s="15"/>
      <c r="VCV66" s="12"/>
      <c r="VCW66" s="15"/>
      <c r="VCX66" s="12"/>
      <c r="VCY66" s="15"/>
      <c r="VCZ66" s="12"/>
      <c r="VDA66" s="15"/>
      <c r="VDB66" s="12"/>
      <c r="VDC66" s="15"/>
      <c r="VDD66" s="12"/>
      <c r="VDE66" s="15"/>
      <c r="VDF66" s="12"/>
      <c r="VDG66" s="15"/>
      <c r="VDH66" s="12"/>
      <c r="VDI66" s="15"/>
      <c r="VDJ66" s="12"/>
      <c r="VDK66" s="15"/>
      <c r="VDL66" s="12"/>
      <c r="VDM66" s="15"/>
      <c r="VDN66" s="12"/>
      <c r="VDO66" s="15"/>
      <c r="VDP66" s="12"/>
      <c r="VDQ66" s="15"/>
      <c r="VDR66" s="12"/>
      <c r="VDS66" s="15"/>
      <c r="VDT66" s="12"/>
      <c r="VDU66" s="15"/>
      <c r="VDV66" s="12"/>
      <c r="VDW66" s="15"/>
      <c r="VDX66" s="12"/>
      <c r="VDY66" s="15"/>
      <c r="VDZ66" s="12"/>
      <c r="VEA66" s="15"/>
      <c r="VEB66" s="12"/>
      <c r="VEC66" s="15"/>
      <c r="VED66" s="12"/>
      <c r="VEE66" s="15"/>
      <c r="VEF66" s="12"/>
      <c r="VEG66" s="15"/>
      <c r="VEH66" s="12"/>
      <c r="VEI66" s="15"/>
      <c r="VEJ66" s="12"/>
      <c r="VEK66" s="15"/>
      <c r="VEL66" s="12"/>
      <c r="VEM66" s="15"/>
      <c r="VEN66" s="12"/>
      <c r="VEO66" s="15"/>
      <c r="VEP66" s="12"/>
      <c r="VEQ66" s="15"/>
      <c r="VER66" s="12"/>
      <c r="VES66" s="15"/>
      <c r="VET66" s="12"/>
      <c r="VEU66" s="15"/>
      <c r="VEV66" s="12"/>
      <c r="VEW66" s="15"/>
      <c r="VEX66" s="12"/>
      <c r="VEY66" s="15"/>
      <c r="VEZ66" s="12"/>
      <c r="VFA66" s="15"/>
      <c r="VFB66" s="12"/>
      <c r="VFC66" s="15"/>
      <c r="VFD66" s="12"/>
      <c r="VFE66" s="15"/>
      <c r="VFF66" s="12"/>
      <c r="VFG66" s="15"/>
      <c r="VFH66" s="12"/>
      <c r="VFI66" s="15"/>
      <c r="VFJ66" s="12"/>
      <c r="VFK66" s="15"/>
      <c r="VFL66" s="12"/>
      <c r="VFM66" s="15"/>
      <c r="VFN66" s="12"/>
      <c r="VFO66" s="15"/>
      <c r="VFP66" s="12"/>
      <c r="VFQ66" s="15"/>
      <c r="VFR66" s="12"/>
      <c r="VFS66" s="15"/>
      <c r="VFT66" s="12"/>
      <c r="VFU66" s="15"/>
      <c r="VFV66" s="12"/>
      <c r="VFW66" s="15"/>
      <c r="VFX66" s="12"/>
      <c r="VFY66" s="15"/>
      <c r="VFZ66" s="12"/>
      <c r="VGA66" s="15"/>
      <c r="VGB66" s="12"/>
      <c r="VGC66" s="15"/>
      <c r="VGD66" s="12"/>
      <c r="VGE66" s="15"/>
      <c r="VGF66" s="12"/>
      <c r="VGG66" s="15"/>
      <c r="VGH66" s="12"/>
      <c r="VGI66" s="15"/>
      <c r="VGJ66" s="12"/>
      <c r="VGK66" s="15"/>
      <c r="VGL66" s="12"/>
      <c r="VGM66" s="15"/>
      <c r="VGN66" s="12"/>
      <c r="VGO66" s="15"/>
      <c r="VGP66" s="12"/>
      <c r="VGQ66" s="15"/>
      <c r="VGR66" s="12"/>
      <c r="VGS66" s="15"/>
      <c r="VGT66" s="12"/>
      <c r="VGU66" s="15"/>
      <c r="VGV66" s="12"/>
      <c r="VGW66" s="15"/>
      <c r="VGX66" s="12"/>
      <c r="VGY66" s="15"/>
      <c r="VGZ66" s="12"/>
      <c r="VHA66" s="15"/>
      <c r="VHB66" s="12"/>
      <c r="VHC66" s="15"/>
      <c r="VHD66" s="12"/>
      <c r="VHE66" s="15"/>
      <c r="VHF66" s="12"/>
      <c r="VHG66" s="15"/>
      <c r="VHH66" s="12"/>
      <c r="VHI66" s="15"/>
      <c r="VHJ66" s="12"/>
      <c r="VHK66" s="15"/>
      <c r="VHL66" s="12"/>
      <c r="VHM66" s="15"/>
      <c r="VHN66" s="12"/>
      <c r="VHO66" s="15"/>
      <c r="VHP66" s="12"/>
      <c r="VHQ66" s="15"/>
      <c r="VHR66" s="12"/>
      <c r="VHS66" s="15"/>
      <c r="VHT66" s="12"/>
      <c r="VHU66" s="15"/>
      <c r="VHV66" s="12"/>
      <c r="VHW66" s="15"/>
      <c r="VHX66" s="12"/>
      <c r="VHY66" s="15"/>
      <c r="VHZ66" s="12"/>
      <c r="VIA66" s="15"/>
      <c r="VIB66" s="12"/>
      <c r="VIC66" s="15"/>
      <c r="VID66" s="12"/>
      <c r="VIE66" s="15"/>
      <c r="VIF66" s="12"/>
      <c r="VIG66" s="15"/>
      <c r="VIH66" s="12"/>
      <c r="VII66" s="15"/>
      <c r="VIJ66" s="12"/>
      <c r="VIK66" s="15"/>
      <c r="VIL66" s="12"/>
      <c r="VIM66" s="15"/>
      <c r="VIN66" s="12"/>
      <c r="VIO66" s="15"/>
      <c r="VIP66" s="12"/>
      <c r="VIQ66" s="15"/>
      <c r="VIR66" s="12"/>
      <c r="VIS66" s="15"/>
      <c r="VIT66" s="12"/>
      <c r="VIU66" s="15"/>
      <c r="VIV66" s="12"/>
      <c r="VIW66" s="15"/>
      <c r="VIX66" s="12"/>
      <c r="VIY66" s="15"/>
      <c r="VIZ66" s="12"/>
      <c r="VJA66" s="15"/>
      <c r="VJB66" s="12"/>
      <c r="VJC66" s="15"/>
      <c r="VJD66" s="12"/>
      <c r="VJE66" s="15"/>
      <c r="VJF66" s="12"/>
      <c r="VJG66" s="15"/>
      <c r="VJH66" s="12"/>
      <c r="VJI66" s="15"/>
      <c r="VJJ66" s="12"/>
      <c r="VJK66" s="15"/>
      <c r="VJL66" s="12"/>
      <c r="VJM66" s="15"/>
      <c r="VJN66" s="12"/>
      <c r="VJO66" s="15"/>
      <c r="VJP66" s="12"/>
      <c r="VJQ66" s="15"/>
      <c r="VJR66" s="12"/>
      <c r="VJS66" s="15"/>
      <c r="VJT66" s="12"/>
      <c r="VJU66" s="15"/>
      <c r="VJV66" s="12"/>
      <c r="VJW66" s="15"/>
      <c r="VJX66" s="12"/>
      <c r="VJY66" s="15"/>
      <c r="VJZ66" s="12"/>
      <c r="VKA66" s="15"/>
      <c r="VKB66" s="12"/>
      <c r="VKC66" s="15"/>
      <c r="VKD66" s="12"/>
      <c r="VKE66" s="15"/>
      <c r="VKF66" s="12"/>
      <c r="VKG66" s="15"/>
      <c r="VKH66" s="12"/>
      <c r="VKI66" s="15"/>
      <c r="VKJ66" s="12"/>
      <c r="VKK66" s="15"/>
      <c r="VKL66" s="12"/>
      <c r="VKM66" s="15"/>
      <c r="VKN66" s="12"/>
      <c r="VKO66" s="15"/>
      <c r="VKP66" s="12"/>
      <c r="VKQ66" s="15"/>
      <c r="VKR66" s="12"/>
      <c r="VKS66" s="15"/>
      <c r="VKT66" s="12"/>
      <c r="VKU66" s="15"/>
      <c r="VKV66" s="12"/>
      <c r="VKW66" s="15"/>
      <c r="VKX66" s="12"/>
      <c r="VKY66" s="15"/>
      <c r="VKZ66" s="12"/>
      <c r="VLA66" s="15"/>
      <c r="VLB66" s="12"/>
      <c r="VLC66" s="15"/>
      <c r="VLD66" s="12"/>
      <c r="VLE66" s="15"/>
      <c r="VLF66" s="12"/>
      <c r="VLG66" s="15"/>
      <c r="VLH66" s="12"/>
      <c r="VLI66" s="15"/>
      <c r="VLJ66" s="12"/>
      <c r="VLK66" s="15"/>
      <c r="VLL66" s="12"/>
      <c r="VLM66" s="15"/>
      <c r="VLN66" s="12"/>
      <c r="VLO66" s="15"/>
      <c r="VLP66" s="12"/>
      <c r="VLQ66" s="15"/>
      <c r="VLR66" s="12"/>
      <c r="VLS66" s="15"/>
      <c r="VLT66" s="12"/>
      <c r="VLU66" s="15"/>
      <c r="VLV66" s="12"/>
      <c r="VLW66" s="15"/>
      <c r="VLX66" s="12"/>
      <c r="VLY66" s="15"/>
      <c r="VLZ66" s="12"/>
      <c r="VMA66" s="15"/>
      <c r="VMB66" s="12"/>
      <c r="VMC66" s="15"/>
      <c r="VMD66" s="12"/>
      <c r="VME66" s="15"/>
      <c r="VMF66" s="12"/>
      <c r="VMG66" s="15"/>
      <c r="VMH66" s="12"/>
      <c r="VMI66" s="15"/>
      <c r="VMJ66" s="12"/>
      <c r="VMK66" s="15"/>
      <c r="VML66" s="12"/>
      <c r="VMM66" s="15"/>
      <c r="VMN66" s="12"/>
      <c r="VMO66" s="15"/>
      <c r="VMP66" s="12"/>
      <c r="VMQ66" s="15"/>
      <c r="VMR66" s="12"/>
      <c r="VMS66" s="15"/>
      <c r="VMT66" s="12"/>
      <c r="VMU66" s="15"/>
      <c r="VMV66" s="12"/>
      <c r="VMW66" s="15"/>
      <c r="VMX66" s="12"/>
      <c r="VMY66" s="15"/>
      <c r="VMZ66" s="12"/>
      <c r="VNA66" s="15"/>
      <c r="VNB66" s="12"/>
      <c r="VNC66" s="15"/>
      <c r="VND66" s="12"/>
      <c r="VNE66" s="15"/>
      <c r="VNF66" s="12"/>
      <c r="VNG66" s="15"/>
      <c r="VNH66" s="12"/>
      <c r="VNI66" s="15"/>
      <c r="VNJ66" s="12"/>
      <c r="VNK66" s="15"/>
      <c r="VNL66" s="12"/>
      <c r="VNM66" s="15"/>
      <c r="VNN66" s="12"/>
      <c r="VNO66" s="15"/>
      <c r="VNP66" s="12"/>
      <c r="VNQ66" s="15"/>
      <c r="VNR66" s="12"/>
      <c r="VNS66" s="15"/>
      <c r="VNT66" s="12"/>
      <c r="VNU66" s="15"/>
      <c r="VNV66" s="12"/>
      <c r="VNW66" s="15"/>
      <c r="VNX66" s="12"/>
      <c r="VNY66" s="15"/>
      <c r="VNZ66" s="12"/>
      <c r="VOA66" s="15"/>
      <c r="VOB66" s="12"/>
      <c r="VOC66" s="15"/>
      <c r="VOD66" s="12"/>
      <c r="VOE66" s="15"/>
      <c r="VOF66" s="12"/>
      <c r="VOG66" s="15"/>
      <c r="VOH66" s="12"/>
      <c r="VOI66" s="15"/>
      <c r="VOJ66" s="12"/>
      <c r="VOK66" s="15"/>
      <c r="VOL66" s="12"/>
      <c r="VOM66" s="15"/>
      <c r="VON66" s="12"/>
      <c r="VOO66" s="15"/>
      <c r="VOP66" s="12"/>
      <c r="VOQ66" s="15"/>
      <c r="VOR66" s="12"/>
      <c r="VOS66" s="15"/>
      <c r="VOT66" s="12"/>
      <c r="VOU66" s="15"/>
      <c r="VOV66" s="12"/>
      <c r="VOW66" s="15"/>
      <c r="VOX66" s="12"/>
      <c r="VOY66" s="15"/>
      <c r="VOZ66" s="12"/>
      <c r="VPA66" s="15"/>
      <c r="VPB66" s="12"/>
      <c r="VPC66" s="15"/>
      <c r="VPD66" s="12"/>
      <c r="VPE66" s="15"/>
      <c r="VPF66" s="12"/>
      <c r="VPG66" s="15"/>
      <c r="VPH66" s="12"/>
      <c r="VPI66" s="15"/>
      <c r="VPJ66" s="12"/>
      <c r="VPK66" s="15"/>
      <c r="VPL66" s="12"/>
      <c r="VPM66" s="15"/>
      <c r="VPN66" s="12"/>
      <c r="VPO66" s="15"/>
      <c r="VPP66" s="12"/>
      <c r="VPQ66" s="15"/>
      <c r="VPR66" s="12"/>
      <c r="VPS66" s="15"/>
      <c r="VPT66" s="12"/>
      <c r="VPU66" s="15"/>
      <c r="VPV66" s="12"/>
      <c r="VPW66" s="15"/>
      <c r="VPX66" s="12"/>
      <c r="VPY66" s="15"/>
      <c r="VPZ66" s="12"/>
      <c r="VQA66" s="15"/>
      <c r="VQB66" s="12"/>
      <c r="VQC66" s="15"/>
      <c r="VQD66" s="12"/>
      <c r="VQE66" s="15"/>
      <c r="VQF66" s="12"/>
      <c r="VQG66" s="15"/>
      <c r="VQH66" s="12"/>
      <c r="VQI66" s="15"/>
      <c r="VQJ66" s="12"/>
      <c r="VQK66" s="15"/>
      <c r="VQL66" s="12"/>
      <c r="VQM66" s="15"/>
      <c r="VQN66" s="12"/>
      <c r="VQO66" s="15"/>
      <c r="VQP66" s="12"/>
      <c r="VQQ66" s="15"/>
      <c r="VQR66" s="12"/>
      <c r="VQS66" s="15"/>
      <c r="VQT66" s="12"/>
      <c r="VQU66" s="15"/>
      <c r="VQV66" s="12"/>
      <c r="VQW66" s="15"/>
      <c r="VQX66" s="12"/>
      <c r="VQY66" s="15"/>
      <c r="VQZ66" s="12"/>
      <c r="VRA66" s="15"/>
      <c r="VRB66" s="12"/>
      <c r="VRC66" s="15"/>
      <c r="VRD66" s="12"/>
      <c r="VRE66" s="15"/>
      <c r="VRF66" s="12"/>
      <c r="VRG66" s="15"/>
      <c r="VRH66" s="12"/>
      <c r="VRI66" s="15"/>
      <c r="VRJ66" s="12"/>
      <c r="VRK66" s="15"/>
      <c r="VRL66" s="12"/>
      <c r="VRM66" s="15"/>
      <c r="VRN66" s="12"/>
      <c r="VRO66" s="15"/>
      <c r="VRP66" s="12"/>
      <c r="VRQ66" s="15"/>
      <c r="VRR66" s="12"/>
      <c r="VRS66" s="15"/>
      <c r="VRT66" s="12"/>
      <c r="VRU66" s="15"/>
      <c r="VRV66" s="12"/>
      <c r="VRW66" s="15"/>
      <c r="VRX66" s="12"/>
      <c r="VRY66" s="15"/>
      <c r="VRZ66" s="12"/>
      <c r="VSA66" s="15"/>
      <c r="VSB66" s="12"/>
      <c r="VSC66" s="15"/>
      <c r="VSD66" s="12"/>
      <c r="VSE66" s="15"/>
      <c r="VSF66" s="12"/>
      <c r="VSG66" s="15"/>
      <c r="VSH66" s="12"/>
      <c r="VSI66" s="15"/>
      <c r="VSJ66" s="12"/>
      <c r="VSK66" s="15"/>
      <c r="VSL66" s="12"/>
      <c r="VSM66" s="15"/>
      <c r="VSN66" s="12"/>
      <c r="VSO66" s="15"/>
      <c r="VSP66" s="12"/>
      <c r="VSQ66" s="15"/>
      <c r="VSR66" s="12"/>
      <c r="VSS66" s="15"/>
      <c r="VST66" s="12"/>
      <c r="VSU66" s="15"/>
      <c r="VSV66" s="12"/>
      <c r="VSW66" s="15"/>
      <c r="VSX66" s="12"/>
      <c r="VSY66" s="15"/>
      <c r="VSZ66" s="12"/>
      <c r="VTA66" s="15"/>
      <c r="VTB66" s="12"/>
      <c r="VTC66" s="15"/>
      <c r="VTD66" s="12"/>
      <c r="VTE66" s="15"/>
      <c r="VTF66" s="12"/>
      <c r="VTG66" s="15"/>
      <c r="VTH66" s="12"/>
      <c r="VTI66" s="15"/>
      <c r="VTJ66" s="12"/>
      <c r="VTK66" s="15"/>
      <c r="VTL66" s="12"/>
      <c r="VTM66" s="15"/>
      <c r="VTN66" s="12"/>
      <c r="VTO66" s="15"/>
      <c r="VTP66" s="12"/>
      <c r="VTQ66" s="15"/>
      <c r="VTR66" s="12"/>
      <c r="VTS66" s="15"/>
      <c r="VTT66" s="12"/>
      <c r="VTU66" s="15"/>
      <c r="VTV66" s="12"/>
      <c r="VTW66" s="15"/>
      <c r="VTX66" s="12"/>
      <c r="VTY66" s="15"/>
      <c r="VTZ66" s="12"/>
      <c r="VUA66" s="15"/>
      <c r="VUB66" s="12"/>
      <c r="VUC66" s="15"/>
      <c r="VUD66" s="12"/>
      <c r="VUE66" s="15"/>
      <c r="VUF66" s="12"/>
      <c r="VUG66" s="15"/>
      <c r="VUH66" s="12"/>
      <c r="VUI66" s="15"/>
      <c r="VUJ66" s="12"/>
      <c r="VUK66" s="15"/>
      <c r="VUL66" s="12"/>
      <c r="VUM66" s="15"/>
      <c r="VUN66" s="12"/>
      <c r="VUO66" s="15"/>
      <c r="VUP66" s="12"/>
      <c r="VUQ66" s="15"/>
      <c r="VUR66" s="12"/>
      <c r="VUS66" s="15"/>
      <c r="VUT66" s="12"/>
      <c r="VUU66" s="15"/>
      <c r="VUV66" s="12"/>
      <c r="VUW66" s="15"/>
      <c r="VUX66" s="12"/>
      <c r="VUY66" s="15"/>
      <c r="VUZ66" s="12"/>
      <c r="VVA66" s="15"/>
      <c r="VVB66" s="12"/>
      <c r="VVC66" s="15"/>
      <c r="VVD66" s="12"/>
      <c r="VVE66" s="15"/>
      <c r="VVF66" s="12"/>
      <c r="VVG66" s="15"/>
      <c r="VVH66" s="12"/>
      <c r="VVI66" s="15"/>
      <c r="VVJ66" s="12"/>
      <c r="VVK66" s="15"/>
      <c r="VVL66" s="12"/>
      <c r="VVM66" s="15"/>
      <c r="VVN66" s="12"/>
      <c r="VVO66" s="15"/>
      <c r="VVP66" s="12"/>
      <c r="VVQ66" s="15"/>
      <c r="VVR66" s="12"/>
      <c r="VVS66" s="15"/>
      <c r="VVT66" s="12"/>
      <c r="VVU66" s="15"/>
      <c r="VVV66" s="12"/>
      <c r="VVW66" s="15"/>
      <c r="VVX66" s="12"/>
      <c r="VVY66" s="15"/>
      <c r="VVZ66" s="12"/>
      <c r="VWA66" s="15"/>
      <c r="VWB66" s="12"/>
      <c r="VWC66" s="15"/>
      <c r="VWD66" s="12"/>
      <c r="VWE66" s="15"/>
      <c r="VWF66" s="12"/>
      <c r="VWG66" s="15"/>
      <c r="VWH66" s="12"/>
      <c r="VWI66" s="15"/>
      <c r="VWJ66" s="12"/>
      <c r="VWK66" s="15"/>
      <c r="VWL66" s="12"/>
      <c r="VWM66" s="15"/>
      <c r="VWN66" s="12"/>
      <c r="VWO66" s="15"/>
      <c r="VWP66" s="12"/>
      <c r="VWQ66" s="15"/>
      <c r="VWR66" s="12"/>
      <c r="VWS66" s="15"/>
      <c r="VWT66" s="12"/>
      <c r="VWU66" s="15"/>
      <c r="VWV66" s="12"/>
      <c r="VWW66" s="15"/>
      <c r="VWX66" s="12"/>
      <c r="VWY66" s="15"/>
      <c r="VWZ66" s="12"/>
      <c r="VXA66" s="15"/>
      <c r="VXB66" s="12"/>
      <c r="VXC66" s="15"/>
      <c r="VXD66" s="12"/>
      <c r="VXE66" s="15"/>
      <c r="VXF66" s="12"/>
      <c r="VXG66" s="15"/>
      <c r="VXH66" s="12"/>
      <c r="VXI66" s="15"/>
      <c r="VXJ66" s="12"/>
      <c r="VXK66" s="15"/>
      <c r="VXL66" s="12"/>
      <c r="VXM66" s="15"/>
      <c r="VXN66" s="12"/>
      <c r="VXO66" s="15"/>
      <c r="VXP66" s="12"/>
      <c r="VXQ66" s="15"/>
      <c r="VXR66" s="12"/>
      <c r="VXS66" s="15"/>
      <c r="VXT66" s="12"/>
      <c r="VXU66" s="15"/>
      <c r="VXV66" s="12"/>
      <c r="VXW66" s="15"/>
      <c r="VXX66" s="12"/>
      <c r="VXY66" s="15"/>
      <c r="VXZ66" s="12"/>
      <c r="VYA66" s="15"/>
      <c r="VYB66" s="12"/>
      <c r="VYC66" s="15"/>
      <c r="VYD66" s="12"/>
      <c r="VYE66" s="15"/>
      <c r="VYF66" s="12"/>
      <c r="VYG66" s="15"/>
      <c r="VYH66" s="12"/>
      <c r="VYI66" s="15"/>
      <c r="VYJ66" s="12"/>
      <c r="VYK66" s="15"/>
      <c r="VYL66" s="12"/>
      <c r="VYM66" s="15"/>
      <c r="VYN66" s="12"/>
      <c r="VYO66" s="15"/>
      <c r="VYP66" s="12"/>
      <c r="VYQ66" s="15"/>
      <c r="VYR66" s="12"/>
      <c r="VYS66" s="15"/>
      <c r="VYT66" s="12"/>
      <c r="VYU66" s="15"/>
      <c r="VYV66" s="12"/>
      <c r="VYW66" s="15"/>
      <c r="VYX66" s="12"/>
      <c r="VYY66" s="15"/>
      <c r="VYZ66" s="12"/>
      <c r="VZA66" s="15"/>
      <c r="VZB66" s="12"/>
      <c r="VZC66" s="15"/>
      <c r="VZD66" s="12"/>
      <c r="VZE66" s="15"/>
      <c r="VZF66" s="12"/>
      <c r="VZG66" s="15"/>
      <c r="VZH66" s="12"/>
      <c r="VZI66" s="15"/>
      <c r="VZJ66" s="12"/>
      <c r="VZK66" s="15"/>
      <c r="VZL66" s="12"/>
      <c r="VZM66" s="15"/>
      <c r="VZN66" s="12"/>
      <c r="VZO66" s="15"/>
      <c r="VZP66" s="12"/>
      <c r="VZQ66" s="15"/>
      <c r="VZR66" s="12"/>
      <c r="VZS66" s="15"/>
      <c r="VZT66" s="12"/>
      <c r="VZU66" s="15"/>
      <c r="VZV66" s="12"/>
      <c r="VZW66" s="15"/>
      <c r="VZX66" s="12"/>
      <c r="VZY66" s="15"/>
      <c r="VZZ66" s="12"/>
      <c r="WAA66" s="15"/>
      <c r="WAB66" s="12"/>
      <c r="WAC66" s="15"/>
      <c r="WAD66" s="12"/>
      <c r="WAE66" s="15"/>
      <c r="WAF66" s="12"/>
      <c r="WAG66" s="15"/>
      <c r="WAH66" s="12"/>
      <c r="WAI66" s="15"/>
      <c r="WAJ66" s="12"/>
      <c r="WAK66" s="15"/>
      <c r="WAL66" s="12"/>
      <c r="WAM66" s="15"/>
      <c r="WAN66" s="12"/>
      <c r="WAO66" s="15"/>
      <c r="WAP66" s="12"/>
      <c r="WAQ66" s="15"/>
      <c r="WAR66" s="12"/>
      <c r="WAS66" s="15"/>
      <c r="WAT66" s="12"/>
      <c r="WAU66" s="15"/>
      <c r="WAV66" s="12"/>
      <c r="WAW66" s="15"/>
      <c r="WAX66" s="12"/>
      <c r="WAY66" s="15"/>
      <c r="WAZ66" s="12"/>
      <c r="WBA66" s="15"/>
      <c r="WBB66" s="12"/>
      <c r="WBC66" s="15"/>
      <c r="WBD66" s="12"/>
      <c r="WBE66" s="15"/>
      <c r="WBF66" s="12"/>
      <c r="WBG66" s="15"/>
      <c r="WBH66" s="12"/>
      <c r="WBI66" s="15"/>
      <c r="WBJ66" s="12"/>
      <c r="WBK66" s="15"/>
      <c r="WBL66" s="12"/>
      <c r="WBM66" s="15"/>
      <c r="WBN66" s="12"/>
      <c r="WBO66" s="15"/>
      <c r="WBP66" s="12"/>
      <c r="WBQ66" s="15"/>
      <c r="WBR66" s="12"/>
      <c r="WBS66" s="15"/>
      <c r="WBT66" s="12"/>
      <c r="WBU66" s="15"/>
      <c r="WBV66" s="12"/>
      <c r="WBW66" s="15"/>
      <c r="WBX66" s="12"/>
      <c r="WBY66" s="15"/>
      <c r="WBZ66" s="12"/>
      <c r="WCA66" s="15"/>
      <c r="WCB66" s="12"/>
      <c r="WCC66" s="15"/>
      <c r="WCD66" s="12"/>
      <c r="WCE66" s="15"/>
      <c r="WCF66" s="12"/>
      <c r="WCG66" s="15"/>
      <c r="WCH66" s="12"/>
      <c r="WCI66" s="15"/>
      <c r="WCJ66" s="12"/>
      <c r="WCK66" s="15"/>
      <c r="WCL66" s="12"/>
      <c r="WCM66" s="15"/>
      <c r="WCN66" s="12"/>
      <c r="WCO66" s="15"/>
      <c r="WCP66" s="12"/>
      <c r="WCQ66" s="15"/>
      <c r="WCR66" s="12"/>
      <c r="WCS66" s="15"/>
      <c r="WCT66" s="12"/>
      <c r="WCU66" s="15"/>
      <c r="WCV66" s="12"/>
      <c r="WCW66" s="15"/>
      <c r="WCX66" s="12"/>
      <c r="WCY66" s="15"/>
      <c r="WCZ66" s="12"/>
      <c r="WDA66" s="15"/>
      <c r="WDB66" s="12"/>
      <c r="WDC66" s="15"/>
      <c r="WDD66" s="12"/>
      <c r="WDE66" s="15"/>
      <c r="WDF66" s="12"/>
      <c r="WDG66" s="15"/>
      <c r="WDH66" s="12"/>
      <c r="WDI66" s="15"/>
      <c r="WDJ66" s="12"/>
      <c r="WDK66" s="15"/>
      <c r="WDL66" s="12"/>
      <c r="WDM66" s="15"/>
      <c r="WDN66" s="12"/>
      <c r="WDO66" s="15"/>
      <c r="WDP66" s="12"/>
      <c r="WDQ66" s="15"/>
      <c r="WDR66" s="12"/>
      <c r="WDS66" s="15"/>
      <c r="WDT66" s="12"/>
      <c r="WDU66" s="15"/>
      <c r="WDV66" s="12"/>
      <c r="WDW66" s="15"/>
      <c r="WDX66" s="12"/>
      <c r="WDY66" s="15"/>
      <c r="WDZ66" s="12"/>
      <c r="WEA66" s="15"/>
      <c r="WEB66" s="12"/>
      <c r="WEC66" s="15"/>
      <c r="WED66" s="12"/>
      <c r="WEE66" s="15"/>
      <c r="WEF66" s="12"/>
      <c r="WEG66" s="15"/>
      <c r="WEH66" s="12"/>
      <c r="WEI66" s="15"/>
      <c r="WEJ66" s="12"/>
      <c r="WEK66" s="15"/>
      <c r="WEL66" s="12"/>
      <c r="WEM66" s="15"/>
      <c r="WEN66" s="12"/>
      <c r="WEO66" s="15"/>
      <c r="WEP66" s="12"/>
      <c r="WEQ66" s="15"/>
      <c r="WER66" s="12"/>
      <c r="WES66" s="15"/>
      <c r="WET66" s="12"/>
      <c r="WEU66" s="15"/>
      <c r="WEV66" s="12"/>
      <c r="WEW66" s="15"/>
      <c r="WEX66" s="12"/>
      <c r="WEY66" s="15"/>
      <c r="WEZ66" s="12"/>
      <c r="WFA66" s="15"/>
      <c r="WFB66" s="12"/>
      <c r="WFC66" s="15"/>
      <c r="WFD66" s="12"/>
      <c r="WFE66" s="15"/>
      <c r="WFF66" s="12"/>
      <c r="WFG66" s="15"/>
      <c r="WFH66" s="12"/>
      <c r="WFI66" s="15"/>
      <c r="WFJ66" s="12"/>
      <c r="WFK66" s="15"/>
      <c r="WFL66" s="12"/>
      <c r="WFM66" s="15"/>
      <c r="WFN66" s="12"/>
      <c r="WFO66" s="15"/>
      <c r="WFP66" s="12"/>
      <c r="WFQ66" s="15"/>
      <c r="WFR66" s="12"/>
      <c r="WFS66" s="15"/>
      <c r="WFT66" s="12"/>
      <c r="WFU66" s="15"/>
      <c r="WFV66" s="12"/>
      <c r="WFW66" s="15"/>
      <c r="WFX66" s="12"/>
      <c r="WFY66" s="15"/>
      <c r="WFZ66" s="12"/>
      <c r="WGA66" s="15"/>
      <c r="WGB66" s="12"/>
      <c r="WGC66" s="15"/>
      <c r="WGD66" s="12"/>
      <c r="WGE66" s="15"/>
      <c r="WGF66" s="12"/>
      <c r="WGG66" s="15"/>
      <c r="WGH66" s="12"/>
      <c r="WGI66" s="15"/>
      <c r="WGJ66" s="12"/>
      <c r="WGK66" s="15"/>
      <c r="WGL66" s="12"/>
      <c r="WGM66" s="15"/>
      <c r="WGN66" s="12"/>
      <c r="WGO66" s="15"/>
      <c r="WGP66" s="12"/>
      <c r="WGQ66" s="15"/>
      <c r="WGR66" s="12"/>
      <c r="WGS66" s="15"/>
      <c r="WGT66" s="12"/>
      <c r="WGU66" s="15"/>
      <c r="WGV66" s="12"/>
      <c r="WGW66" s="15"/>
      <c r="WGX66" s="12"/>
      <c r="WGY66" s="15"/>
      <c r="WGZ66" s="12"/>
      <c r="WHA66" s="15"/>
      <c r="WHB66" s="12"/>
      <c r="WHC66" s="15"/>
      <c r="WHD66" s="12"/>
      <c r="WHE66" s="15"/>
      <c r="WHF66" s="12"/>
      <c r="WHG66" s="15"/>
      <c r="WHH66" s="12"/>
      <c r="WHI66" s="15"/>
      <c r="WHJ66" s="12"/>
      <c r="WHK66" s="15"/>
      <c r="WHL66" s="12"/>
      <c r="WHM66" s="15"/>
      <c r="WHN66" s="12"/>
      <c r="WHO66" s="15"/>
      <c r="WHP66" s="12"/>
      <c r="WHQ66" s="15"/>
      <c r="WHR66" s="12"/>
      <c r="WHS66" s="15"/>
      <c r="WHT66" s="12"/>
      <c r="WHU66" s="15"/>
      <c r="WHV66" s="12"/>
      <c r="WHW66" s="15"/>
      <c r="WHX66" s="12"/>
      <c r="WHY66" s="15"/>
      <c r="WHZ66" s="12"/>
      <c r="WIA66" s="15"/>
      <c r="WIB66" s="12"/>
      <c r="WIC66" s="15"/>
      <c r="WID66" s="12"/>
      <c r="WIE66" s="15"/>
      <c r="WIF66" s="12"/>
      <c r="WIG66" s="15"/>
      <c r="WIH66" s="12"/>
      <c r="WII66" s="15"/>
      <c r="WIJ66" s="12"/>
      <c r="WIK66" s="15"/>
      <c r="WIL66" s="12"/>
      <c r="WIM66" s="15"/>
      <c r="WIN66" s="12"/>
      <c r="WIO66" s="15"/>
      <c r="WIP66" s="12"/>
      <c r="WIQ66" s="15"/>
      <c r="WIR66" s="12"/>
      <c r="WIS66" s="15"/>
      <c r="WIT66" s="12"/>
      <c r="WIU66" s="15"/>
      <c r="WIV66" s="12"/>
      <c r="WIW66" s="15"/>
      <c r="WIX66" s="12"/>
      <c r="WIY66" s="15"/>
      <c r="WIZ66" s="12"/>
      <c r="WJA66" s="15"/>
      <c r="WJB66" s="12"/>
      <c r="WJC66" s="15"/>
      <c r="WJD66" s="12"/>
      <c r="WJE66" s="15"/>
      <c r="WJF66" s="12"/>
      <c r="WJG66" s="15"/>
      <c r="WJH66" s="12"/>
      <c r="WJI66" s="15"/>
      <c r="WJJ66" s="12"/>
      <c r="WJK66" s="15"/>
      <c r="WJL66" s="12"/>
      <c r="WJM66" s="15"/>
      <c r="WJN66" s="12"/>
      <c r="WJO66" s="15"/>
      <c r="WJP66" s="12"/>
      <c r="WJQ66" s="15"/>
      <c r="WJR66" s="12"/>
      <c r="WJS66" s="15"/>
      <c r="WJT66" s="12"/>
      <c r="WJU66" s="15"/>
      <c r="WJV66" s="12"/>
      <c r="WJW66" s="15"/>
      <c r="WJX66" s="12"/>
      <c r="WJY66" s="15"/>
      <c r="WJZ66" s="12"/>
      <c r="WKA66" s="15"/>
      <c r="WKB66" s="12"/>
      <c r="WKC66" s="15"/>
      <c r="WKD66" s="12"/>
      <c r="WKE66" s="15"/>
      <c r="WKF66" s="12"/>
      <c r="WKG66" s="15"/>
      <c r="WKH66" s="12"/>
      <c r="WKI66" s="15"/>
      <c r="WKJ66" s="12"/>
      <c r="WKK66" s="15"/>
      <c r="WKL66" s="12"/>
      <c r="WKM66" s="15"/>
      <c r="WKN66" s="12"/>
      <c r="WKO66" s="15"/>
      <c r="WKP66" s="12"/>
      <c r="WKQ66" s="15"/>
      <c r="WKR66" s="12"/>
      <c r="WKS66" s="15"/>
      <c r="WKT66" s="12"/>
      <c r="WKU66" s="15"/>
      <c r="WKV66" s="12"/>
      <c r="WKW66" s="15"/>
      <c r="WKX66" s="12"/>
      <c r="WKY66" s="15"/>
      <c r="WKZ66" s="12"/>
      <c r="WLA66" s="15"/>
      <c r="WLB66" s="12"/>
      <c r="WLC66" s="15"/>
      <c r="WLD66" s="12"/>
      <c r="WLE66" s="15"/>
      <c r="WLF66" s="12"/>
      <c r="WLG66" s="15"/>
      <c r="WLH66" s="12"/>
      <c r="WLI66" s="15"/>
      <c r="WLJ66" s="12"/>
      <c r="WLK66" s="15"/>
      <c r="WLL66" s="12"/>
      <c r="WLM66" s="15"/>
      <c r="WLN66" s="12"/>
      <c r="WLO66" s="15"/>
      <c r="WLP66" s="12"/>
      <c r="WLQ66" s="15"/>
      <c r="WLR66" s="12"/>
      <c r="WLS66" s="15"/>
      <c r="WLT66" s="12"/>
      <c r="WLU66" s="15"/>
      <c r="WLV66" s="12"/>
      <c r="WLW66" s="15"/>
      <c r="WLX66" s="12"/>
      <c r="WLY66" s="15"/>
      <c r="WLZ66" s="12"/>
      <c r="WMA66" s="15"/>
      <c r="WMB66" s="12"/>
      <c r="WMC66" s="15"/>
      <c r="WMD66" s="12"/>
      <c r="WME66" s="15"/>
      <c r="WMF66" s="12"/>
      <c r="WMG66" s="15"/>
      <c r="WMH66" s="12"/>
      <c r="WMI66" s="15"/>
      <c r="WMJ66" s="12"/>
      <c r="WMK66" s="15"/>
      <c r="WML66" s="12"/>
      <c r="WMM66" s="15"/>
      <c r="WMN66" s="12"/>
      <c r="WMO66" s="15"/>
      <c r="WMP66" s="12"/>
      <c r="WMQ66" s="15"/>
      <c r="WMR66" s="12"/>
      <c r="WMS66" s="15"/>
      <c r="WMT66" s="12"/>
      <c r="WMU66" s="15"/>
      <c r="WMV66" s="12"/>
      <c r="WMW66" s="15"/>
      <c r="WMX66" s="12"/>
      <c r="WMY66" s="15"/>
      <c r="WMZ66" s="12"/>
      <c r="WNA66" s="15"/>
      <c r="WNB66" s="12"/>
      <c r="WNC66" s="15"/>
      <c r="WND66" s="12"/>
      <c r="WNE66" s="15"/>
      <c r="WNF66" s="12"/>
      <c r="WNG66" s="15"/>
      <c r="WNH66" s="12"/>
      <c r="WNI66" s="15"/>
      <c r="WNJ66" s="12"/>
      <c r="WNK66" s="15"/>
      <c r="WNL66" s="12"/>
      <c r="WNM66" s="15"/>
      <c r="WNN66" s="12"/>
      <c r="WNO66" s="15"/>
      <c r="WNP66" s="12"/>
      <c r="WNQ66" s="15"/>
      <c r="WNR66" s="12"/>
      <c r="WNS66" s="15"/>
      <c r="WNT66" s="12"/>
      <c r="WNU66" s="15"/>
      <c r="WNV66" s="12"/>
      <c r="WNW66" s="15"/>
      <c r="WNX66" s="12"/>
      <c r="WNY66" s="15"/>
      <c r="WNZ66" s="12"/>
      <c r="WOA66" s="15"/>
      <c r="WOB66" s="12"/>
      <c r="WOC66" s="15"/>
      <c r="WOD66" s="12"/>
      <c r="WOE66" s="15"/>
      <c r="WOF66" s="12"/>
      <c r="WOG66" s="15"/>
      <c r="WOH66" s="12"/>
      <c r="WOI66" s="15"/>
      <c r="WOJ66" s="12"/>
      <c r="WOK66" s="15"/>
      <c r="WOL66" s="12"/>
      <c r="WOM66" s="15"/>
      <c r="WON66" s="12"/>
      <c r="WOO66" s="15"/>
      <c r="WOP66" s="12"/>
      <c r="WOQ66" s="15"/>
      <c r="WOR66" s="12"/>
      <c r="WOS66" s="15"/>
      <c r="WOT66" s="12"/>
      <c r="WOU66" s="15"/>
      <c r="WOV66" s="12"/>
      <c r="WOW66" s="15"/>
      <c r="WOX66" s="12"/>
      <c r="WOY66" s="15"/>
      <c r="WOZ66" s="12"/>
      <c r="WPA66" s="15"/>
      <c r="WPB66" s="12"/>
      <c r="WPC66" s="15"/>
      <c r="WPD66" s="12"/>
      <c r="WPE66" s="15"/>
      <c r="WPF66" s="12"/>
      <c r="WPG66" s="15"/>
      <c r="WPH66" s="12"/>
      <c r="WPI66" s="15"/>
      <c r="WPJ66" s="12"/>
      <c r="WPK66" s="15"/>
      <c r="WPL66" s="12"/>
      <c r="WPM66" s="15"/>
      <c r="WPN66" s="12"/>
      <c r="WPO66" s="15"/>
      <c r="WPP66" s="12"/>
      <c r="WPQ66" s="15"/>
      <c r="WPR66" s="12"/>
      <c r="WPS66" s="15"/>
      <c r="WPT66" s="12"/>
      <c r="WPU66" s="15"/>
      <c r="WPV66" s="12"/>
      <c r="WPW66" s="15"/>
      <c r="WPX66" s="12"/>
      <c r="WPY66" s="15"/>
      <c r="WPZ66" s="12"/>
      <c r="WQA66" s="15"/>
      <c r="WQB66" s="12"/>
      <c r="WQC66" s="15"/>
      <c r="WQD66" s="12"/>
      <c r="WQE66" s="15"/>
      <c r="WQF66" s="12"/>
      <c r="WQG66" s="15"/>
      <c r="WQH66" s="12"/>
      <c r="WQI66" s="15"/>
      <c r="WQJ66" s="12"/>
      <c r="WQK66" s="15"/>
      <c r="WQL66" s="12"/>
      <c r="WQM66" s="15"/>
      <c r="WQN66" s="12"/>
      <c r="WQO66" s="15"/>
      <c r="WQP66" s="12"/>
      <c r="WQQ66" s="15"/>
      <c r="WQR66" s="12"/>
      <c r="WQS66" s="15"/>
      <c r="WQT66" s="12"/>
      <c r="WQU66" s="15"/>
      <c r="WQV66" s="12"/>
      <c r="WQW66" s="15"/>
      <c r="WQX66" s="12"/>
      <c r="WQY66" s="15"/>
      <c r="WQZ66" s="12"/>
      <c r="WRA66" s="15"/>
      <c r="WRB66" s="12"/>
      <c r="WRC66" s="15"/>
      <c r="WRD66" s="12"/>
      <c r="WRE66" s="15"/>
      <c r="WRF66" s="12"/>
      <c r="WRG66" s="15"/>
      <c r="WRH66" s="12"/>
      <c r="WRI66" s="15"/>
      <c r="WRJ66" s="12"/>
      <c r="WRK66" s="15"/>
      <c r="WRL66" s="12"/>
      <c r="WRM66" s="15"/>
      <c r="WRN66" s="12"/>
      <c r="WRO66" s="15"/>
      <c r="WRP66" s="12"/>
      <c r="WRQ66" s="15"/>
      <c r="WRR66" s="12"/>
      <c r="WRS66" s="15"/>
      <c r="WRT66" s="12"/>
      <c r="WRU66" s="15"/>
      <c r="WRV66" s="12"/>
      <c r="WRW66" s="15"/>
      <c r="WRX66" s="12"/>
      <c r="WRY66" s="15"/>
      <c r="WRZ66" s="12"/>
      <c r="WSA66" s="15"/>
      <c r="WSB66" s="12"/>
      <c r="WSC66" s="15"/>
      <c r="WSD66" s="12"/>
      <c r="WSE66" s="15"/>
      <c r="WSF66" s="12"/>
      <c r="WSG66" s="15"/>
      <c r="WSH66" s="12"/>
      <c r="WSI66" s="15"/>
      <c r="WSJ66" s="12"/>
      <c r="WSK66" s="15"/>
      <c r="WSL66" s="12"/>
      <c r="WSM66" s="15"/>
      <c r="WSN66" s="12"/>
      <c r="WSO66" s="15"/>
      <c r="WSP66" s="12"/>
      <c r="WSQ66" s="15"/>
      <c r="WSR66" s="12"/>
      <c r="WSS66" s="15"/>
      <c r="WST66" s="12"/>
      <c r="WSU66" s="15"/>
      <c r="WSV66" s="12"/>
      <c r="WSW66" s="15"/>
      <c r="WSX66" s="12"/>
      <c r="WSY66" s="15"/>
      <c r="WSZ66" s="12"/>
      <c r="WTA66" s="15"/>
      <c r="WTB66" s="12"/>
      <c r="WTC66" s="15"/>
      <c r="WTD66" s="12"/>
      <c r="WTE66" s="15"/>
      <c r="WTF66" s="12"/>
      <c r="WTG66" s="15"/>
      <c r="WTH66" s="12"/>
      <c r="WTI66" s="15"/>
      <c r="WTJ66" s="12"/>
      <c r="WTK66" s="15"/>
      <c r="WTL66" s="12"/>
      <c r="WTM66" s="15"/>
      <c r="WTN66" s="12"/>
      <c r="WTO66" s="15"/>
      <c r="WTP66" s="12"/>
      <c r="WTQ66" s="15"/>
      <c r="WTR66" s="12"/>
      <c r="WTS66" s="15"/>
      <c r="WTT66" s="12"/>
      <c r="WTU66" s="15"/>
      <c r="WTV66" s="12"/>
      <c r="WTW66" s="15"/>
      <c r="WTX66" s="12"/>
      <c r="WTY66" s="15"/>
      <c r="WTZ66" s="12"/>
      <c r="WUA66" s="15"/>
      <c r="WUB66" s="12"/>
      <c r="WUC66" s="15"/>
      <c r="WUD66" s="12"/>
      <c r="WUE66" s="15"/>
      <c r="WUF66" s="12"/>
      <c r="WUG66" s="15"/>
      <c r="WUH66" s="12"/>
      <c r="WUI66" s="15"/>
      <c r="WUJ66" s="12"/>
      <c r="WUK66" s="15"/>
      <c r="WUL66" s="12"/>
      <c r="WUM66" s="15"/>
      <c r="WUN66" s="12"/>
      <c r="WUO66" s="15"/>
      <c r="WUP66" s="12"/>
      <c r="WUQ66" s="15"/>
      <c r="WUR66" s="12"/>
      <c r="WUS66" s="15"/>
      <c r="WUT66" s="12"/>
      <c r="WUU66" s="15"/>
      <c r="WUV66" s="12"/>
      <c r="WUW66" s="15"/>
      <c r="WUX66" s="12"/>
      <c r="WUY66" s="15"/>
      <c r="WUZ66" s="12"/>
      <c r="WVA66" s="15"/>
      <c r="WVB66" s="12"/>
      <c r="WVC66" s="15"/>
      <c r="WVD66" s="12"/>
      <c r="WVE66" s="15"/>
      <c r="WVF66" s="12"/>
      <c r="WVG66" s="15"/>
      <c r="WVH66" s="12"/>
      <c r="WVI66" s="15"/>
      <c r="WVJ66" s="12"/>
      <c r="WVK66" s="15"/>
      <c r="WVL66" s="12"/>
      <c r="WVM66" s="15"/>
      <c r="WVN66" s="12"/>
      <c r="WVO66" s="15"/>
      <c r="WVP66" s="12"/>
      <c r="WVQ66" s="15"/>
      <c r="WVR66" s="12"/>
      <c r="WVS66" s="15"/>
      <c r="WVT66" s="12"/>
      <c r="WVU66" s="15"/>
      <c r="WVV66" s="12"/>
      <c r="WVW66" s="15"/>
      <c r="WVX66" s="12"/>
      <c r="WVY66" s="15"/>
      <c r="WVZ66" s="12"/>
      <c r="WWA66" s="15"/>
      <c r="WWB66" s="12"/>
      <c r="WWC66" s="15"/>
      <c r="WWD66" s="12"/>
      <c r="WWE66" s="15"/>
      <c r="WWF66" s="12"/>
      <c r="WWG66" s="15"/>
      <c r="WWH66" s="12"/>
      <c r="WWI66" s="15"/>
      <c r="WWJ66" s="12"/>
      <c r="WWK66" s="15"/>
      <c r="WWL66" s="12"/>
      <c r="WWM66" s="15"/>
      <c r="WWN66" s="12"/>
      <c r="WWO66" s="15"/>
      <c r="WWP66" s="12"/>
      <c r="WWQ66" s="15"/>
      <c r="WWR66" s="12"/>
      <c r="WWS66" s="15"/>
      <c r="WWT66" s="12"/>
      <c r="WWU66" s="15"/>
      <c r="WWV66" s="12"/>
      <c r="WWW66" s="15"/>
      <c r="WWX66" s="12"/>
      <c r="WWY66" s="15"/>
      <c r="WWZ66" s="12"/>
      <c r="WXA66" s="15"/>
      <c r="WXB66" s="12"/>
      <c r="WXC66" s="15"/>
      <c r="WXD66" s="12"/>
      <c r="WXE66" s="15"/>
      <c r="WXF66" s="12"/>
      <c r="WXG66" s="15"/>
      <c r="WXH66" s="12"/>
      <c r="WXI66" s="15"/>
      <c r="WXJ66" s="12"/>
      <c r="WXK66" s="15"/>
      <c r="WXL66" s="12"/>
      <c r="WXM66" s="15"/>
      <c r="WXN66" s="12"/>
      <c r="WXO66" s="15"/>
      <c r="WXP66" s="12"/>
      <c r="WXQ66" s="15"/>
      <c r="WXR66" s="12"/>
      <c r="WXS66" s="15"/>
      <c r="WXT66" s="12"/>
      <c r="WXU66" s="15"/>
      <c r="WXV66" s="12"/>
      <c r="WXW66" s="15"/>
      <c r="WXX66" s="12"/>
      <c r="WXY66" s="15"/>
      <c r="WXZ66" s="12"/>
      <c r="WYA66" s="15"/>
      <c r="WYB66" s="12"/>
      <c r="WYC66" s="15"/>
      <c r="WYD66" s="12"/>
      <c r="WYE66" s="15"/>
      <c r="WYF66" s="12"/>
      <c r="WYG66" s="15"/>
      <c r="WYH66" s="12"/>
      <c r="WYI66" s="15"/>
      <c r="WYJ66" s="12"/>
      <c r="WYK66" s="15"/>
      <c r="WYL66" s="12"/>
      <c r="WYM66" s="15"/>
      <c r="WYN66" s="12"/>
      <c r="WYO66" s="15"/>
      <c r="WYP66" s="12"/>
      <c r="WYQ66" s="15"/>
      <c r="WYR66" s="12"/>
      <c r="WYS66" s="15"/>
      <c r="WYT66" s="12"/>
      <c r="WYU66" s="15"/>
      <c r="WYV66" s="12"/>
      <c r="WYW66" s="15"/>
      <c r="WYX66" s="12"/>
      <c r="WYY66" s="15"/>
      <c r="WYZ66" s="12"/>
      <c r="WZA66" s="15"/>
      <c r="WZB66" s="12"/>
      <c r="WZC66" s="15"/>
      <c r="WZD66" s="12"/>
      <c r="WZE66" s="15"/>
      <c r="WZF66" s="12"/>
      <c r="WZG66" s="15"/>
      <c r="WZH66" s="12"/>
      <c r="WZI66" s="15"/>
      <c r="WZJ66" s="12"/>
      <c r="WZK66" s="15"/>
      <c r="WZL66" s="12"/>
      <c r="WZM66" s="15"/>
      <c r="WZN66" s="12"/>
      <c r="WZO66" s="15"/>
      <c r="WZP66" s="12"/>
      <c r="WZQ66" s="15"/>
      <c r="WZR66" s="12"/>
      <c r="WZS66" s="15"/>
      <c r="WZT66" s="12"/>
      <c r="WZU66" s="15"/>
      <c r="WZV66" s="12"/>
      <c r="WZW66" s="15"/>
      <c r="WZX66" s="12"/>
      <c r="WZY66" s="15"/>
      <c r="WZZ66" s="12"/>
      <c r="XAA66" s="15"/>
      <c r="XAB66" s="12"/>
      <c r="XAC66" s="15"/>
      <c r="XAD66" s="12"/>
      <c r="XAE66" s="15"/>
      <c r="XAF66" s="12"/>
      <c r="XAG66" s="15"/>
      <c r="XAH66" s="12"/>
      <c r="XAI66" s="15"/>
      <c r="XAJ66" s="12"/>
      <c r="XAK66" s="15"/>
      <c r="XAL66" s="12"/>
      <c r="XAM66" s="15"/>
      <c r="XAN66" s="12"/>
      <c r="XAO66" s="15"/>
      <c r="XAP66" s="12"/>
      <c r="XAQ66" s="15"/>
      <c r="XAR66" s="12"/>
      <c r="XAS66" s="15"/>
      <c r="XAT66" s="12"/>
      <c r="XAU66" s="15"/>
      <c r="XAV66" s="12"/>
      <c r="XAW66" s="15"/>
      <c r="XAX66" s="12"/>
      <c r="XAY66" s="15"/>
      <c r="XAZ66" s="12"/>
      <c r="XBA66" s="15"/>
      <c r="XBB66" s="12"/>
      <c r="XBC66" s="15"/>
      <c r="XBD66" s="12"/>
      <c r="XBE66" s="15"/>
      <c r="XBF66" s="12"/>
      <c r="XBG66" s="15"/>
      <c r="XBH66" s="12"/>
      <c r="XBI66" s="15"/>
      <c r="XBJ66" s="12"/>
      <c r="XBK66" s="15"/>
      <c r="XBL66" s="12"/>
      <c r="XBM66" s="15"/>
      <c r="XBN66" s="12"/>
      <c r="XBO66" s="15"/>
      <c r="XBP66" s="12"/>
      <c r="XBQ66" s="15"/>
      <c r="XBR66" s="12"/>
      <c r="XBS66" s="15"/>
      <c r="XBT66" s="12"/>
      <c r="XBU66" s="15"/>
      <c r="XBV66" s="12"/>
      <c r="XBW66" s="15"/>
      <c r="XBX66" s="12"/>
      <c r="XBY66" s="15"/>
      <c r="XBZ66" s="12"/>
      <c r="XCA66" s="15"/>
      <c r="XCB66" s="12"/>
      <c r="XCC66" s="15"/>
      <c r="XCD66" s="12"/>
      <c r="XCE66" s="15"/>
      <c r="XCF66" s="12"/>
      <c r="XCG66" s="15"/>
      <c r="XCH66" s="12"/>
      <c r="XCI66" s="15"/>
      <c r="XCJ66" s="12"/>
      <c r="XCK66" s="15"/>
      <c r="XCL66" s="12"/>
      <c r="XCM66" s="15"/>
      <c r="XCN66" s="12"/>
      <c r="XCO66" s="15"/>
      <c r="XCP66" s="12"/>
      <c r="XCQ66" s="15"/>
      <c r="XCR66" s="12"/>
      <c r="XCS66" s="15"/>
      <c r="XCT66" s="12"/>
      <c r="XCU66" s="15"/>
      <c r="XCV66" s="12"/>
      <c r="XCW66" s="15"/>
      <c r="XCX66" s="12"/>
      <c r="XCY66" s="15"/>
      <c r="XCZ66" s="12"/>
      <c r="XDA66" s="15"/>
      <c r="XDB66" s="12"/>
      <c r="XDC66" s="15"/>
      <c r="XDD66" s="12"/>
      <c r="XDE66" s="15"/>
      <c r="XDF66" s="12"/>
      <c r="XDG66" s="15"/>
      <c r="XDH66" s="12"/>
      <c r="XDI66" s="15"/>
      <c r="XDJ66" s="12"/>
      <c r="XDK66" s="15"/>
      <c r="XDL66" s="12"/>
      <c r="XDM66" s="15"/>
      <c r="XDN66" s="12"/>
      <c r="XDO66" s="15"/>
      <c r="XDP66" s="12"/>
      <c r="XDQ66" s="15"/>
      <c r="XDR66" s="12"/>
      <c r="XDS66" s="15"/>
      <c r="XDT66" s="12"/>
      <c r="XDU66" s="15"/>
      <c r="XDV66" s="12"/>
      <c r="XDW66" s="15"/>
      <c r="XDX66" s="12"/>
      <c r="XDY66" s="15"/>
      <c r="XDZ66" s="12"/>
      <c r="XEA66" s="15"/>
      <c r="XEB66" s="12"/>
      <c r="XEC66" s="15"/>
      <c r="XED66" s="12"/>
      <c r="XEE66" s="15"/>
      <c r="XEF66" s="12"/>
      <c r="XEG66" s="15"/>
      <c r="XEH66" s="12"/>
      <c r="XEI66" s="15"/>
      <c r="XEJ66" s="12"/>
      <c r="XEK66" s="15"/>
      <c r="XEL66" s="12"/>
      <c r="XEM66" s="15"/>
      <c r="XEN66" s="12"/>
      <c r="XEO66" s="15"/>
      <c r="XEP66" s="12"/>
      <c r="XEQ66" s="15"/>
      <c r="XER66" s="12"/>
      <c r="XES66" s="15"/>
      <c r="XET66" s="12"/>
      <c r="XEU66" s="15"/>
      <c r="XEV66" s="12"/>
      <c r="XEW66" s="15"/>
      <c r="XEX66" s="12"/>
      <c r="XEY66" s="15"/>
      <c r="XEZ66" s="12"/>
      <c r="XFA66" s="15"/>
      <c r="XFB66" s="12"/>
      <c r="XFC66" s="15"/>
      <c r="XFD66" s="12"/>
    </row>
    <row r="67" spans="1:16384" s="1696" customFormat="1">
      <c r="A67" s="16" t="s">
        <v>2140</v>
      </c>
      <c r="B67" s="1694"/>
      <c r="C67" s="1695"/>
      <c r="D67" s="1694"/>
      <c r="E67" s="1695"/>
      <c r="F67" s="1694"/>
      <c r="G67" s="1695"/>
      <c r="H67" s="1694"/>
      <c r="I67" s="1695"/>
      <c r="J67" s="1694"/>
      <c r="K67" s="1695"/>
      <c r="L67" s="1694"/>
      <c r="M67" s="1695"/>
      <c r="N67" s="1694"/>
      <c r="O67" s="1695"/>
      <c r="P67" s="1694"/>
      <c r="Q67" s="1695"/>
      <c r="R67" s="1694"/>
      <c r="S67" s="1695"/>
      <c r="T67" s="1694"/>
      <c r="U67" s="1695"/>
      <c r="V67" s="1694"/>
      <c r="W67" s="1695"/>
      <c r="X67" s="1694"/>
      <c r="Y67" s="1695"/>
      <c r="Z67" s="1694"/>
      <c r="AA67" s="1695"/>
      <c r="AB67" s="1694"/>
      <c r="AC67" s="1695"/>
      <c r="AD67" s="1694"/>
      <c r="AE67" s="1695"/>
      <c r="AF67" s="1694"/>
      <c r="AG67" s="1695"/>
      <c r="AH67" s="1694"/>
      <c r="AI67" s="1695"/>
      <c r="AJ67" s="1694"/>
      <c r="AK67" s="1695"/>
      <c r="AL67" s="1694"/>
      <c r="AM67" s="1695"/>
      <c r="AN67" s="1694"/>
      <c r="AO67" s="1695"/>
      <c r="AP67" s="1694"/>
      <c r="AQ67" s="1695"/>
      <c r="AR67" s="1694"/>
      <c r="AS67" s="1695"/>
      <c r="AT67" s="1694"/>
      <c r="AU67" s="1695"/>
      <c r="AV67" s="1694"/>
      <c r="AW67" s="1695"/>
      <c r="AX67" s="1694"/>
      <c r="AY67" s="1695"/>
      <c r="AZ67" s="1694"/>
      <c r="BA67" s="1695"/>
      <c r="BB67" s="1694"/>
      <c r="BC67" s="1695"/>
      <c r="BD67" s="1694"/>
      <c r="BE67" s="1695"/>
      <c r="BF67" s="1694"/>
      <c r="BG67" s="1695"/>
      <c r="BH67" s="1694"/>
      <c r="BI67" s="1695"/>
      <c r="BJ67" s="1694"/>
      <c r="BK67" s="1695"/>
      <c r="BL67" s="1694"/>
      <c r="BM67" s="1695"/>
      <c r="BN67" s="1694"/>
      <c r="BO67" s="1695"/>
      <c r="BP67" s="1694"/>
      <c r="BQ67" s="1695"/>
      <c r="BR67" s="1694"/>
      <c r="BS67" s="1695"/>
      <c r="BT67" s="1694"/>
      <c r="BU67" s="1695"/>
      <c r="BV67" s="1694"/>
      <c r="BW67" s="1695"/>
      <c r="BX67" s="1694"/>
      <c r="BY67" s="1695"/>
      <c r="BZ67" s="1694"/>
      <c r="CA67" s="1695"/>
      <c r="CB67" s="1694"/>
      <c r="CC67" s="1695"/>
      <c r="CD67" s="1694"/>
      <c r="CE67" s="1695"/>
      <c r="CF67" s="1694"/>
      <c r="CG67" s="1695"/>
      <c r="CH67" s="1694"/>
      <c r="CI67" s="1695"/>
      <c r="CJ67" s="1694"/>
      <c r="CK67" s="1695"/>
      <c r="CL67" s="1694"/>
      <c r="CM67" s="1695"/>
      <c r="CN67" s="1694"/>
      <c r="CO67" s="1695"/>
      <c r="CP67" s="1694"/>
      <c r="CQ67" s="1695"/>
      <c r="CR67" s="1694"/>
      <c r="CS67" s="1695"/>
      <c r="CT67" s="1694"/>
      <c r="CU67" s="1695"/>
      <c r="CV67" s="1694"/>
      <c r="CW67" s="1695"/>
      <c r="CX67" s="1694"/>
      <c r="CY67" s="1695"/>
      <c r="CZ67" s="1694"/>
      <c r="DA67" s="1695"/>
      <c r="DB67" s="1694"/>
      <c r="DC67" s="1695"/>
      <c r="DD67" s="1694"/>
      <c r="DE67" s="1695"/>
      <c r="DF67" s="1694"/>
      <c r="DG67" s="1695"/>
      <c r="DH67" s="1694"/>
      <c r="DI67" s="1695"/>
      <c r="DJ67" s="1694"/>
      <c r="DK67" s="1695"/>
      <c r="DL67" s="1694"/>
      <c r="DM67" s="1695"/>
      <c r="DN67" s="1694"/>
      <c r="DO67" s="1695"/>
      <c r="DP67" s="1694"/>
      <c r="DQ67" s="1695"/>
      <c r="DR67" s="1694"/>
      <c r="DS67" s="1695"/>
      <c r="DT67" s="1694"/>
      <c r="DU67" s="1695"/>
      <c r="DV67" s="1694"/>
      <c r="DW67" s="1695"/>
      <c r="DX67" s="1694"/>
      <c r="DY67" s="1695"/>
      <c r="DZ67" s="1694"/>
      <c r="EA67" s="1695"/>
      <c r="EB67" s="1694"/>
      <c r="EC67" s="1695"/>
      <c r="ED67" s="1694"/>
      <c r="EE67" s="1695"/>
      <c r="EF67" s="1694"/>
      <c r="EG67" s="1695"/>
      <c r="EH67" s="1694"/>
      <c r="EI67" s="1695"/>
      <c r="EJ67" s="1694"/>
      <c r="EK67" s="1695"/>
      <c r="EL67" s="1694"/>
      <c r="EM67" s="1695"/>
      <c r="EN67" s="1694"/>
      <c r="EO67" s="1695"/>
      <c r="EP67" s="1694"/>
      <c r="EQ67" s="1695"/>
      <c r="ER67" s="1694"/>
      <c r="ES67" s="1695"/>
      <c r="ET67" s="1694"/>
      <c r="EU67" s="1695"/>
      <c r="EV67" s="1694"/>
      <c r="EW67" s="1695"/>
      <c r="EX67" s="1694"/>
      <c r="EY67" s="1695"/>
      <c r="EZ67" s="1694"/>
      <c r="FA67" s="1695"/>
      <c r="FB67" s="1694"/>
      <c r="FC67" s="1695"/>
      <c r="FD67" s="1694"/>
      <c r="FE67" s="1695"/>
      <c r="FF67" s="1694"/>
      <c r="FG67" s="1695"/>
      <c r="FH67" s="1694"/>
      <c r="FI67" s="1695"/>
      <c r="FJ67" s="1694"/>
      <c r="FK67" s="1695"/>
      <c r="FL67" s="1694"/>
      <c r="FM67" s="1695"/>
      <c r="FN67" s="1694"/>
      <c r="FO67" s="1695"/>
      <c r="FP67" s="1694"/>
      <c r="FQ67" s="1695"/>
      <c r="FR67" s="1694"/>
      <c r="FS67" s="1695"/>
      <c r="FT67" s="1694"/>
      <c r="FU67" s="1695"/>
      <c r="FV67" s="1694"/>
      <c r="FW67" s="1695"/>
      <c r="FX67" s="1694"/>
      <c r="FY67" s="1695"/>
      <c r="FZ67" s="1694"/>
      <c r="GA67" s="1695"/>
      <c r="GB67" s="1694"/>
      <c r="GC67" s="1695"/>
      <c r="GD67" s="1694"/>
      <c r="GE67" s="1695"/>
      <c r="GF67" s="1694"/>
      <c r="GG67" s="1695"/>
      <c r="GH67" s="1694"/>
      <c r="GI67" s="1695"/>
      <c r="GJ67" s="1694"/>
      <c r="GK67" s="1695"/>
      <c r="GL67" s="1694"/>
      <c r="GM67" s="1695"/>
      <c r="GN67" s="1694"/>
      <c r="GO67" s="1695"/>
      <c r="GP67" s="1694"/>
      <c r="GQ67" s="1695"/>
      <c r="GR67" s="1694"/>
      <c r="GS67" s="1695"/>
      <c r="GT67" s="1694"/>
      <c r="GU67" s="1695"/>
      <c r="GV67" s="1694"/>
      <c r="GW67" s="1695"/>
      <c r="GX67" s="1694"/>
      <c r="GY67" s="1695"/>
      <c r="GZ67" s="1694"/>
      <c r="HA67" s="1695"/>
      <c r="HB67" s="1694"/>
      <c r="HC67" s="1695"/>
      <c r="HD67" s="1694"/>
      <c r="HE67" s="1695"/>
      <c r="HF67" s="1694"/>
      <c r="HG67" s="1695"/>
      <c r="HH67" s="1694"/>
      <c r="HI67" s="1695"/>
      <c r="HJ67" s="1694"/>
      <c r="HK67" s="1695"/>
      <c r="HL67" s="1694"/>
      <c r="HM67" s="1695"/>
      <c r="HN67" s="1694"/>
      <c r="HO67" s="1695"/>
      <c r="HP67" s="1694"/>
      <c r="HQ67" s="1695"/>
      <c r="HR67" s="1694"/>
      <c r="HS67" s="1695"/>
      <c r="HT67" s="1694"/>
      <c r="HU67" s="1695"/>
      <c r="HV67" s="1694"/>
      <c r="HW67" s="1695"/>
      <c r="HX67" s="1694"/>
      <c r="HY67" s="1695"/>
      <c r="HZ67" s="1694"/>
      <c r="IA67" s="1695"/>
      <c r="IB67" s="1694"/>
      <c r="IC67" s="1695"/>
      <c r="ID67" s="1694"/>
      <c r="IE67" s="1695"/>
      <c r="IF67" s="1694"/>
      <c r="IG67" s="1695"/>
      <c r="IH67" s="1694"/>
      <c r="II67" s="1695"/>
      <c r="IJ67" s="1694"/>
      <c r="IK67" s="1695"/>
      <c r="IL67" s="1694"/>
      <c r="IM67" s="1695"/>
      <c r="IN67" s="1694"/>
      <c r="IO67" s="1695"/>
      <c r="IP67" s="1694"/>
      <c r="IQ67" s="1695"/>
      <c r="IR67" s="1694"/>
      <c r="IS67" s="1695"/>
      <c r="IT67" s="1694"/>
      <c r="IU67" s="1695"/>
      <c r="IV67" s="1694"/>
      <c r="IW67" s="1695"/>
      <c r="IX67" s="1694"/>
      <c r="IY67" s="1695"/>
      <c r="IZ67" s="1694"/>
      <c r="JA67" s="1695"/>
      <c r="JB67" s="1694"/>
      <c r="JC67" s="1695"/>
      <c r="JD67" s="1694"/>
      <c r="JE67" s="1695"/>
      <c r="JF67" s="1694"/>
      <c r="JG67" s="1695"/>
      <c r="JH67" s="1694"/>
      <c r="JI67" s="1695"/>
      <c r="JJ67" s="1694"/>
      <c r="JK67" s="1695"/>
      <c r="JL67" s="1694"/>
      <c r="JM67" s="1695"/>
      <c r="JN67" s="1694"/>
      <c r="JO67" s="1695"/>
      <c r="JP67" s="1694"/>
      <c r="JQ67" s="1695"/>
      <c r="JR67" s="1694"/>
      <c r="JS67" s="1695"/>
      <c r="JT67" s="1694"/>
      <c r="JU67" s="1695"/>
      <c r="JV67" s="1694"/>
      <c r="JW67" s="1695"/>
      <c r="JX67" s="1694"/>
      <c r="JY67" s="1695"/>
      <c r="JZ67" s="1694"/>
      <c r="KA67" s="1695"/>
      <c r="KB67" s="1694"/>
      <c r="KC67" s="1695"/>
      <c r="KD67" s="1694"/>
      <c r="KE67" s="1695"/>
      <c r="KF67" s="1694"/>
      <c r="KG67" s="1695"/>
      <c r="KH67" s="1694"/>
      <c r="KI67" s="1695"/>
      <c r="KJ67" s="1694"/>
      <c r="KK67" s="1695"/>
      <c r="KL67" s="1694"/>
      <c r="KM67" s="1695"/>
      <c r="KN67" s="1694"/>
      <c r="KO67" s="1695"/>
      <c r="KP67" s="1694"/>
      <c r="KQ67" s="1695"/>
      <c r="KR67" s="1694"/>
      <c r="KS67" s="1695"/>
      <c r="KT67" s="1694"/>
      <c r="KU67" s="1695"/>
      <c r="KV67" s="1694"/>
      <c r="KW67" s="1695"/>
      <c r="KX67" s="1694"/>
      <c r="KY67" s="1695"/>
      <c r="KZ67" s="1694"/>
      <c r="LA67" s="1695"/>
      <c r="LB67" s="1694"/>
      <c r="LC67" s="1695"/>
      <c r="LD67" s="1694"/>
      <c r="LE67" s="1695"/>
      <c r="LF67" s="1694"/>
      <c r="LG67" s="1695"/>
      <c r="LH67" s="1694"/>
      <c r="LI67" s="1695"/>
      <c r="LJ67" s="1694"/>
      <c r="LK67" s="1695"/>
      <c r="LL67" s="1694"/>
      <c r="LM67" s="1695"/>
      <c r="LN67" s="1694"/>
      <c r="LO67" s="1695"/>
      <c r="LP67" s="1694"/>
      <c r="LQ67" s="1695"/>
      <c r="LR67" s="1694"/>
      <c r="LS67" s="1695"/>
      <c r="LT67" s="1694"/>
      <c r="LU67" s="1695"/>
      <c r="LV67" s="1694"/>
      <c r="LW67" s="1695"/>
      <c r="LX67" s="1694"/>
      <c r="LY67" s="1695"/>
      <c r="LZ67" s="1694"/>
      <c r="MA67" s="1695"/>
      <c r="MB67" s="1694"/>
      <c r="MC67" s="1695"/>
      <c r="MD67" s="1694"/>
      <c r="ME67" s="1695"/>
      <c r="MF67" s="1694"/>
      <c r="MG67" s="1695"/>
      <c r="MH67" s="1694"/>
      <c r="MI67" s="1695"/>
      <c r="MJ67" s="1694"/>
      <c r="MK67" s="1695"/>
      <c r="ML67" s="1694"/>
      <c r="MM67" s="1695"/>
      <c r="MN67" s="1694"/>
      <c r="MO67" s="1695"/>
      <c r="MP67" s="1694"/>
      <c r="MQ67" s="1695"/>
      <c r="MR67" s="1694"/>
      <c r="MS67" s="1695"/>
      <c r="MT67" s="1694"/>
      <c r="MU67" s="1695"/>
      <c r="MV67" s="1694"/>
      <c r="MW67" s="1695"/>
      <c r="MX67" s="1694"/>
      <c r="MY67" s="1695"/>
      <c r="MZ67" s="1694"/>
      <c r="NA67" s="1695"/>
      <c r="NB67" s="1694"/>
      <c r="NC67" s="1695"/>
      <c r="ND67" s="1694"/>
      <c r="NE67" s="1695"/>
      <c r="NF67" s="1694"/>
      <c r="NG67" s="1695"/>
      <c r="NH67" s="1694"/>
      <c r="NI67" s="1695"/>
      <c r="NJ67" s="1694"/>
      <c r="NK67" s="1695"/>
      <c r="NL67" s="1694"/>
      <c r="NM67" s="1695"/>
      <c r="NN67" s="1694"/>
      <c r="NO67" s="1695"/>
      <c r="NP67" s="1694"/>
      <c r="NQ67" s="1695"/>
      <c r="NR67" s="1694"/>
      <c r="NS67" s="1695"/>
      <c r="NT67" s="1694"/>
      <c r="NU67" s="1695"/>
      <c r="NV67" s="1694"/>
      <c r="NW67" s="1695"/>
      <c r="NX67" s="1694"/>
      <c r="NY67" s="1695"/>
      <c r="NZ67" s="1694"/>
      <c r="OA67" s="1695"/>
      <c r="OB67" s="1694"/>
      <c r="OC67" s="1695"/>
      <c r="OD67" s="1694"/>
      <c r="OE67" s="1695"/>
      <c r="OF67" s="1694"/>
      <c r="OG67" s="1695"/>
      <c r="OH67" s="1694"/>
      <c r="OI67" s="1695"/>
      <c r="OJ67" s="1694"/>
      <c r="OK67" s="1695"/>
      <c r="OL67" s="1694"/>
      <c r="OM67" s="1695"/>
      <c r="ON67" s="1694"/>
      <c r="OO67" s="1695"/>
      <c r="OP67" s="1694"/>
      <c r="OQ67" s="1695"/>
      <c r="OR67" s="1694"/>
      <c r="OS67" s="1695"/>
      <c r="OT67" s="1694"/>
      <c r="OU67" s="1695"/>
      <c r="OV67" s="1694"/>
      <c r="OW67" s="1695"/>
      <c r="OX67" s="1694"/>
      <c r="OY67" s="1695"/>
      <c r="OZ67" s="1694"/>
      <c r="PA67" s="1695"/>
      <c r="PB67" s="1694"/>
      <c r="PC67" s="1695"/>
      <c r="PD67" s="1694"/>
      <c r="PE67" s="1695"/>
      <c r="PF67" s="1694"/>
      <c r="PG67" s="1695"/>
      <c r="PH67" s="1694"/>
      <c r="PI67" s="1695"/>
      <c r="PJ67" s="1694"/>
      <c r="PK67" s="1695"/>
      <c r="PL67" s="1694"/>
      <c r="PM67" s="1695"/>
      <c r="PN67" s="1694"/>
      <c r="PO67" s="1695"/>
      <c r="PP67" s="1694"/>
      <c r="PQ67" s="1695"/>
      <c r="PR67" s="1694"/>
      <c r="PS67" s="1695"/>
      <c r="PT67" s="1694"/>
      <c r="PU67" s="1695"/>
      <c r="PV67" s="1694"/>
      <c r="PW67" s="1695"/>
      <c r="PX67" s="1694"/>
      <c r="PY67" s="1695"/>
      <c r="PZ67" s="1694"/>
      <c r="QA67" s="1695"/>
      <c r="QB67" s="1694"/>
      <c r="QC67" s="1695"/>
      <c r="QD67" s="1694"/>
      <c r="QE67" s="1695"/>
      <c r="QF67" s="1694"/>
      <c r="QG67" s="1695"/>
      <c r="QH67" s="1694"/>
      <c r="QI67" s="1695"/>
      <c r="QJ67" s="1694"/>
      <c r="QK67" s="1695"/>
      <c r="QL67" s="1694"/>
      <c r="QM67" s="1695"/>
      <c r="QN67" s="1694"/>
      <c r="QO67" s="1695"/>
      <c r="QP67" s="1694"/>
      <c r="QQ67" s="1695"/>
      <c r="QR67" s="1694"/>
      <c r="QS67" s="1695"/>
      <c r="QT67" s="1694"/>
      <c r="QU67" s="1695"/>
      <c r="QV67" s="1694"/>
      <c r="QW67" s="1695"/>
      <c r="QX67" s="1694"/>
      <c r="QY67" s="1695"/>
      <c r="QZ67" s="1694"/>
      <c r="RA67" s="1695"/>
      <c r="RB67" s="1694"/>
      <c r="RC67" s="1695"/>
      <c r="RD67" s="1694"/>
      <c r="RE67" s="1695"/>
      <c r="RF67" s="1694"/>
      <c r="RG67" s="1695"/>
      <c r="RH67" s="1694"/>
      <c r="RI67" s="1695"/>
      <c r="RJ67" s="1694"/>
      <c r="RK67" s="1695"/>
      <c r="RL67" s="1694"/>
      <c r="RM67" s="1695"/>
      <c r="RN67" s="1694"/>
      <c r="RO67" s="1695"/>
      <c r="RP67" s="1694"/>
      <c r="RQ67" s="1695"/>
      <c r="RR67" s="1694"/>
      <c r="RS67" s="1695"/>
      <c r="RT67" s="1694"/>
      <c r="RU67" s="1695"/>
      <c r="RV67" s="1694"/>
      <c r="RW67" s="1695"/>
      <c r="RX67" s="1694"/>
      <c r="RY67" s="1695"/>
      <c r="RZ67" s="1694"/>
      <c r="SA67" s="1695"/>
      <c r="SB67" s="1694"/>
      <c r="SC67" s="1695"/>
      <c r="SD67" s="1694"/>
      <c r="SE67" s="1695"/>
      <c r="SF67" s="1694"/>
      <c r="SG67" s="1695"/>
      <c r="SH67" s="1694"/>
      <c r="SI67" s="1695"/>
      <c r="SJ67" s="1694"/>
      <c r="SK67" s="1695"/>
      <c r="SL67" s="1694"/>
      <c r="SM67" s="1695"/>
      <c r="SN67" s="1694"/>
      <c r="SO67" s="1695"/>
      <c r="SP67" s="1694"/>
      <c r="SQ67" s="1695"/>
      <c r="SR67" s="1694"/>
      <c r="SS67" s="1695"/>
      <c r="ST67" s="1694"/>
      <c r="SU67" s="1695"/>
      <c r="SV67" s="1694"/>
      <c r="SW67" s="1695"/>
      <c r="SX67" s="1694"/>
      <c r="SY67" s="1695"/>
      <c r="SZ67" s="1694"/>
      <c r="TA67" s="1695"/>
      <c r="TB67" s="1694"/>
      <c r="TC67" s="1695"/>
      <c r="TD67" s="1694"/>
      <c r="TE67" s="1695"/>
      <c r="TF67" s="1694"/>
      <c r="TG67" s="1695"/>
      <c r="TH67" s="1694"/>
      <c r="TI67" s="1695"/>
      <c r="TJ67" s="1694"/>
      <c r="TK67" s="1695"/>
      <c r="TL67" s="1694"/>
      <c r="TM67" s="1695"/>
      <c r="TN67" s="1694"/>
      <c r="TO67" s="1695"/>
      <c r="TP67" s="1694"/>
      <c r="TQ67" s="1695"/>
      <c r="TR67" s="1694"/>
      <c r="TS67" s="1695"/>
      <c r="TT67" s="1694"/>
      <c r="TU67" s="1695"/>
      <c r="TV67" s="1694"/>
      <c r="TW67" s="1695"/>
      <c r="TX67" s="1694"/>
      <c r="TY67" s="1695"/>
      <c r="TZ67" s="1694"/>
      <c r="UA67" s="1695"/>
      <c r="UB67" s="1694"/>
      <c r="UC67" s="1695"/>
      <c r="UD67" s="1694"/>
      <c r="UE67" s="1695"/>
      <c r="UF67" s="1694"/>
      <c r="UG67" s="1695"/>
      <c r="UH67" s="1694"/>
      <c r="UI67" s="1695"/>
      <c r="UJ67" s="1694"/>
      <c r="UK67" s="1695"/>
      <c r="UL67" s="1694"/>
      <c r="UM67" s="1695"/>
      <c r="UN67" s="1694"/>
      <c r="UO67" s="1695"/>
      <c r="UP67" s="1694"/>
      <c r="UQ67" s="1695"/>
      <c r="UR67" s="1694"/>
      <c r="US67" s="1695"/>
      <c r="UT67" s="1694"/>
      <c r="UU67" s="1695"/>
      <c r="UV67" s="1694"/>
      <c r="UW67" s="1695"/>
      <c r="UX67" s="1694"/>
      <c r="UY67" s="1695"/>
      <c r="UZ67" s="1694"/>
      <c r="VA67" s="1695"/>
      <c r="VB67" s="1694"/>
      <c r="VC67" s="1695"/>
      <c r="VD67" s="1694"/>
      <c r="VE67" s="1695"/>
      <c r="VF67" s="1694"/>
      <c r="VG67" s="1695"/>
      <c r="VH67" s="1694"/>
      <c r="VI67" s="1695"/>
      <c r="VJ67" s="1694"/>
      <c r="VK67" s="1695"/>
      <c r="VL67" s="1694"/>
      <c r="VM67" s="1695"/>
      <c r="VN67" s="1694"/>
      <c r="VO67" s="1695"/>
      <c r="VP67" s="1694"/>
      <c r="VQ67" s="1695"/>
      <c r="VR67" s="1694"/>
      <c r="VS67" s="1695"/>
      <c r="VT67" s="1694"/>
      <c r="VU67" s="1695"/>
      <c r="VV67" s="1694"/>
      <c r="VW67" s="1695"/>
      <c r="VX67" s="1694"/>
      <c r="VY67" s="1695"/>
      <c r="VZ67" s="1694"/>
      <c r="WA67" s="1695"/>
      <c r="WB67" s="1694"/>
      <c r="WC67" s="1695"/>
      <c r="WD67" s="1694"/>
      <c r="WE67" s="1695"/>
      <c r="WF67" s="1694"/>
      <c r="WG67" s="1695"/>
      <c r="WH67" s="1694"/>
      <c r="WI67" s="1695"/>
      <c r="WJ67" s="1694"/>
      <c r="WK67" s="1695"/>
      <c r="WL67" s="1694"/>
      <c r="WM67" s="1695"/>
      <c r="WN67" s="1694"/>
      <c r="WO67" s="1695"/>
      <c r="WP67" s="1694"/>
      <c r="WQ67" s="1695"/>
      <c r="WR67" s="1694"/>
      <c r="WS67" s="1695"/>
      <c r="WT67" s="1694"/>
      <c r="WU67" s="1695"/>
      <c r="WV67" s="1694"/>
      <c r="WW67" s="1695"/>
      <c r="WX67" s="1694"/>
      <c r="WY67" s="1695"/>
      <c r="WZ67" s="1694"/>
      <c r="XA67" s="1695"/>
      <c r="XB67" s="1694"/>
      <c r="XC67" s="1695"/>
      <c r="XD67" s="1694"/>
      <c r="XE67" s="1695"/>
      <c r="XF67" s="1694"/>
      <c r="XG67" s="1695"/>
      <c r="XH67" s="1694"/>
      <c r="XI67" s="1695"/>
      <c r="XJ67" s="1694"/>
      <c r="XK67" s="1695"/>
      <c r="XL67" s="1694"/>
      <c r="XM67" s="1695"/>
      <c r="XN67" s="1694"/>
      <c r="XO67" s="1695"/>
      <c r="XP67" s="1694"/>
      <c r="XQ67" s="1695"/>
      <c r="XR67" s="1694"/>
      <c r="XS67" s="1695"/>
      <c r="XT67" s="1694"/>
      <c r="XU67" s="1695"/>
      <c r="XV67" s="1694"/>
      <c r="XW67" s="1695"/>
      <c r="XX67" s="1694"/>
      <c r="XY67" s="1695"/>
      <c r="XZ67" s="1694"/>
      <c r="YA67" s="1695"/>
      <c r="YB67" s="1694"/>
      <c r="YC67" s="1695"/>
      <c r="YD67" s="1694"/>
      <c r="YE67" s="1695"/>
      <c r="YF67" s="1694"/>
      <c r="YG67" s="1695"/>
      <c r="YH67" s="1694"/>
      <c r="YI67" s="1695"/>
      <c r="YJ67" s="1694"/>
      <c r="YK67" s="1695"/>
      <c r="YL67" s="1694"/>
      <c r="YM67" s="1695"/>
      <c r="YN67" s="1694"/>
      <c r="YO67" s="1695"/>
      <c r="YP67" s="1694"/>
      <c r="YQ67" s="1695"/>
      <c r="YR67" s="1694"/>
      <c r="YS67" s="1695"/>
      <c r="YT67" s="1694"/>
      <c r="YU67" s="1695"/>
      <c r="YV67" s="1694"/>
      <c r="YW67" s="1695"/>
      <c r="YX67" s="1694"/>
      <c r="YY67" s="1695"/>
      <c r="YZ67" s="1694"/>
      <c r="ZA67" s="1695"/>
      <c r="ZB67" s="1694"/>
      <c r="ZC67" s="1695"/>
      <c r="ZD67" s="1694"/>
      <c r="ZE67" s="1695"/>
      <c r="ZF67" s="1694"/>
      <c r="ZG67" s="1695"/>
      <c r="ZH67" s="1694"/>
      <c r="ZI67" s="1695"/>
      <c r="ZJ67" s="1694"/>
      <c r="ZK67" s="1695"/>
      <c r="ZL67" s="1694"/>
      <c r="ZM67" s="1695"/>
      <c r="ZN67" s="1694"/>
      <c r="ZO67" s="1695"/>
      <c r="ZP67" s="1694"/>
      <c r="ZQ67" s="1695"/>
      <c r="ZR67" s="1694"/>
      <c r="ZS67" s="1695"/>
      <c r="ZT67" s="1694"/>
      <c r="ZU67" s="1695"/>
      <c r="ZV67" s="1694"/>
      <c r="ZW67" s="1695"/>
      <c r="ZX67" s="1694"/>
      <c r="ZY67" s="1695"/>
      <c r="ZZ67" s="1694"/>
      <c r="AAA67" s="1695"/>
      <c r="AAB67" s="1694"/>
      <c r="AAC67" s="1695"/>
      <c r="AAD67" s="1694"/>
      <c r="AAE67" s="1695"/>
      <c r="AAF67" s="1694"/>
      <c r="AAG67" s="1695"/>
      <c r="AAH67" s="1694"/>
      <c r="AAI67" s="1695"/>
      <c r="AAJ67" s="1694"/>
      <c r="AAK67" s="1695"/>
      <c r="AAL67" s="1694"/>
      <c r="AAM67" s="1695"/>
      <c r="AAN67" s="1694"/>
      <c r="AAO67" s="1695"/>
      <c r="AAP67" s="1694"/>
      <c r="AAQ67" s="1695"/>
      <c r="AAR67" s="1694"/>
      <c r="AAS67" s="1695"/>
      <c r="AAT67" s="1694"/>
      <c r="AAU67" s="1695"/>
      <c r="AAV67" s="1694"/>
      <c r="AAW67" s="1695"/>
      <c r="AAX67" s="1694"/>
      <c r="AAY67" s="1695"/>
      <c r="AAZ67" s="1694"/>
      <c r="ABA67" s="1695"/>
      <c r="ABB67" s="1694"/>
      <c r="ABC67" s="1695"/>
      <c r="ABD67" s="1694"/>
      <c r="ABE67" s="1695"/>
      <c r="ABF67" s="1694"/>
      <c r="ABG67" s="1695"/>
      <c r="ABH67" s="1694"/>
      <c r="ABI67" s="1695"/>
      <c r="ABJ67" s="1694"/>
      <c r="ABK67" s="1695"/>
      <c r="ABL67" s="1694"/>
      <c r="ABM67" s="1695"/>
      <c r="ABN67" s="1694"/>
      <c r="ABO67" s="1695"/>
      <c r="ABP67" s="1694"/>
      <c r="ABQ67" s="1695"/>
      <c r="ABR67" s="1694"/>
      <c r="ABS67" s="1695"/>
      <c r="ABT67" s="1694"/>
      <c r="ABU67" s="1695"/>
      <c r="ABV67" s="1694"/>
      <c r="ABW67" s="1695"/>
      <c r="ABX67" s="1694"/>
      <c r="ABY67" s="1695"/>
      <c r="ABZ67" s="1694"/>
      <c r="ACA67" s="1695"/>
      <c r="ACB67" s="1694"/>
      <c r="ACC67" s="1695"/>
      <c r="ACD67" s="1694"/>
      <c r="ACE67" s="1695"/>
      <c r="ACF67" s="1694"/>
      <c r="ACG67" s="1695"/>
      <c r="ACH67" s="1694"/>
      <c r="ACI67" s="1695"/>
      <c r="ACJ67" s="1694"/>
      <c r="ACK67" s="1695"/>
      <c r="ACL67" s="1694"/>
      <c r="ACM67" s="1695"/>
      <c r="ACN67" s="1694"/>
      <c r="ACO67" s="1695"/>
      <c r="ACP67" s="1694"/>
      <c r="ACQ67" s="1695"/>
      <c r="ACR67" s="1694"/>
      <c r="ACS67" s="1695"/>
      <c r="ACT67" s="1694"/>
      <c r="ACU67" s="1695"/>
      <c r="ACV67" s="1694"/>
      <c r="ACW67" s="1695"/>
      <c r="ACX67" s="1694"/>
      <c r="ACY67" s="1695"/>
      <c r="ACZ67" s="1694"/>
      <c r="ADA67" s="1695"/>
      <c r="ADB67" s="1694"/>
      <c r="ADC67" s="1695"/>
      <c r="ADD67" s="1694"/>
      <c r="ADE67" s="1695"/>
      <c r="ADF67" s="1694"/>
      <c r="ADG67" s="1695"/>
      <c r="ADH67" s="1694"/>
      <c r="ADI67" s="1695"/>
      <c r="ADJ67" s="1694"/>
      <c r="ADK67" s="1695"/>
      <c r="ADL67" s="1694"/>
      <c r="ADM67" s="1695"/>
      <c r="ADN67" s="1694"/>
      <c r="ADO67" s="1695"/>
      <c r="ADP67" s="1694"/>
      <c r="ADQ67" s="1695"/>
      <c r="ADR67" s="1694"/>
      <c r="ADS67" s="1695"/>
      <c r="ADT67" s="1694"/>
      <c r="ADU67" s="1695"/>
      <c r="ADV67" s="1694"/>
      <c r="ADW67" s="1695"/>
      <c r="ADX67" s="1694"/>
      <c r="ADY67" s="1695"/>
      <c r="ADZ67" s="1694"/>
      <c r="AEA67" s="1695"/>
      <c r="AEB67" s="1694"/>
      <c r="AEC67" s="1695"/>
      <c r="AED67" s="1694"/>
      <c r="AEE67" s="1695"/>
      <c r="AEF67" s="1694"/>
      <c r="AEG67" s="1695"/>
      <c r="AEH67" s="1694"/>
      <c r="AEI67" s="1695"/>
      <c r="AEJ67" s="1694"/>
      <c r="AEK67" s="1695"/>
      <c r="AEL67" s="1694"/>
      <c r="AEM67" s="1695"/>
      <c r="AEN67" s="1694"/>
      <c r="AEO67" s="1695"/>
      <c r="AEP67" s="1694"/>
      <c r="AEQ67" s="1695"/>
      <c r="AER67" s="1694"/>
      <c r="AES67" s="1695"/>
      <c r="AET67" s="1694"/>
      <c r="AEU67" s="1695"/>
      <c r="AEV67" s="1694"/>
      <c r="AEW67" s="1695"/>
      <c r="AEX67" s="1694"/>
      <c r="AEY67" s="1695"/>
      <c r="AEZ67" s="1694"/>
      <c r="AFA67" s="1695"/>
      <c r="AFB67" s="1694"/>
      <c r="AFC67" s="1695"/>
      <c r="AFD67" s="1694"/>
      <c r="AFE67" s="1695"/>
      <c r="AFF67" s="1694"/>
      <c r="AFG67" s="1695"/>
      <c r="AFH67" s="1694"/>
      <c r="AFI67" s="1695"/>
      <c r="AFJ67" s="1694"/>
      <c r="AFK67" s="1695"/>
      <c r="AFL67" s="1694"/>
      <c r="AFM67" s="1695"/>
      <c r="AFN67" s="1694"/>
      <c r="AFO67" s="1695"/>
      <c r="AFP67" s="1694"/>
      <c r="AFQ67" s="1695"/>
      <c r="AFR67" s="1694"/>
      <c r="AFS67" s="1695"/>
      <c r="AFT67" s="1694"/>
      <c r="AFU67" s="1695"/>
      <c r="AFV67" s="1694"/>
      <c r="AFW67" s="1695"/>
      <c r="AFX67" s="1694"/>
      <c r="AFY67" s="1695"/>
      <c r="AFZ67" s="1694"/>
      <c r="AGA67" s="1695"/>
      <c r="AGB67" s="1694"/>
      <c r="AGC67" s="1695"/>
      <c r="AGD67" s="1694"/>
      <c r="AGE67" s="1695"/>
      <c r="AGF67" s="1694"/>
      <c r="AGG67" s="1695"/>
      <c r="AGH67" s="1694"/>
      <c r="AGI67" s="1695"/>
      <c r="AGJ67" s="1694"/>
      <c r="AGK67" s="1695"/>
      <c r="AGL67" s="1694"/>
      <c r="AGM67" s="1695"/>
      <c r="AGN67" s="1694"/>
      <c r="AGO67" s="1695"/>
      <c r="AGP67" s="1694"/>
      <c r="AGQ67" s="1695"/>
      <c r="AGR67" s="1694"/>
      <c r="AGS67" s="1695"/>
      <c r="AGT67" s="1694"/>
      <c r="AGU67" s="1695"/>
      <c r="AGV67" s="1694"/>
      <c r="AGW67" s="1695"/>
      <c r="AGX67" s="1694"/>
      <c r="AGY67" s="1695"/>
      <c r="AGZ67" s="1694"/>
      <c r="AHA67" s="1695"/>
      <c r="AHB67" s="1694"/>
      <c r="AHC67" s="1695"/>
      <c r="AHD67" s="1694"/>
      <c r="AHE67" s="1695"/>
      <c r="AHF67" s="1694"/>
      <c r="AHG67" s="1695"/>
      <c r="AHH67" s="1694"/>
      <c r="AHI67" s="1695"/>
      <c r="AHJ67" s="1694"/>
      <c r="AHK67" s="1695"/>
      <c r="AHL67" s="1694"/>
      <c r="AHM67" s="1695"/>
      <c r="AHN67" s="1694"/>
      <c r="AHO67" s="1695"/>
      <c r="AHP67" s="1694"/>
      <c r="AHQ67" s="1695"/>
      <c r="AHR67" s="1694"/>
      <c r="AHS67" s="1695"/>
      <c r="AHT67" s="1694"/>
      <c r="AHU67" s="1695"/>
      <c r="AHV67" s="1694"/>
      <c r="AHW67" s="1695"/>
      <c r="AHX67" s="1694"/>
      <c r="AHY67" s="1695"/>
      <c r="AHZ67" s="1694"/>
      <c r="AIA67" s="1695"/>
      <c r="AIB67" s="1694"/>
      <c r="AIC67" s="1695"/>
      <c r="AID67" s="1694"/>
      <c r="AIE67" s="1695"/>
      <c r="AIF67" s="1694"/>
      <c r="AIG67" s="1695"/>
      <c r="AIH67" s="1694"/>
      <c r="AII67" s="1695"/>
      <c r="AIJ67" s="1694"/>
      <c r="AIK67" s="1695"/>
      <c r="AIL67" s="1694"/>
      <c r="AIM67" s="1695"/>
      <c r="AIN67" s="1694"/>
      <c r="AIO67" s="1695"/>
      <c r="AIP67" s="1694"/>
      <c r="AIQ67" s="1695"/>
      <c r="AIR67" s="1694"/>
      <c r="AIS67" s="1695"/>
      <c r="AIT67" s="1694"/>
      <c r="AIU67" s="1695"/>
      <c r="AIV67" s="1694"/>
      <c r="AIW67" s="1695"/>
      <c r="AIX67" s="1694"/>
      <c r="AIY67" s="1695"/>
      <c r="AIZ67" s="1694"/>
      <c r="AJA67" s="1695"/>
      <c r="AJB67" s="1694"/>
      <c r="AJC67" s="1695"/>
      <c r="AJD67" s="1694"/>
      <c r="AJE67" s="1695"/>
      <c r="AJF67" s="1694"/>
      <c r="AJG67" s="1695"/>
      <c r="AJH67" s="1694"/>
      <c r="AJI67" s="1695"/>
      <c r="AJJ67" s="1694"/>
      <c r="AJK67" s="1695"/>
      <c r="AJL67" s="1694"/>
      <c r="AJM67" s="1695"/>
      <c r="AJN67" s="1694"/>
      <c r="AJO67" s="1695"/>
      <c r="AJP67" s="1694"/>
      <c r="AJQ67" s="1695"/>
      <c r="AJR67" s="1694"/>
      <c r="AJS67" s="1695"/>
      <c r="AJT67" s="1694"/>
      <c r="AJU67" s="1695"/>
      <c r="AJV67" s="1694"/>
      <c r="AJW67" s="1695"/>
      <c r="AJX67" s="1694"/>
      <c r="AJY67" s="1695"/>
      <c r="AJZ67" s="1694"/>
      <c r="AKA67" s="1695"/>
      <c r="AKB67" s="1694"/>
      <c r="AKC67" s="1695"/>
      <c r="AKD67" s="1694"/>
      <c r="AKE67" s="1695"/>
      <c r="AKF67" s="1694"/>
      <c r="AKG67" s="1695"/>
      <c r="AKH67" s="1694"/>
      <c r="AKI67" s="1695"/>
      <c r="AKJ67" s="1694"/>
      <c r="AKK67" s="1695"/>
      <c r="AKL67" s="1694"/>
      <c r="AKM67" s="1695"/>
      <c r="AKN67" s="1694"/>
      <c r="AKO67" s="1695"/>
      <c r="AKP67" s="1694"/>
      <c r="AKQ67" s="1695"/>
      <c r="AKR67" s="1694"/>
      <c r="AKS67" s="1695"/>
      <c r="AKT67" s="1694"/>
      <c r="AKU67" s="1695"/>
      <c r="AKV67" s="1694"/>
      <c r="AKW67" s="1695"/>
      <c r="AKX67" s="1694"/>
      <c r="AKY67" s="1695"/>
      <c r="AKZ67" s="1694"/>
      <c r="ALA67" s="1695"/>
      <c r="ALB67" s="1694"/>
      <c r="ALC67" s="1695"/>
      <c r="ALD67" s="1694"/>
      <c r="ALE67" s="1695"/>
      <c r="ALF67" s="1694"/>
      <c r="ALG67" s="1695"/>
      <c r="ALH67" s="1694"/>
      <c r="ALI67" s="1695"/>
      <c r="ALJ67" s="1694"/>
      <c r="ALK67" s="1695"/>
      <c r="ALL67" s="1694"/>
      <c r="ALM67" s="1695"/>
      <c r="ALN67" s="1694"/>
      <c r="ALO67" s="1695"/>
      <c r="ALP67" s="1694"/>
      <c r="ALQ67" s="1695"/>
      <c r="ALR67" s="1694"/>
      <c r="ALS67" s="1695"/>
      <c r="ALT67" s="1694"/>
      <c r="ALU67" s="1695"/>
      <c r="ALV67" s="1694"/>
      <c r="ALW67" s="1695"/>
      <c r="ALX67" s="1694"/>
      <c r="ALY67" s="1695"/>
      <c r="ALZ67" s="1694"/>
      <c r="AMA67" s="1695"/>
      <c r="AMB67" s="1694"/>
      <c r="AMC67" s="1695"/>
      <c r="AMD67" s="1694"/>
      <c r="AME67" s="1695"/>
      <c r="AMF67" s="1694"/>
      <c r="AMG67" s="1695"/>
      <c r="AMH67" s="1694"/>
      <c r="AMI67" s="1695"/>
      <c r="AMJ67" s="1694"/>
      <c r="AMK67" s="1695"/>
      <c r="AML67" s="1694"/>
      <c r="AMM67" s="1695"/>
      <c r="AMN67" s="1694"/>
      <c r="AMO67" s="1695"/>
      <c r="AMP67" s="1694"/>
      <c r="AMQ67" s="1695"/>
      <c r="AMR67" s="1694"/>
      <c r="AMS67" s="1695"/>
      <c r="AMT67" s="1694"/>
      <c r="AMU67" s="1695"/>
      <c r="AMV67" s="1694"/>
      <c r="AMW67" s="1695"/>
      <c r="AMX67" s="1694"/>
      <c r="AMY67" s="1695"/>
      <c r="AMZ67" s="1694"/>
      <c r="ANA67" s="1695"/>
      <c r="ANB67" s="1694"/>
      <c r="ANC67" s="1695"/>
      <c r="AND67" s="1694"/>
      <c r="ANE67" s="1695"/>
      <c r="ANF67" s="1694"/>
      <c r="ANG67" s="1695"/>
      <c r="ANH67" s="1694"/>
      <c r="ANI67" s="1695"/>
      <c r="ANJ67" s="1694"/>
      <c r="ANK67" s="1695"/>
      <c r="ANL67" s="1694"/>
      <c r="ANM67" s="1695"/>
      <c r="ANN67" s="1694"/>
      <c r="ANO67" s="1695"/>
      <c r="ANP67" s="1694"/>
      <c r="ANQ67" s="1695"/>
      <c r="ANR67" s="1694"/>
      <c r="ANS67" s="1695"/>
      <c r="ANT67" s="1694"/>
      <c r="ANU67" s="1695"/>
      <c r="ANV67" s="1694"/>
      <c r="ANW67" s="1695"/>
      <c r="ANX67" s="1694"/>
      <c r="ANY67" s="1695"/>
      <c r="ANZ67" s="1694"/>
      <c r="AOA67" s="1695"/>
      <c r="AOB67" s="1694"/>
      <c r="AOC67" s="1695"/>
      <c r="AOD67" s="1694"/>
      <c r="AOE67" s="1695"/>
      <c r="AOF67" s="1694"/>
      <c r="AOG67" s="1695"/>
      <c r="AOH67" s="1694"/>
      <c r="AOI67" s="1695"/>
      <c r="AOJ67" s="1694"/>
      <c r="AOK67" s="1695"/>
      <c r="AOL67" s="1694"/>
      <c r="AOM67" s="1695"/>
      <c r="AON67" s="1694"/>
      <c r="AOO67" s="1695"/>
      <c r="AOP67" s="1694"/>
      <c r="AOQ67" s="1695"/>
      <c r="AOR67" s="1694"/>
      <c r="AOS67" s="1695"/>
      <c r="AOT67" s="1694"/>
      <c r="AOU67" s="1695"/>
      <c r="AOV67" s="1694"/>
      <c r="AOW67" s="1695"/>
      <c r="AOX67" s="1694"/>
      <c r="AOY67" s="1695"/>
      <c r="AOZ67" s="1694"/>
      <c r="APA67" s="1695"/>
      <c r="APB67" s="1694"/>
      <c r="APC67" s="1695"/>
      <c r="APD67" s="1694"/>
      <c r="APE67" s="1695"/>
      <c r="APF67" s="1694"/>
      <c r="APG67" s="1695"/>
      <c r="APH67" s="1694"/>
      <c r="API67" s="1695"/>
      <c r="APJ67" s="1694"/>
      <c r="APK67" s="1695"/>
      <c r="APL67" s="1694"/>
      <c r="APM67" s="1695"/>
      <c r="APN67" s="1694"/>
      <c r="APO67" s="1695"/>
      <c r="APP67" s="1694"/>
      <c r="APQ67" s="1695"/>
      <c r="APR67" s="1694"/>
      <c r="APS67" s="1695"/>
      <c r="APT67" s="1694"/>
      <c r="APU67" s="1695"/>
      <c r="APV67" s="1694"/>
      <c r="APW67" s="1695"/>
      <c r="APX67" s="1694"/>
      <c r="APY67" s="1695"/>
      <c r="APZ67" s="1694"/>
      <c r="AQA67" s="1695"/>
      <c r="AQB67" s="1694"/>
      <c r="AQC67" s="1695"/>
      <c r="AQD67" s="1694"/>
      <c r="AQE67" s="1695"/>
      <c r="AQF67" s="1694"/>
      <c r="AQG67" s="1695"/>
      <c r="AQH67" s="1694"/>
      <c r="AQI67" s="1695"/>
      <c r="AQJ67" s="1694"/>
      <c r="AQK67" s="1695"/>
      <c r="AQL67" s="1694"/>
      <c r="AQM67" s="1695"/>
      <c r="AQN67" s="1694"/>
      <c r="AQO67" s="1695"/>
      <c r="AQP67" s="1694"/>
      <c r="AQQ67" s="1695"/>
      <c r="AQR67" s="1694"/>
      <c r="AQS67" s="1695"/>
      <c r="AQT67" s="1694"/>
      <c r="AQU67" s="1695"/>
      <c r="AQV67" s="1694"/>
      <c r="AQW67" s="1695"/>
      <c r="AQX67" s="1694"/>
      <c r="AQY67" s="1695"/>
      <c r="AQZ67" s="1694"/>
      <c r="ARA67" s="1695"/>
      <c r="ARB67" s="1694"/>
      <c r="ARC67" s="1695"/>
      <c r="ARD67" s="1694"/>
      <c r="ARE67" s="1695"/>
      <c r="ARF67" s="1694"/>
      <c r="ARG67" s="1695"/>
      <c r="ARH67" s="1694"/>
      <c r="ARI67" s="1695"/>
      <c r="ARJ67" s="1694"/>
      <c r="ARK67" s="1695"/>
      <c r="ARL67" s="1694"/>
      <c r="ARM67" s="1695"/>
      <c r="ARN67" s="1694"/>
      <c r="ARO67" s="1695"/>
      <c r="ARP67" s="1694"/>
      <c r="ARQ67" s="1695"/>
      <c r="ARR67" s="1694"/>
      <c r="ARS67" s="1695"/>
      <c r="ART67" s="1694"/>
      <c r="ARU67" s="1695"/>
      <c r="ARV67" s="1694"/>
      <c r="ARW67" s="1695"/>
      <c r="ARX67" s="1694"/>
      <c r="ARY67" s="1695"/>
      <c r="ARZ67" s="1694"/>
      <c r="ASA67" s="1695"/>
      <c r="ASB67" s="1694"/>
      <c r="ASC67" s="1695"/>
      <c r="ASD67" s="1694"/>
      <c r="ASE67" s="1695"/>
      <c r="ASF67" s="1694"/>
      <c r="ASG67" s="1695"/>
      <c r="ASH67" s="1694"/>
      <c r="ASI67" s="1695"/>
      <c r="ASJ67" s="1694"/>
      <c r="ASK67" s="1695"/>
      <c r="ASL67" s="1694"/>
      <c r="ASM67" s="1695"/>
      <c r="ASN67" s="1694"/>
      <c r="ASO67" s="1695"/>
      <c r="ASP67" s="1694"/>
      <c r="ASQ67" s="1695"/>
      <c r="ASR67" s="1694"/>
      <c r="ASS67" s="1695"/>
      <c r="AST67" s="1694"/>
      <c r="ASU67" s="1695"/>
      <c r="ASV67" s="1694"/>
      <c r="ASW67" s="1695"/>
      <c r="ASX67" s="1694"/>
      <c r="ASY67" s="1695"/>
      <c r="ASZ67" s="1694"/>
      <c r="ATA67" s="1695"/>
      <c r="ATB67" s="1694"/>
      <c r="ATC67" s="1695"/>
      <c r="ATD67" s="1694"/>
      <c r="ATE67" s="1695"/>
      <c r="ATF67" s="1694"/>
      <c r="ATG67" s="1695"/>
      <c r="ATH67" s="1694"/>
      <c r="ATI67" s="1695"/>
      <c r="ATJ67" s="1694"/>
      <c r="ATK67" s="1695"/>
      <c r="ATL67" s="1694"/>
      <c r="ATM67" s="1695"/>
      <c r="ATN67" s="1694"/>
      <c r="ATO67" s="1695"/>
      <c r="ATP67" s="1694"/>
      <c r="ATQ67" s="1695"/>
      <c r="ATR67" s="1694"/>
      <c r="ATS67" s="1695"/>
      <c r="ATT67" s="1694"/>
      <c r="ATU67" s="1695"/>
      <c r="ATV67" s="1694"/>
      <c r="ATW67" s="1695"/>
      <c r="ATX67" s="1694"/>
      <c r="ATY67" s="1695"/>
      <c r="ATZ67" s="1694"/>
      <c r="AUA67" s="1695"/>
      <c r="AUB67" s="1694"/>
      <c r="AUC67" s="1695"/>
      <c r="AUD67" s="1694"/>
      <c r="AUE67" s="1695"/>
      <c r="AUF67" s="1694"/>
      <c r="AUG67" s="1695"/>
      <c r="AUH67" s="1694"/>
      <c r="AUI67" s="1695"/>
      <c r="AUJ67" s="1694"/>
      <c r="AUK67" s="1695"/>
      <c r="AUL67" s="1694"/>
      <c r="AUM67" s="1695"/>
      <c r="AUN67" s="1694"/>
      <c r="AUO67" s="1695"/>
      <c r="AUP67" s="1694"/>
      <c r="AUQ67" s="1695"/>
      <c r="AUR67" s="1694"/>
      <c r="AUS67" s="1695"/>
      <c r="AUT67" s="1694"/>
      <c r="AUU67" s="1695"/>
      <c r="AUV67" s="1694"/>
      <c r="AUW67" s="1695"/>
      <c r="AUX67" s="1694"/>
      <c r="AUY67" s="1695"/>
      <c r="AUZ67" s="1694"/>
      <c r="AVA67" s="1695"/>
      <c r="AVB67" s="1694"/>
      <c r="AVC67" s="1695"/>
      <c r="AVD67" s="1694"/>
      <c r="AVE67" s="1695"/>
      <c r="AVF67" s="1694"/>
      <c r="AVG67" s="1695"/>
      <c r="AVH67" s="1694"/>
      <c r="AVI67" s="1695"/>
      <c r="AVJ67" s="1694"/>
      <c r="AVK67" s="1695"/>
      <c r="AVL67" s="1694"/>
      <c r="AVM67" s="1695"/>
      <c r="AVN67" s="1694"/>
      <c r="AVO67" s="1695"/>
      <c r="AVP67" s="1694"/>
      <c r="AVQ67" s="1695"/>
      <c r="AVR67" s="1694"/>
      <c r="AVS67" s="1695"/>
      <c r="AVT67" s="1694"/>
      <c r="AVU67" s="1695"/>
      <c r="AVV67" s="1694"/>
      <c r="AVW67" s="1695"/>
      <c r="AVX67" s="1694"/>
      <c r="AVY67" s="1695"/>
      <c r="AVZ67" s="1694"/>
      <c r="AWA67" s="1695"/>
      <c r="AWB67" s="1694"/>
      <c r="AWC67" s="1695"/>
      <c r="AWD67" s="1694"/>
      <c r="AWE67" s="1695"/>
      <c r="AWF67" s="1694"/>
      <c r="AWG67" s="1695"/>
      <c r="AWH67" s="1694"/>
      <c r="AWI67" s="1695"/>
      <c r="AWJ67" s="1694"/>
      <c r="AWK67" s="1695"/>
      <c r="AWL67" s="1694"/>
      <c r="AWM67" s="1695"/>
      <c r="AWN67" s="1694"/>
      <c r="AWO67" s="1695"/>
      <c r="AWP67" s="1694"/>
      <c r="AWQ67" s="1695"/>
      <c r="AWR67" s="1694"/>
      <c r="AWS67" s="1695"/>
      <c r="AWT67" s="1694"/>
      <c r="AWU67" s="1695"/>
      <c r="AWV67" s="1694"/>
      <c r="AWW67" s="1695"/>
      <c r="AWX67" s="1694"/>
      <c r="AWY67" s="1695"/>
      <c r="AWZ67" s="1694"/>
      <c r="AXA67" s="1695"/>
      <c r="AXB67" s="1694"/>
      <c r="AXC67" s="1695"/>
      <c r="AXD67" s="1694"/>
      <c r="AXE67" s="1695"/>
      <c r="AXF67" s="1694"/>
      <c r="AXG67" s="1695"/>
      <c r="AXH67" s="1694"/>
      <c r="AXI67" s="1695"/>
      <c r="AXJ67" s="1694"/>
      <c r="AXK67" s="1695"/>
      <c r="AXL67" s="1694"/>
      <c r="AXM67" s="1695"/>
      <c r="AXN67" s="1694"/>
      <c r="AXO67" s="1695"/>
      <c r="AXP67" s="1694"/>
      <c r="AXQ67" s="1695"/>
      <c r="AXR67" s="1694"/>
      <c r="AXS67" s="1695"/>
      <c r="AXT67" s="1694"/>
      <c r="AXU67" s="1695"/>
      <c r="AXV67" s="1694"/>
      <c r="AXW67" s="1695"/>
      <c r="AXX67" s="1694"/>
      <c r="AXY67" s="1695"/>
      <c r="AXZ67" s="1694"/>
      <c r="AYA67" s="1695"/>
      <c r="AYB67" s="1694"/>
      <c r="AYC67" s="1695"/>
      <c r="AYD67" s="1694"/>
      <c r="AYE67" s="1695"/>
      <c r="AYF67" s="1694"/>
      <c r="AYG67" s="1695"/>
      <c r="AYH67" s="1694"/>
      <c r="AYI67" s="1695"/>
      <c r="AYJ67" s="1694"/>
      <c r="AYK67" s="1695"/>
      <c r="AYL67" s="1694"/>
      <c r="AYM67" s="1695"/>
      <c r="AYN67" s="1694"/>
      <c r="AYO67" s="1695"/>
      <c r="AYP67" s="1694"/>
      <c r="AYQ67" s="1695"/>
      <c r="AYR67" s="1694"/>
      <c r="AYS67" s="1695"/>
      <c r="AYT67" s="1694"/>
      <c r="AYU67" s="1695"/>
      <c r="AYV67" s="1694"/>
      <c r="AYW67" s="1695"/>
      <c r="AYX67" s="1694"/>
      <c r="AYY67" s="1695"/>
      <c r="AYZ67" s="1694"/>
      <c r="AZA67" s="1695"/>
      <c r="AZB67" s="1694"/>
      <c r="AZC67" s="1695"/>
      <c r="AZD67" s="1694"/>
      <c r="AZE67" s="1695"/>
      <c r="AZF67" s="1694"/>
      <c r="AZG67" s="1695"/>
      <c r="AZH67" s="1694"/>
      <c r="AZI67" s="1695"/>
      <c r="AZJ67" s="1694"/>
      <c r="AZK67" s="1695"/>
      <c r="AZL67" s="1694"/>
      <c r="AZM67" s="1695"/>
      <c r="AZN67" s="1694"/>
      <c r="AZO67" s="1695"/>
      <c r="AZP67" s="1694"/>
      <c r="AZQ67" s="1695"/>
      <c r="AZR67" s="1694"/>
      <c r="AZS67" s="1695"/>
      <c r="AZT67" s="1694"/>
      <c r="AZU67" s="1695"/>
      <c r="AZV67" s="1694"/>
      <c r="AZW67" s="1695"/>
      <c r="AZX67" s="1694"/>
      <c r="AZY67" s="1695"/>
      <c r="AZZ67" s="1694"/>
      <c r="BAA67" s="1695"/>
      <c r="BAB67" s="1694"/>
      <c r="BAC67" s="1695"/>
      <c r="BAD67" s="1694"/>
      <c r="BAE67" s="1695"/>
      <c r="BAF67" s="1694"/>
      <c r="BAG67" s="1695"/>
      <c r="BAH67" s="1694"/>
      <c r="BAI67" s="1695"/>
      <c r="BAJ67" s="1694"/>
      <c r="BAK67" s="1695"/>
      <c r="BAL67" s="1694"/>
      <c r="BAM67" s="1695"/>
      <c r="BAN67" s="1694"/>
      <c r="BAO67" s="1695"/>
      <c r="BAP67" s="1694"/>
      <c r="BAQ67" s="1695"/>
      <c r="BAR67" s="1694"/>
      <c r="BAS67" s="1695"/>
      <c r="BAT67" s="1694"/>
      <c r="BAU67" s="1695"/>
      <c r="BAV67" s="1694"/>
      <c r="BAW67" s="1695"/>
      <c r="BAX67" s="1694"/>
      <c r="BAY67" s="1695"/>
      <c r="BAZ67" s="1694"/>
      <c r="BBA67" s="1695"/>
      <c r="BBB67" s="1694"/>
      <c r="BBC67" s="1695"/>
      <c r="BBD67" s="1694"/>
      <c r="BBE67" s="1695"/>
      <c r="BBF67" s="1694"/>
      <c r="BBG67" s="1695"/>
      <c r="BBH67" s="1694"/>
      <c r="BBI67" s="1695"/>
      <c r="BBJ67" s="1694"/>
      <c r="BBK67" s="1695"/>
      <c r="BBL67" s="1694"/>
      <c r="BBM67" s="1695"/>
      <c r="BBN67" s="1694"/>
      <c r="BBO67" s="1695"/>
      <c r="BBP67" s="1694"/>
      <c r="BBQ67" s="1695"/>
      <c r="BBR67" s="1694"/>
      <c r="BBS67" s="1695"/>
      <c r="BBT67" s="1694"/>
      <c r="BBU67" s="1695"/>
      <c r="BBV67" s="1694"/>
      <c r="BBW67" s="1695"/>
      <c r="BBX67" s="1694"/>
      <c r="BBY67" s="1695"/>
      <c r="BBZ67" s="1694"/>
      <c r="BCA67" s="1695"/>
      <c r="BCB67" s="1694"/>
      <c r="BCC67" s="1695"/>
      <c r="BCD67" s="1694"/>
      <c r="BCE67" s="1695"/>
      <c r="BCF67" s="1694"/>
      <c r="BCG67" s="1695"/>
      <c r="BCH67" s="1694"/>
      <c r="BCI67" s="1695"/>
      <c r="BCJ67" s="1694"/>
      <c r="BCK67" s="1695"/>
      <c r="BCL67" s="1694"/>
      <c r="BCM67" s="1695"/>
      <c r="BCN67" s="1694"/>
      <c r="BCO67" s="1695"/>
      <c r="BCP67" s="1694"/>
      <c r="BCQ67" s="1695"/>
      <c r="BCR67" s="1694"/>
      <c r="BCS67" s="1695"/>
      <c r="BCT67" s="1694"/>
      <c r="BCU67" s="1695"/>
      <c r="BCV67" s="1694"/>
      <c r="BCW67" s="1695"/>
      <c r="BCX67" s="1694"/>
      <c r="BCY67" s="1695"/>
      <c r="BCZ67" s="1694"/>
      <c r="BDA67" s="1695"/>
      <c r="BDB67" s="1694"/>
      <c r="BDC67" s="1695"/>
      <c r="BDD67" s="1694"/>
      <c r="BDE67" s="1695"/>
      <c r="BDF67" s="1694"/>
      <c r="BDG67" s="1695"/>
      <c r="BDH67" s="1694"/>
      <c r="BDI67" s="1695"/>
      <c r="BDJ67" s="1694"/>
      <c r="BDK67" s="1695"/>
      <c r="BDL67" s="1694"/>
      <c r="BDM67" s="1695"/>
      <c r="BDN67" s="1694"/>
      <c r="BDO67" s="1695"/>
      <c r="BDP67" s="1694"/>
      <c r="BDQ67" s="1695"/>
      <c r="BDR67" s="1694"/>
      <c r="BDS67" s="1695"/>
      <c r="BDT67" s="1694"/>
      <c r="BDU67" s="1695"/>
      <c r="BDV67" s="1694"/>
      <c r="BDW67" s="1695"/>
      <c r="BDX67" s="1694"/>
      <c r="BDY67" s="1695"/>
      <c r="BDZ67" s="1694"/>
      <c r="BEA67" s="1695"/>
      <c r="BEB67" s="1694"/>
      <c r="BEC67" s="1695"/>
      <c r="BED67" s="1694"/>
      <c r="BEE67" s="1695"/>
      <c r="BEF67" s="1694"/>
      <c r="BEG67" s="1695"/>
      <c r="BEH67" s="1694"/>
      <c r="BEI67" s="1695"/>
      <c r="BEJ67" s="1694"/>
      <c r="BEK67" s="1695"/>
      <c r="BEL67" s="1694"/>
      <c r="BEM67" s="1695"/>
      <c r="BEN67" s="1694"/>
      <c r="BEO67" s="1695"/>
      <c r="BEP67" s="1694"/>
      <c r="BEQ67" s="1695"/>
      <c r="BER67" s="1694"/>
      <c r="BES67" s="1695"/>
      <c r="BET67" s="1694"/>
      <c r="BEU67" s="1695"/>
      <c r="BEV67" s="1694"/>
      <c r="BEW67" s="1695"/>
      <c r="BEX67" s="1694"/>
      <c r="BEY67" s="1695"/>
      <c r="BEZ67" s="1694"/>
      <c r="BFA67" s="1695"/>
      <c r="BFB67" s="1694"/>
      <c r="BFC67" s="1695"/>
      <c r="BFD67" s="1694"/>
      <c r="BFE67" s="1695"/>
      <c r="BFF67" s="1694"/>
      <c r="BFG67" s="1695"/>
      <c r="BFH67" s="1694"/>
      <c r="BFI67" s="1695"/>
      <c r="BFJ67" s="1694"/>
      <c r="BFK67" s="1695"/>
      <c r="BFL67" s="1694"/>
      <c r="BFM67" s="1695"/>
      <c r="BFN67" s="1694"/>
      <c r="BFO67" s="1695"/>
      <c r="BFP67" s="1694"/>
      <c r="BFQ67" s="1695"/>
      <c r="BFR67" s="1694"/>
      <c r="BFS67" s="1695"/>
      <c r="BFT67" s="1694"/>
      <c r="BFU67" s="1695"/>
      <c r="BFV67" s="1694"/>
      <c r="BFW67" s="1695"/>
      <c r="BFX67" s="1694"/>
      <c r="BFY67" s="1695"/>
      <c r="BFZ67" s="1694"/>
      <c r="BGA67" s="1695"/>
      <c r="BGB67" s="1694"/>
      <c r="BGC67" s="1695"/>
      <c r="BGD67" s="1694"/>
      <c r="BGE67" s="1695"/>
      <c r="BGF67" s="1694"/>
      <c r="BGG67" s="1695"/>
      <c r="BGH67" s="1694"/>
      <c r="BGI67" s="1695"/>
      <c r="BGJ67" s="1694"/>
      <c r="BGK67" s="1695"/>
      <c r="BGL67" s="1694"/>
      <c r="BGM67" s="1695"/>
      <c r="BGN67" s="1694"/>
      <c r="BGO67" s="1695"/>
      <c r="BGP67" s="1694"/>
      <c r="BGQ67" s="1695"/>
      <c r="BGR67" s="1694"/>
      <c r="BGS67" s="1695"/>
      <c r="BGT67" s="1694"/>
      <c r="BGU67" s="1695"/>
      <c r="BGV67" s="1694"/>
      <c r="BGW67" s="1695"/>
      <c r="BGX67" s="1694"/>
      <c r="BGY67" s="1695"/>
      <c r="BGZ67" s="1694"/>
      <c r="BHA67" s="1695"/>
      <c r="BHB67" s="1694"/>
      <c r="BHC67" s="1695"/>
      <c r="BHD67" s="1694"/>
      <c r="BHE67" s="1695"/>
      <c r="BHF67" s="1694"/>
      <c r="BHG67" s="1695"/>
      <c r="BHH67" s="1694"/>
      <c r="BHI67" s="1695"/>
      <c r="BHJ67" s="1694"/>
      <c r="BHK67" s="1695"/>
      <c r="BHL67" s="1694"/>
      <c r="BHM67" s="1695"/>
      <c r="BHN67" s="1694"/>
      <c r="BHO67" s="1695"/>
      <c r="BHP67" s="1694"/>
      <c r="BHQ67" s="1695"/>
      <c r="BHR67" s="1694"/>
      <c r="BHS67" s="1695"/>
      <c r="BHT67" s="1694"/>
      <c r="BHU67" s="1695"/>
      <c r="BHV67" s="1694"/>
      <c r="BHW67" s="1695"/>
      <c r="BHX67" s="1694"/>
      <c r="BHY67" s="1695"/>
      <c r="BHZ67" s="1694"/>
      <c r="BIA67" s="1695"/>
      <c r="BIB67" s="1694"/>
      <c r="BIC67" s="1695"/>
      <c r="BID67" s="1694"/>
      <c r="BIE67" s="1695"/>
      <c r="BIF67" s="1694"/>
      <c r="BIG67" s="1695"/>
      <c r="BIH67" s="1694"/>
      <c r="BII67" s="1695"/>
      <c r="BIJ67" s="1694"/>
      <c r="BIK67" s="1695"/>
      <c r="BIL67" s="1694"/>
      <c r="BIM67" s="1695"/>
      <c r="BIN67" s="1694"/>
      <c r="BIO67" s="1695"/>
      <c r="BIP67" s="1694"/>
      <c r="BIQ67" s="1695"/>
      <c r="BIR67" s="1694"/>
      <c r="BIS67" s="1695"/>
      <c r="BIT67" s="1694"/>
      <c r="BIU67" s="1695"/>
      <c r="BIV67" s="1694"/>
      <c r="BIW67" s="1695"/>
      <c r="BIX67" s="1694"/>
      <c r="BIY67" s="1695"/>
      <c r="BIZ67" s="1694"/>
      <c r="BJA67" s="1695"/>
      <c r="BJB67" s="1694"/>
      <c r="BJC67" s="1695"/>
      <c r="BJD67" s="1694"/>
      <c r="BJE67" s="1695"/>
      <c r="BJF67" s="1694"/>
      <c r="BJG67" s="1695"/>
      <c r="BJH67" s="1694"/>
      <c r="BJI67" s="1695"/>
      <c r="BJJ67" s="1694"/>
      <c r="BJK67" s="1695"/>
      <c r="BJL67" s="1694"/>
      <c r="BJM67" s="1695"/>
      <c r="BJN67" s="1694"/>
      <c r="BJO67" s="1695"/>
      <c r="BJP67" s="1694"/>
      <c r="BJQ67" s="1695"/>
      <c r="BJR67" s="1694"/>
      <c r="BJS67" s="1695"/>
      <c r="BJT67" s="1694"/>
      <c r="BJU67" s="1695"/>
      <c r="BJV67" s="1694"/>
      <c r="BJW67" s="1695"/>
      <c r="BJX67" s="1694"/>
      <c r="BJY67" s="1695"/>
      <c r="BJZ67" s="1694"/>
      <c r="BKA67" s="1695"/>
      <c r="BKB67" s="1694"/>
      <c r="BKC67" s="1695"/>
      <c r="BKD67" s="1694"/>
      <c r="BKE67" s="1695"/>
      <c r="BKF67" s="1694"/>
      <c r="BKG67" s="1695"/>
      <c r="BKH67" s="1694"/>
      <c r="BKI67" s="1695"/>
      <c r="BKJ67" s="1694"/>
      <c r="BKK67" s="1695"/>
      <c r="BKL67" s="1694"/>
      <c r="BKM67" s="1695"/>
      <c r="BKN67" s="1694"/>
      <c r="BKO67" s="1695"/>
      <c r="BKP67" s="1694"/>
      <c r="BKQ67" s="1695"/>
      <c r="BKR67" s="1694"/>
      <c r="BKS67" s="1695"/>
      <c r="BKT67" s="1694"/>
      <c r="BKU67" s="1695"/>
      <c r="BKV67" s="1694"/>
      <c r="BKW67" s="1695"/>
      <c r="BKX67" s="1694"/>
      <c r="BKY67" s="1695"/>
      <c r="BKZ67" s="1694"/>
      <c r="BLA67" s="1695"/>
      <c r="BLB67" s="1694"/>
      <c r="BLC67" s="1695"/>
      <c r="BLD67" s="1694"/>
      <c r="BLE67" s="1695"/>
      <c r="BLF67" s="1694"/>
      <c r="BLG67" s="1695"/>
      <c r="BLH67" s="1694"/>
      <c r="BLI67" s="1695"/>
      <c r="BLJ67" s="1694"/>
      <c r="BLK67" s="1695"/>
      <c r="BLL67" s="1694"/>
      <c r="BLM67" s="1695"/>
      <c r="BLN67" s="1694"/>
      <c r="BLO67" s="1695"/>
      <c r="BLP67" s="1694"/>
      <c r="BLQ67" s="1695"/>
      <c r="BLR67" s="1694"/>
      <c r="BLS67" s="1695"/>
      <c r="BLT67" s="1694"/>
      <c r="BLU67" s="1695"/>
      <c r="BLV67" s="1694"/>
      <c r="BLW67" s="1695"/>
      <c r="BLX67" s="1694"/>
      <c r="BLY67" s="1695"/>
      <c r="BLZ67" s="1694"/>
      <c r="BMA67" s="1695"/>
      <c r="BMB67" s="1694"/>
      <c r="BMC67" s="1695"/>
      <c r="BMD67" s="1694"/>
      <c r="BME67" s="1695"/>
      <c r="BMF67" s="1694"/>
      <c r="BMG67" s="1695"/>
      <c r="BMH67" s="1694"/>
      <c r="BMI67" s="1695"/>
      <c r="BMJ67" s="1694"/>
      <c r="BMK67" s="1695"/>
      <c r="BML67" s="1694"/>
      <c r="BMM67" s="1695"/>
      <c r="BMN67" s="1694"/>
      <c r="BMO67" s="1695"/>
      <c r="BMP67" s="1694"/>
      <c r="BMQ67" s="1695"/>
      <c r="BMR67" s="1694"/>
      <c r="BMS67" s="1695"/>
      <c r="BMT67" s="1694"/>
      <c r="BMU67" s="1695"/>
      <c r="BMV67" s="1694"/>
      <c r="BMW67" s="1695"/>
      <c r="BMX67" s="1694"/>
      <c r="BMY67" s="1695"/>
      <c r="BMZ67" s="1694"/>
      <c r="BNA67" s="1695"/>
      <c r="BNB67" s="1694"/>
      <c r="BNC67" s="1695"/>
      <c r="BND67" s="1694"/>
      <c r="BNE67" s="1695"/>
      <c r="BNF67" s="1694"/>
      <c r="BNG67" s="1695"/>
      <c r="BNH67" s="1694"/>
      <c r="BNI67" s="1695"/>
      <c r="BNJ67" s="1694"/>
      <c r="BNK67" s="1695"/>
      <c r="BNL67" s="1694"/>
      <c r="BNM67" s="1695"/>
      <c r="BNN67" s="1694"/>
      <c r="BNO67" s="1695"/>
      <c r="BNP67" s="1694"/>
      <c r="BNQ67" s="1695"/>
      <c r="BNR67" s="1694"/>
      <c r="BNS67" s="1695"/>
      <c r="BNT67" s="1694"/>
      <c r="BNU67" s="1695"/>
      <c r="BNV67" s="1694"/>
      <c r="BNW67" s="1695"/>
      <c r="BNX67" s="1694"/>
      <c r="BNY67" s="1695"/>
      <c r="BNZ67" s="1694"/>
      <c r="BOA67" s="1695"/>
      <c r="BOB67" s="1694"/>
      <c r="BOC67" s="1695"/>
      <c r="BOD67" s="1694"/>
      <c r="BOE67" s="1695"/>
      <c r="BOF67" s="1694"/>
      <c r="BOG67" s="1695"/>
      <c r="BOH67" s="1694"/>
      <c r="BOI67" s="1695"/>
      <c r="BOJ67" s="1694"/>
      <c r="BOK67" s="1695"/>
      <c r="BOL67" s="1694"/>
      <c r="BOM67" s="1695"/>
      <c r="BON67" s="1694"/>
      <c r="BOO67" s="1695"/>
      <c r="BOP67" s="1694"/>
      <c r="BOQ67" s="1695"/>
      <c r="BOR67" s="1694"/>
      <c r="BOS67" s="1695"/>
      <c r="BOT67" s="1694"/>
      <c r="BOU67" s="1695"/>
      <c r="BOV67" s="1694"/>
      <c r="BOW67" s="1695"/>
      <c r="BOX67" s="1694"/>
      <c r="BOY67" s="1695"/>
      <c r="BOZ67" s="1694"/>
      <c r="BPA67" s="1695"/>
      <c r="BPB67" s="1694"/>
      <c r="BPC67" s="1695"/>
      <c r="BPD67" s="1694"/>
      <c r="BPE67" s="1695"/>
      <c r="BPF67" s="1694"/>
      <c r="BPG67" s="1695"/>
      <c r="BPH67" s="1694"/>
      <c r="BPI67" s="1695"/>
      <c r="BPJ67" s="1694"/>
      <c r="BPK67" s="1695"/>
      <c r="BPL67" s="1694"/>
      <c r="BPM67" s="1695"/>
      <c r="BPN67" s="1694"/>
      <c r="BPO67" s="1695"/>
      <c r="BPP67" s="1694"/>
      <c r="BPQ67" s="1695"/>
      <c r="BPR67" s="1694"/>
      <c r="BPS67" s="1695"/>
      <c r="BPT67" s="1694"/>
      <c r="BPU67" s="1695"/>
      <c r="BPV67" s="1694"/>
      <c r="BPW67" s="1695"/>
      <c r="BPX67" s="1694"/>
      <c r="BPY67" s="1695"/>
      <c r="BPZ67" s="1694"/>
      <c r="BQA67" s="1695"/>
      <c r="BQB67" s="1694"/>
      <c r="BQC67" s="1695"/>
      <c r="BQD67" s="1694"/>
      <c r="BQE67" s="1695"/>
      <c r="BQF67" s="1694"/>
      <c r="BQG67" s="1695"/>
      <c r="BQH67" s="1694"/>
      <c r="BQI67" s="1695"/>
      <c r="BQJ67" s="1694"/>
      <c r="BQK67" s="1695"/>
      <c r="BQL67" s="1694"/>
      <c r="BQM67" s="1695"/>
      <c r="BQN67" s="1694"/>
      <c r="BQO67" s="1695"/>
      <c r="BQP67" s="1694"/>
      <c r="BQQ67" s="1695"/>
      <c r="BQR67" s="1694"/>
      <c r="BQS67" s="1695"/>
      <c r="BQT67" s="1694"/>
      <c r="BQU67" s="1695"/>
      <c r="BQV67" s="1694"/>
      <c r="BQW67" s="1695"/>
      <c r="BQX67" s="1694"/>
      <c r="BQY67" s="1695"/>
      <c r="BQZ67" s="1694"/>
      <c r="BRA67" s="1695"/>
      <c r="BRB67" s="1694"/>
      <c r="BRC67" s="1695"/>
      <c r="BRD67" s="1694"/>
      <c r="BRE67" s="1695"/>
      <c r="BRF67" s="1694"/>
      <c r="BRG67" s="1695"/>
      <c r="BRH67" s="1694"/>
      <c r="BRI67" s="1695"/>
      <c r="BRJ67" s="1694"/>
      <c r="BRK67" s="1695"/>
      <c r="BRL67" s="1694"/>
      <c r="BRM67" s="1695"/>
      <c r="BRN67" s="1694"/>
      <c r="BRO67" s="1695"/>
      <c r="BRP67" s="1694"/>
      <c r="BRQ67" s="1695"/>
      <c r="BRR67" s="1694"/>
      <c r="BRS67" s="1695"/>
      <c r="BRT67" s="1694"/>
      <c r="BRU67" s="1695"/>
      <c r="BRV67" s="1694"/>
      <c r="BRW67" s="1695"/>
      <c r="BRX67" s="1694"/>
      <c r="BRY67" s="1695"/>
      <c r="BRZ67" s="1694"/>
      <c r="BSA67" s="1695"/>
      <c r="BSB67" s="1694"/>
      <c r="BSC67" s="1695"/>
      <c r="BSD67" s="1694"/>
      <c r="BSE67" s="1695"/>
      <c r="BSF67" s="1694"/>
      <c r="BSG67" s="1695"/>
      <c r="BSH67" s="1694"/>
      <c r="BSI67" s="1695"/>
      <c r="BSJ67" s="1694"/>
      <c r="BSK67" s="1695"/>
      <c r="BSL67" s="1694"/>
      <c r="BSM67" s="1695"/>
      <c r="BSN67" s="1694"/>
      <c r="BSO67" s="1695"/>
      <c r="BSP67" s="1694"/>
      <c r="BSQ67" s="1695"/>
      <c r="BSR67" s="1694"/>
      <c r="BSS67" s="1695"/>
      <c r="BST67" s="1694"/>
      <c r="BSU67" s="1695"/>
      <c r="BSV67" s="1694"/>
      <c r="BSW67" s="1695"/>
      <c r="BSX67" s="1694"/>
      <c r="BSY67" s="1695"/>
      <c r="BSZ67" s="1694"/>
      <c r="BTA67" s="1695"/>
      <c r="BTB67" s="1694"/>
      <c r="BTC67" s="1695"/>
      <c r="BTD67" s="1694"/>
      <c r="BTE67" s="1695"/>
      <c r="BTF67" s="1694"/>
      <c r="BTG67" s="1695"/>
      <c r="BTH67" s="1694"/>
      <c r="BTI67" s="1695"/>
      <c r="BTJ67" s="1694"/>
      <c r="BTK67" s="1695"/>
      <c r="BTL67" s="1694"/>
      <c r="BTM67" s="1695"/>
      <c r="BTN67" s="1694"/>
      <c r="BTO67" s="1695"/>
      <c r="BTP67" s="1694"/>
      <c r="BTQ67" s="1695"/>
      <c r="BTR67" s="1694"/>
      <c r="BTS67" s="1695"/>
      <c r="BTT67" s="1694"/>
      <c r="BTU67" s="1695"/>
      <c r="BTV67" s="1694"/>
      <c r="BTW67" s="1695"/>
      <c r="BTX67" s="1694"/>
      <c r="BTY67" s="1695"/>
      <c r="BTZ67" s="1694"/>
      <c r="BUA67" s="1695"/>
      <c r="BUB67" s="1694"/>
      <c r="BUC67" s="1695"/>
      <c r="BUD67" s="1694"/>
      <c r="BUE67" s="1695"/>
      <c r="BUF67" s="1694"/>
      <c r="BUG67" s="1695"/>
      <c r="BUH67" s="1694"/>
      <c r="BUI67" s="1695"/>
      <c r="BUJ67" s="1694"/>
      <c r="BUK67" s="1695"/>
      <c r="BUL67" s="1694"/>
      <c r="BUM67" s="1695"/>
      <c r="BUN67" s="1694"/>
      <c r="BUO67" s="1695"/>
      <c r="BUP67" s="1694"/>
      <c r="BUQ67" s="1695"/>
      <c r="BUR67" s="1694"/>
      <c r="BUS67" s="1695"/>
      <c r="BUT67" s="1694"/>
      <c r="BUU67" s="1695"/>
      <c r="BUV67" s="1694"/>
      <c r="BUW67" s="1695"/>
      <c r="BUX67" s="1694"/>
      <c r="BUY67" s="1695"/>
      <c r="BUZ67" s="1694"/>
      <c r="BVA67" s="1695"/>
      <c r="BVB67" s="1694"/>
      <c r="BVC67" s="1695"/>
      <c r="BVD67" s="1694"/>
      <c r="BVE67" s="1695"/>
      <c r="BVF67" s="1694"/>
      <c r="BVG67" s="1695"/>
      <c r="BVH67" s="1694"/>
      <c r="BVI67" s="1695"/>
      <c r="BVJ67" s="1694"/>
      <c r="BVK67" s="1695"/>
      <c r="BVL67" s="1694"/>
      <c r="BVM67" s="1695"/>
      <c r="BVN67" s="1694"/>
      <c r="BVO67" s="1695"/>
      <c r="BVP67" s="1694"/>
      <c r="BVQ67" s="1695"/>
      <c r="BVR67" s="1694"/>
      <c r="BVS67" s="1695"/>
      <c r="BVT67" s="1694"/>
      <c r="BVU67" s="1695"/>
      <c r="BVV67" s="1694"/>
      <c r="BVW67" s="1695"/>
      <c r="BVX67" s="1694"/>
      <c r="BVY67" s="1695"/>
      <c r="BVZ67" s="1694"/>
      <c r="BWA67" s="1695"/>
      <c r="BWB67" s="1694"/>
      <c r="BWC67" s="1695"/>
      <c r="BWD67" s="1694"/>
      <c r="BWE67" s="1695"/>
      <c r="BWF67" s="1694"/>
      <c r="BWG67" s="1695"/>
      <c r="BWH67" s="1694"/>
      <c r="BWI67" s="1695"/>
      <c r="BWJ67" s="1694"/>
      <c r="BWK67" s="1695"/>
      <c r="BWL67" s="1694"/>
      <c r="BWM67" s="1695"/>
      <c r="BWN67" s="1694"/>
      <c r="BWO67" s="1695"/>
      <c r="BWP67" s="1694"/>
      <c r="BWQ67" s="1695"/>
      <c r="BWR67" s="1694"/>
      <c r="BWS67" s="1695"/>
      <c r="BWT67" s="1694"/>
      <c r="BWU67" s="1695"/>
      <c r="BWV67" s="1694"/>
      <c r="BWW67" s="1695"/>
      <c r="BWX67" s="1694"/>
      <c r="BWY67" s="1695"/>
      <c r="BWZ67" s="1694"/>
      <c r="BXA67" s="1695"/>
      <c r="BXB67" s="1694"/>
      <c r="BXC67" s="1695"/>
      <c r="BXD67" s="1694"/>
      <c r="BXE67" s="1695"/>
      <c r="BXF67" s="1694"/>
      <c r="BXG67" s="1695"/>
      <c r="BXH67" s="1694"/>
      <c r="BXI67" s="1695"/>
      <c r="BXJ67" s="1694"/>
      <c r="BXK67" s="1695"/>
      <c r="BXL67" s="1694"/>
      <c r="BXM67" s="1695"/>
      <c r="BXN67" s="1694"/>
      <c r="BXO67" s="1695"/>
      <c r="BXP67" s="1694"/>
      <c r="BXQ67" s="1695"/>
      <c r="BXR67" s="1694"/>
      <c r="BXS67" s="1695"/>
      <c r="BXT67" s="1694"/>
      <c r="BXU67" s="1695"/>
      <c r="BXV67" s="1694"/>
      <c r="BXW67" s="1695"/>
      <c r="BXX67" s="1694"/>
      <c r="BXY67" s="1695"/>
      <c r="BXZ67" s="1694"/>
      <c r="BYA67" s="1695"/>
      <c r="BYB67" s="1694"/>
      <c r="BYC67" s="1695"/>
      <c r="BYD67" s="1694"/>
      <c r="BYE67" s="1695"/>
      <c r="BYF67" s="1694"/>
      <c r="BYG67" s="1695"/>
      <c r="BYH67" s="1694"/>
      <c r="BYI67" s="1695"/>
      <c r="BYJ67" s="1694"/>
      <c r="BYK67" s="1695"/>
      <c r="BYL67" s="1694"/>
      <c r="BYM67" s="1695"/>
      <c r="BYN67" s="1694"/>
      <c r="BYO67" s="1695"/>
      <c r="BYP67" s="1694"/>
      <c r="BYQ67" s="1695"/>
      <c r="BYR67" s="1694"/>
      <c r="BYS67" s="1695"/>
      <c r="BYT67" s="1694"/>
      <c r="BYU67" s="1695"/>
      <c r="BYV67" s="1694"/>
      <c r="BYW67" s="1695"/>
      <c r="BYX67" s="1694"/>
      <c r="BYY67" s="1695"/>
      <c r="BYZ67" s="1694"/>
      <c r="BZA67" s="1695"/>
      <c r="BZB67" s="1694"/>
      <c r="BZC67" s="1695"/>
      <c r="BZD67" s="1694"/>
      <c r="BZE67" s="1695"/>
      <c r="BZF67" s="1694"/>
      <c r="BZG67" s="1695"/>
      <c r="BZH67" s="1694"/>
      <c r="BZI67" s="1695"/>
      <c r="BZJ67" s="1694"/>
      <c r="BZK67" s="1695"/>
      <c r="BZL67" s="1694"/>
      <c r="BZM67" s="1695"/>
      <c r="BZN67" s="1694"/>
      <c r="BZO67" s="1695"/>
      <c r="BZP67" s="1694"/>
      <c r="BZQ67" s="1695"/>
      <c r="BZR67" s="1694"/>
      <c r="BZS67" s="1695"/>
      <c r="BZT67" s="1694"/>
      <c r="BZU67" s="1695"/>
      <c r="BZV67" s="1694"/>
      <c r="BZW67" s="1695"/>
      <c r="BZX67" s="1694"/>
      <c r="BZY67" s="1695"/>
      <c r="BZZ67" s="1694"/>
      <c r="CAA67" s="1695"/>
      <c r="CAB67" s="1694"/>
      <c r="CAC67" s="1695"/>
      <c r="CAD67" s="1694"/>
      <c r="CAE67" s="1695"/>
      <c r="CAF67" s="1694"/>
      <c r="CAG67" s="1695"/>
      <c r="CAH67" s="1694"/>
      <c r="CAI67" s="1695"/>
      <c r="CAJ67" s="1694"/>
      <c r="CAK67" s="1695"/>
      <c r="CAL67" s="1694"/>
      <c r="CAM67" s="1695"/>
      <c r="CAN67" s="1694"/>
      <c r="CAO67" s="1695"/>
      <c r="CAP67" s="1694"/>
      <c r="CAQ67" s="1695"/>
      <c r="CAR67" s="1694"/>
      <c r="CAS67" s="1695"/>
      <c r="CAT67" s="1694"/>
      <c r="CAU67" s="1695"/>
      <c r="CAV67" s="1694"/>
      <c r="CAW67" s="1695"/>
      <c r="CAX67" s="1694"/>
      <c r="CAY67" s="1695"/>
      <c r="CAZ67" s="1694"/>
      <c r="CBA67" s="1695"/>
      <c r="CBB67" s="1694"/>
      <c r="CBC67" s="1695"/>
      <c r="CBD67" s="1694"/>
      <c r="CBE67" s="1695"/>
      <c r="CBF67" s="1694"/>
      <c r="CBG67" s="1695"/>
      <c r="CBH67" s="1694"/>
      <c r="CBI67" s="1695"/>
      <c r="CBJ67" s="1694"/>
      <c r="CBK67" s="1695"/>
      <c r="CBL67" s="1694"/>
      <c r="CBM67" s="1695"/>
      <c r="CBN67" s="1694"/>
      <c r="CBO67" s="1695"/>
      <c r="CBP67" s="1694"/>
      <c r="CBQ67" s="1695"/>
      <c r="CBR67" s="1694"/>
      <c r="CBS67" s="1695"/>
      <c r="CBT67" s="1694"/>
      <c r="CBU67" s="1695"/>
      <c r="CBV67" s="1694"/>
      <c r="CBW67" s="1695"/>
      <c r="CBX67" s="1694"/>
      <c r="CBY67" s="1695"/>
      <c r="CBZ67" s="1694"/>
      <c r="CCA67" s="1695"/>
      <c r="CCB67" s="1694"/>
      <c r="CCC67" s="1695"/>
      <c r="CCD67" s="1694"/>
      <c r="CCE67" s="1695"/>
      <c r="CCF67" s="1694"/>
      <c r="CCG67" s="1695"/>
      <c r="CCH67" s="1694"/>
      <c r="CCI67" s="1695"/>
      <c r="CCJ67" s="1694"/>
      <c r="CCK67" s="1695"/>
      <c r="CCL67" s="1694"/>
      <c r="CCM67" s="1695"/>
      <c r="CCN67" s="1694"/>
      <c r="CCO67" s="1695"/>
      <c r="CCP67" s="1694"/>
      <c r="CCQ67" s="1695"/>
      <c r="CCR67" s="1694"/>
      <c r="CCS67" s="1695"/>
      <c r="CCT67" s="1694"/>
      <c r="CCU67" s="1695"/>
      <c r="CCV67" s="1694"/>
      <c r="CCW67" s="1695"/>
      <c r="CCX67" s="1694"/>
      <c r="CCY67" s="1695"/>
      <c r="CCZ67" s="1694"/>
      <c r="CDA67" s="1695"/>
      <c r="CDB67" s="1694"/>
      <c r="CDC67" s="1695"/>
      <c r="CDD67" s="1694"/>
      <c r="CDE67" s="1695"/>
      <c r="CDF67" s="1694"/>
      <c r="CDG67" s="1695"/>
      <c r="CDH67" s="1694"/>
      <c r="CDI67" s="1695"/>
      <c r="CDJ67" s="1694"/>
      <c r="CDK67" s="1695"/>
      <c r="CDL67" s="1694"/>
      <c r="CDM67" s="1695"/>
      <c r="CDN67" s="1694"/>
      <c r="CDO67" s="1695"/>
      <c r="CDP67" s="1694"/>
      <c r="CDQ67" s="1695"/>
      <c r="CDR67" s="1694"/>
      <c r="CDS67" s="1695"/>
      <c r="CDT67" s="1694"/>
      <c r="CDU67" s="1695"/>
      <c r="CDV67" s="1694"/>
      <c r="CDW67" s="1695"/>
      <c r="CDX67" s="1694"/>
      <c r="CDY67" s="1695"/>
      <c r="CDZ67" s="1694"/>
      <c r="CEA67" s="1695"/>
      <c r="CEB67" s="1694"/>
      <c r="CEC67" s="1695"/>
      <c r="CED67" s="1694"/>
      <c r="CEE67" s="1695"/>
      <c r="CEF67" s="1694"/>
      <c r="CEG67" s="1695"/>
      <c r="CEH67" s="1694"/>
      <c r="CEI67" s="1695"/>
      <c r="CEJ67" s="1694"/>
      <c r="CEK67" s="1695"/>
      <c r="CEL67" s="1694"/>
      <c r="CEM67" s="1695"/>
      <c r="CEN67" s="1694"/>
      <c r="CEO67" s="1695"/>
      <c r="CEP67" s="1694"/>
      <c r="CEQ67" s="1695"/>
      <c r="CER67" s="1694"/>
      <c r="CES67" s="1695"/>
      <c r="CET67" s="1694"/>
      <c r="CEU67" s="1695"/>
      <c r="CEV67" s="1694"/>
      <c r="CEW67" s="1695"/>
      <c r="CEX67" s="1694"/>
      <c r="CEY67" s="1695"/>
      <c r="CEZ67" s="1694"/>
      <c r="CFA67" s="1695"/>
      <c r="CFB67" s="1694"/>
      <c r="CFC67" s="1695"/>
      <c r="CFD67" s="1694"/>
      <c r="CFE67" s="1695"/>
      <c r="CFF67" s="1694"/>
      <c r="CFG67" s="1695"/>
      <c r="CFH67" s="1694"/>
      <c r="CFI67" s="1695"/>
      <c r="CFJ67" s="1694"/>
      <c r="CFK67" s="1695"/>
      <c r="CFL67" s="1694"/>
      <c r="CFM67" s="1695"/>
      <c r="CFN67" s="1694"/>
      <c r="CFO67" s="1695"/>
      <c r="CFP67" s="1694"/>
      <c r="CFQ67" s="1695"/>
      <c r="CFR67" s="1694"/>
      <c r="CFS67" s="1695"/>
      <c r="CFT67" s="1694"/>
      <c r="CFU67" s="1695"/>
      <c r="CFV67" s="1694"/>
      <c r="CFW67" s="1695"/>
      <c r="CFX67" s="1694"/>
      <c r="CFY67" s="1695"/>
      <c r="CFZ67" s="1694"/>
      <c r="CGA67" s="1695"/>
      <c r="CGB67" s="1694"/>
      <c r="CGC67" s="1695"/>
      <c r="CGD67" s="1694"/>
      <c r="CGE67" s="1695"/>
      <c r="CGF67" s="1694"/>
      <c r="CGG67" s="1695"/>
      <c r="CGH67" s="1694"/>
      <c r="CGI67" s="1695"/>
      <c r="CGJ67" s="1694"/>
      <c r="CGK67" s="1695"/>
      <c r="CGL67" s="1694"/>
      <c r="CGM67" s="1695"/>
      <c r="CGN67" s="1694"/>
      <c r="CGO67" s="1695"/>
      <c r="CGP67" s="1694"/>
      <c r="CGQ67" s="1695"/>
      <c r="CGR67" s="1694"/>
      <c r="CGS67" s="1695"/>
      <c r="CGT67" s="1694"/>
      <c r="CGU67" s="1695"/>
      <c r="CGV67" s="1694"/>
      <c r="CGW67" s="1695"/>
      <c r="CGX67" s="1694"/>
      <c r="CGY67" s="1695"/>
      <c r="CGZ67" s="1694"/>
      <c r="CHA67" s="1695"/>
      <c r="CHB67" s="1694"/>
      <c r="CHC67" s="1695"/>
      <c r="CHD67" s="1694"/>
      <c r="CHE67" s="1695"/>
      <c r="CHF67" s="1694"/>
      <c r="CHG67" s="1695"/>
      <c r="CHH67" s="1694"/>
      <c r="CHI67" s="1695"/>
      <c r="CHJ67" s="1694"/>
      <c r="CHK67" s="1695"/>
      <c r="CHL67" s="1694"/>
      <c r="CHM67" s="1695"/>
      <c r="CHN67" s="1694"/>
      <c r="CHO67" s="1695"/>
      <c r="CHP67" s="1694"/>
      <c r="CHQ67" s="1695"/>
      <c r="CHR67" s="1694"/>
      <c r="CHS67" s="1695"/>
      <c r="CHT67" s="1694"/>
      <c r="CHU67" s="1695"/>
      <c r="CHV67" s="1694"/>
      <c r="CHW67" s="1695"/>
      <c r="CHX67" s="1694"/>
      <c r="CHY67" s="1695"/>
      <c r="CHZ67" s="1694"/>
      <c r="CIA67" s="1695"/>
      <c r="CIB67" s="1694"/>
      <c r="CIC67" s="1695"/>
      <c r="CID67" s="1694"/>
      <c r="CIE67" s="1695"/>
      <c r="CIF67" s="1694"/>
      <c r="CIG67" s="1695"/>
      <c r="CIH67" s="1694"/>
      <c r="CII67" s="1695"/>
      <c r="CIJ67" s="1694"/>
      <c r="CIK67" s="1695"/>
      <c r="CIL67" s="1694"/>
      <c r="CIM67" s="1695"/>
      <c r="CIN67" s="1694"/>
      <c r="CIO67" s="1695"/>
      <c r="CIP67" s="1694"/>
      <c r="CIQ67" s="1695"/>
      <c r="CIR67" s="1694"/>
      <c r="CIS67" s="1695"/>
      <c r="CIT67" s="1694"/>
      <c r="CIU67" s="1695"/>
      <c r="CIV67" s="1694"/>
      <c r="CIW67" s="1695"/>
      <c r="CIX67" s="1694"/>
      <c r="CIY67" s="1695"/>
      <c r="CIZ67" s="1694"/>
      <c r="CJA67" s="1695"/>
      <c r="CJB67" s="1694"/>
      <c r="CJC67" s="1695"/>
      <c r="CJD67" s="1694"/>
      <c r="CJE67" s="1695"/>
      <c r="CJF67" s="1694"/>
      <c r="CJG67" s="1695"/>
      <c r="CJH67" s="1694"/>
      <c r="CJI67" s="1695"/>
      <c r="CJJ67" s="1694"/>
      <c r="CJK67" s="1695"/>
      <c r="CJL67" s="1694"/>
      <c r="CJM67" s="1695"/>
      <c r="CJN67" s="1694"/>
      <c r="CJO67" s="1695"/>
      <c r="CJP67" s="1694"/>
      <c r="CJQ67" s="1695"/>
      <c r="CJR67" s="1694"/>
      <c r="CJS67" s="1695"/>
      <c r="CJT67" s="1694"/>
      <c r="CJU67" s="1695"/>
      <c r="CJV67" s="1694"/>
      <c r="CJW67" s="1695"/>
      <c r="CJX67" s="1694"/>
      <c r="CJY67" s="1695"/>
      <c r="CJZ67" s="1694"/>
      <c r="CKA67" s="1695"/>
      <c r="CKB67" s="1694"/>
      <c r="CKC67" s="1695"/>
      <c r="CKD67" s="1694"/>
      <c r="CKE67" s="1695"/>
      <c r="CKF67" s="1694"/>
      <c r="CKG67" s="1695"/>
      <c r="CKH67" s="1694"/>
      <c r="CKI67" s="1695"/>
      <c r="CKJ67" s="1694"/>
      <c r="CKK67" s="1695"/>
      <c r="CKL67" s="1694"/>
      <c r="CKM67" s="1695"/>
      <c r="CKN67" s="1694"/>
      <c r="CKO67" s="1695"/>
      <c r="CKP67" s="1694"/>
      <c r="CKQ67" s="1695"/>
      <c r="CKR67" s="1694"/>
      <c r="CKS67" s="1695"/>
      <c r="CKT67" s="1694"/>
      <c r="CKU67" s="1695"/>
      <c r="CKV67" s="1694"/>
      <c r="CKW67" s="1695"/>
      <c r="CKX67" s="1694"/>
      <c r="CKY67" s="1695"/>
      <c r="CKZ67" s="1694"/>
      <c r="CLA67" s="1695"/>
      <c r="CLB67" s="1694"/>
      <c r="CLC67" s="1695"/>
      <c r="CLD67" s="1694"/>
      <c r="CLE67" s="1695"/>
      <c r="CLF67" s="1694"/>
      <c r="CLG67" s="1695"/>
      <c r="CLH67" s="1694"/>
      <c r="CLI67" s="1695"/>
      <c r="CLJ67" s="1694"/>
      <c r="CLK67" s="1695"/>
      <c r="CLL67" s="1694"/>
      <c r="CLM67" s="1695"/>
      <c r="CLN67" s="1694"/>
      <c r="CLO67" s="1695"/>
      <c r="CLP67" s="1694"/>
      <c r="CLQ67" s="1695"/>
      <c r="CLR67" s="1694"/>
      <c r="CLS67" s="1695"/>
      <c r="CLT67" s="1694"/>
      <c r="CLU67" s="1695"/>
      <c r="CLV67" s="1694"/>
      <c r="CLW67" s="1695"/>
      <c r="CLX67" s="1694"/>
      <c r="CLY67" s="1695"/>
      <c r="CLZ67" s="1694"/>
      <c r="CMA67" s="1695"/>
      <c r="CMB67" s="1694"/>
      <c r="CMC67" s="1695"/>
      <c r="CMD67" s="1694"/>
      <c r="CME67" s="1695"/>
      <c r="CMF67" s="1694"/>
      <c r="CMG67" s="1695"/>
      <c r="CMH67" s="1694"/>
      <c r="CMI67" s="1695"/>
      <c r="CMJ67" s="1694"/>
      <c r="CMK67" s="1695"/>
      <c r="CML67" s="1694"/>
      <c r="CMM67" s="1695"/>
      <c r="CMN67" s="1694"/>
      <c r="CMO67" s="1695"/>
      <c r="CMP67" s="1694"/>
      <c r="CMQ67" s="1695"/>
      <c r="CMR67" s="1694"/>
      <c r="CMS67" s="1695"/>
      <c r="CMT67" s="1694"/>
      <c r="CMU67" s="1695"/>
      <c r="CMV67" s="1694"/>
      <c r="CMW67" s="1695"/>
      <c r="CMX67" s="1694"/>
      <c r="CMY67" s="1695"/>
      <c r="CMZ67" s="1694"/>
      <c r="CNA67" s="1695"/>
      <c r="CNB67" s="1694"/>
      <c r="CNC67" s="1695"/>
      <c r="CND67" s="1694"/>
      <c r="CNE67" s="1695"/>
      <c r="CNF67" s="1694"/>
      <c r="CNG67" s="1695"/>
      <c r="CNH67" s="1694"/>
      <c r="CNI67" s="1695"/>
      <c r="CNJ67" s="1694"/>
      <c r="CNK67" s="1695"/>
      <c r="CNL67" s="1694"/>
      <c r="CNM67" s="1695"/>
      <c r="CNN67" s="1694"/>
      <c r="CNO67" s="1695"/>
      <c r="CNP67" s="1694"/>
      <c r="CNQ67" s="1695"/>
      <c r="CNR67" s="1694"/>
      <c r="CNS67" s="1695"/>
      <c r="CNT67" s="1694"/>
      <c r="CNU67" s="1695"/>
      <c r="CNV67" s="1694"/>
      <c r="CNW67" s="1695"/>
      <c r="CNX67" s="1694"/>
      <c r="CNY67" s="1695"/>
      <c r="CNZ67" s="1694"/>
      <c r="COA67" s="1695"/>
      <c r="COB67" s="1694"/>
      <c r="COC67" s="1695"/>
      <c r="COD67" s="1694"/>
      <c r="COE67" s="1695"/>
      <c r="COF67" s="1694"/>
      <c r="COG67" s="1695"/>
      <c r="COH67" s="1694"/>
      <c r="COI67" s="1695"/>
      <c r="COJ67" s="1694"/>
      <c r="COK67" s="1695"/>
      <c r="COL67" s="1694"/>
      <c r="COM67" s="1695"/>
      <c r="CON67" s="1694"/>
      <c r="COO67" s="1695"/>
      <c r="COP67" s="1694"/>
      <c r="COQ67" s="1695"/>
      <c r="COR67" s="1694"/>
      <c r="COS67" s="1695"/>
      <c r="COT67" s="1694"/>
      <c r="COU67" s="1695"/>
      <c r="COV67" s="1694"/>
      <c r="COW67" s="1695"/>
      <c r="COX67" s="1694"/>
      <c r="COY67" s="1695"/>
      <c r="COZ67" s="1694"/>
      <c r="CPA67" s="1695"/>
      <c r="CPB67" s="1694"/>
      <c r="CPC67" s="1695"/>
      <c r="CPD67" s="1694"/>
      <c r="CPE67" s="1695"/>
      <c r="CPF67" s="1694"/>
      <c r="CPG67" s="1695"/>
      <c r="CPH67" s="1694"/>
      <c r="CPI67" s="1695"/>
      <c r="CPJ67" s="1694"/>
      <c r="CPK67" s="1695"/>
      <c r="CPL67" s="1694"/>
      <c r="CPM67" s="1695"/>
      <c r="CPN67" s="1694"/>
      <c r="CPO67" s="1695"/>
      <c r="CPP67" s="1694"/>
      <c r="CPQ67" s="1695"/>
      <c r="CPR67" s="1694"/>
      <c r="CPS67" s="1695"/>
      <c r="CPT67" s="1694"/>
      <c r="CPU67" s="1695"/>
      <c r="CPV67" s="1694"/>
      <c r="CPW67" s="1695"/>
      <c r="CPX67" s="1694"/>
      <c r="CPY67" s="1695"/>
      <c r="CPZ67" s="1694"/>
      <c r="CQA67" s="1695"/>
      <c r="CQB67" s="1694"/>
      <c r="CQC67" s="1695"/>
      <c r="CQD67" s="1694"/>
      <c r="CQE67" s="1695"/>
      <c r="CQF67" s="1694"/>
      <c r="CQG67" s="1695"/>
      <c r="CQH67" s="1694"/>
      <c r="CQI67" s="1695"/>
      <c r="CQJ67" s="1694"/>
      <c r="CQK67" s="1695"/>
      <c r="CQL67" s="1694"/>
      <c r="CQM67" s="1695"/>
      <c r="CQN67" s="1694"/>
      <c r="CQO67" s="1695"/>
      <c r="CQP67" s="1694"/>
      <c r="CQQ67" s="1695"/>
      <c r="CQR67" s="1694"/>
      <c r="CQS67" s="1695"/>
      <c r="CQT67" s="1694"/>
      <c r="CQU67" s="1695"/>
      <c r="CQV67" s="1694"/>
      <c r="CQW67" s="1695"/>
      <c r="CQX67" s="1694"/>
      <c r="CQY67" s="1695"/>
      <c r="CQZ67" s="1694"/>
      <c r="CRA67" s="1695"/>
      <c r="CRB67" s="1694"/>
      <c r="CRC67" s="1695"/>
      <c r="CRD67" s="1694"/>
      <c r="CRE67" s="1695"/>
      <c r="CRF67" s="1694"/>
      <c r="CRG67" s="1695"/>
      <c r="CRH67" s="1694"/>
      <c r="CRI67" s="1695"/>
      <c r="CRJ67" s="1694"/>
      <c r="CRK67" s="1695"/>
      <c r="CRL67" s="1694"/>
      <c r="CRM67" s="1695"/>
      <c r="CRN67" s="1694"/>
      <c r="CRO67" s="1695"/>
      <c r="CRP67" s="1694"/>
      <c r="CRQ67" s="1695"/>
      <c r="CRR67" s="1694"/>
      <c r="CRS67" s="1695"/>
      <c r="CRT67" s="1694"/>
      <c r="CRU67" s="1695"/>
      <c r="CRV67" s="1694"/>
      <c r="CRW67" s="1695"/>
      <c r="CRX67" s="1694"/>
      <c r="CRY67" s="1695"/>
      <c r="CRZ67" s="1694"/>
      <c r="CSA67" s="1695"/>
      <c r="CSB67" s="1694"/>
      <c r="CSC67" s="1695"/>
      <c r="CSD67" s="1694"/>
      <c r="CSE67" s="1695"/>
      <c r="CSF67" s="1694"/>
      <c r="CSG67" s="1695"/>
      <c r="CSH67" s="1694"/>
      <c r="CSI67" s="1695"/>
      <c r="CSJ67" s="1694"/>
      <c r="CSK67" s="1695"/>
      <c r="CSL67" s="1694"/>
      <c r="CSM67" s="1695"/>
      <c r="CSN67" s="1694"/>
      <c r="CSO67" s="1695"/>
      <c r="CSP67" s="1694"/>
      <c r="CSQ67" s="1695"/>
      <c r="CSR67" s="1694"/>
      <c r="CSS67" s="1695"/>
      <c r="CST67" s="1694"/>
      <c r="CSU67" s="1695"/>
      <c r="CSV67" s="1694"/>
      <c r="CSW67" s="1695"/>
      <c r="CSX67" s="1694"/>
      <c r="CSY67" s="1695"/>
      <c r="CSZ67" s="1694"/>
      <c r="CTA67" s="1695"/>
      <c r="CTB67" s="1694"/>
      <c r="CTC67" s="1695"/>
      <c r="CTD67" s="1694"/>
      <c r="CTE67" s="1695"/>
      <c r="CTF67" s="1694"/>
      <c r="CTG67" s="1695"/>
      <c r="CTH67" s="1694"/>
      <c r="CTI67" s="1695"/>
      <c r="CTJ67" s="1694"/>
      <c r="CTK67" s="1695"/>
      <c r="CTL67" s="1694"/>
      <c r="CTM67" s="1695"/>
      <c r="CTN67" s="1694"/>
      <c r="CTO67" s="1695"/>
      <c r="CTP67" s="1694"/>
      <c r="CTQ67" s="1695"/>
      <c r="CTR67" s="1694"/>
      <c r="CTS67" s="1695"/>
      <c r="CTT67" s="1694"/>
      <c r="CTU67" s="1695"/>
      <c r="CTV67" s="1694"/>
      <c r="CTW67" s="1695"/>
      <c r="CTX67" s="1694"/>
      <c r="CTY67" s="1695"/>
      <c r="CTZ67" s="1694"/>
      <c r="CUA67" s="1695"/>
      <c r="CUB67" s="1694"/>
      <c r="CUC67" s="1695"/>
      <c r="CUD67" s="1694"/>
      <c r="CUE67" s="1695"/>
      <c r="CUF67" s="1694"/>
      <c r="CUG67" s="1695"/>
      <c r="CUH67" s="1694"/>
      <c r="CUI67" s="1695"/>
      <c r="CUJ67" s="1694"/>
      <c r="CUK67" s="1695"/>
      <c r="CUL67" s="1694"/>
      <c r="CUM67" s="1695"/>
      <c r="CUN67" s="1694"/>
      <c r="CUO67" s="1695"/>
      <c r="CUP67" s="1694"/>
      <c r="CUQ67" s="1695"/>
      <c r="CUR67" s="1694"/>
      <c r="CUS67" s="1695"/>
      <c r="CUT67" s="1694"/>
      <c r="CUU67" s="1695"/>
      <c r="CUV67" s="1694"/>
      <c r="CUW67" s="1695"/>
      <c r="CUX67" s="1694"/>
      <c r="CUY67" s="1695"/>
      <c r="CUZ67" s="1694"/>
      <c r="CVA67" s="1695"/>
      <c r="CVB67" s="1694"/>
      <c r="CVC67" s="1695"/>
      <c r="CVD67" s="1694"/>
      <c r="CVE67" s="1695"/>
      <c r="CVF67" s="1694"/>
      <c r="CVG67" s="1695"/>
      <c r="CVH67" s="1694"/>
      <c r="CVI67" s="1695"/>
      <c r="CVJ67" s="1694"/>
      <c r="CVK67" s="1695"/>
      <c r="CVL67" s="1694"/>
      <c r="CVM67" s="1695"/>
      <c r="CVN67" s="1694"/>
      <c r="CVO67" s="1695"/>
      <c r="CVP67" s="1694"/>
      <c r="CVQ67" s="1695"/>
      <c r="CVR67" s="1694"/>
      <c r="CVS67" s="1695"/>
      <c r="CVT67" s="1694"/>
      <c r="CVU67" s="1695"/>
      <c r="CVV67" s="1694"/>
      <c r="CVW67" s="1695"/>
      <c r="CVX67" s="1694"/>
      <c r="CVY67" s="1695"/>
      <c r="CVZ67" s="1694"/>
      <c r="CWA67" s="1695"/>
      <c r="CWB67" s="1694"/>
      <c r="CWC67" s="1695"/>
      <c r="CWD67" s="1694"/>
      <c r="CWE67" s="1695"/>
      <c r="CWF67" s="1694"/>
      <c r="CWG67" s="1695"/>
      <c r="CWH67" s="1694"/>
      <c r="CWI67" s="1695"/>
      <c r="CWJ67" s="1694"/>
      <c r="CWK67" s="1695"/>
      <c r="CWL67" s="1694"/>
      <c r="CWM67" s="1695"/>
      <c r="CWN67" s="1694"/>
      <c r="CWO67" s="1695"/>
      <c r="CWP67" s="1694"/>
      <c r="CWQ67" s="1695"/>
      <c r="CWR67" s="1694"/>
      <c r="CWS67" s="1695"/>
      <c r="CWT67" s="1694"/>
      <c r="CWU67" s="1695"/>
      <c r="CWV67" s="1694"/>
      <c r="CWW67" s="1695"/>
      <c r="CWX67" s="1694"/>
      <c r="CWY67" s="1695"/>
      <c r="CWZ67" s="1694"/>
      <c r="CXA67" s="1695"/>
      <c r="CXB67" s="1694"/>
      <c r="CXC67" s="1695"/>
      <c r="CXD67" s="1694"/>
      <c r="CXE67" s="1695"/>
      <c r="CXF67" s="1694"/>
      <c r="CXG67" s="1695"/>
      <c r="CXH67" s="1694"/>
      <c r="CXI67" s="1695"/>
      <c r="CXJ67" s="1694"/>
      <c r="CXK67" s="1695"/>
      <c r="CXL67" s="1694"/>
      <c r="CXM67" s="1695"/>
      <c r="CXN67" s="1694"/>
      <c r="CXO67" s="1695"/>
      <c r="CXP67" s="1694"/>
      <c r="CXQ67" s="1695"/>
      <c r="CXR67" s="1694"/>
      <c r="CXS67" s="1695"/>
      <c r="CXT67" s="1694"/>
      <c r="CXU67" s="1695"/>
      <c r="CXV67" s="1694"/>
      <c r="CXW67" s="1695"/>
      <c r="CXX67" s="1694"/>
      <c r="CXY67" s="1695"/>
      <c r="CXZ67" s="1694"/>
      <c r="CYA67" s="1695"/>
      <c r="CYB67" s="1694"/>
      <c r="CYC67" s="1695"/>
      <c r="CYD67" s="1694"/>
      <c r="CYE67" s="1695"/>
      <c r="CYF67" s="1694"/>
      <c r="CYG67" s="1695"/>
      <c r="CYH67" s="1694"/>
      <c r="CYI67" s="1695"/>
      <c r="CYJ67" s="1694"/>
      <c r="CYK67" s="1695"/>
      <c r="CYL67" s="1694"/>
      <c r="CYM67" s="1695"/>
      <c r="CYN67" s="1694"/>
      <c r="CYO67" s="1695"/>
      <c r="CYP67" s="1694"/>
      <c r="CYQ67" s="1695"/>
      <c r="CYR67" s="1694"/>
      <c r="CYS67" s="1695"/>
      <c r="CYT67" s="1694"/>
      <c r="CYU67" s="1695"/>
      <c r="CYV67" s="1694"/>
      <c r="CYW67" s="1695"/>
      <c r="CYX67" s="1694"/>
      <c r="CYY67" s="1695"/>
      <c r="CYZ67" s="1694"/>
      <c r="CZA67" s="1695"/>
      <c r="CZB67" s="1694"/>
      <c r="CZC67" s="1695"/>
      <c r="CZD67" s="1694"/>
      <c r="CZE67" s="1695"/>
      <c r="CZF67" s="1694"/>
      <c r="CZG67" s="1695"/>
      <c r="CZH67" s="1694"/>
      <c r="CZI67" s="1695"/>
      <c r="CZJ67" s="1694"/>
      <c r="CZK67" s="1695"/>
      <c r="CZL67" s="1694"/>
      <c r="CZM67" s="1695"/>
      <c r="CZN67" s="1694"/>
      <c r="CZO67" s="1695"/>
      <c r="CZP67" s="1694"/>
      <c r="CZQ67" s="1695"/>
      <c r="CZR67" s="1694"/>
      <c r="CZS67" s="1695"/>
      <c r="CZT67" s="1694"/>
      <c r="CZU67" s="1695"/>
      <c r="CZV67" s="1694"/>
      <c r="CZW67" s="1695"/>
      <c r="CZX67" s="1694"/>
      <c r="CZY67" s="1695"/>
      <c r="CZZ67" s="1694"/>
      <c r="DAA67" s="1695"/>
      <c r="DAB67" s="1694"/>
      <c r="DAC67" s="1695"/>
      <c r="DAD67" s="1694"/>
      <c r="DAE67" s="1695"/>
      <c r="DAF67" s="1694"/>
      <c r="DAG67" s="1695"/>
      <c r="DAH67" s="1694"/>
      <c r="DAI67" s="1695"/>
      <c r="DAJ67" s="1694"/>
      <c r="DAK67" s="1695"/>
      <c r="DAL67" s="1694"/>
      <c r="DAM67" s="1695"/>
      <c r="DAN67" s="1694"/>
      <c r="DAO67" s="1695"/>
      <c r="DAP67" s="1694"/>
      <c r="DAQ67" s="1695"/>
      <c r="DAR67" s="1694"/>
      <c r="DAS67" s="1695"/>
      <c r="DAT67" s="1694"/>
      <c r="DAU67" s="1695"/>
      <c r="DAV67" s="1694"/>
      <c r="DAW67" s="1695"/>
      <c r="DAX67" s="1694"/>
      <c r="DAY67" s="1695"/>
      <c r="DAZ67" s="1694"/>
      <c r="DBA67" s="1695"/>
      <c r="DBB67" s="1694"/>
      <c r="DBC67" s="1695"/>
      <c r="DBD67" s="1694"/>
      <c r="DBE67" s="1695"/>
      <c r="DBF67" s="1694"/>
      <c r="DBG67" s="1695"/>
      <c r="DBH67" s="1694"/>
      <c r="DBI67" s="1695"/>
      <c r="DBJ67" s="1694"/>
      <c r="DBK67" s="1695"/>
      <c r="DBL67" s="1694"/>
      <c r="DBM67" s="1695"/>
      <c r="DBN67" s="1694"/>
      <c r="DBO67" s="1695"/>
      <c r="DBP67" s="1694"/>
      <c r="DBQ67" s="1695"/>
      <c r="DBR67" s="1694"/>
      <c r="DBS67" s="1695"/>
      <c r="DBT67" s="1694"/>
      <c r="DBU67" s="1695"/>
      <c r="DBV67" s="1694"/>
      <c r="DBW67" s="1695"/>
      <c r="DBX67" s="1694"/>
      <c r="DBY67" s="1695"/>
      <c r="DBZ67" s="1694"/>
      <c r="DCA67" s="1695"/>
      <c r="DCB67" s="1694"/>
      <c r="DCC67" s="1695"/>
      <c r="DCD67" s="1694"/>
      <c r="DCE67" s="1695"/>
      <c r="DCF67" s="1694"/>
      <c r="DCG67" s="1695"/>
      <c r="DCH67" s="1694"/>
      <c r="DCI67" s="1695"/>
      <c r="DCJ67" s="1694"/>
      <c r="DCK67" s="1695"/>
      <c r="DCL67" s="1694"/>
      <c r="DCM67" s="1695"/>
      <c r="DCN67" s="1694"/>
      <c r="DCO67" s="1695"/>
      <c r="DCP67" s="1694"/>
      <c r="DCQ67" s="1695"/>
      <c r="DCR67" s="1694"/>
      <c r="DCS67" s="1695"/>
      <c r="DCT67" s="1694"/>
      <c r="DCU67" s="1695"/>
      <c r="DCV67" s="1694"/>
      <c r="DCW67" s="1695"/>
      <c r="DCX67" s="1694"/>
      <c r="DCY67" s="1695"/>
      <c r="DCZ67" s="1694"/>
      <c r="DDA67" s="1695"/>
      <c r="DDB67" s="1694"/>
      <c r="DDC67" s="1695"/>
      <c r="DDD67" s="1694"/>
      <c r="DDE67" s="1695"/>
      <c r="DDF67" s="1694"/>
      <c r="DDG67" s="1695"/>
      <c r="DDH67" s="1694"/>
      <c r="DDI67" s="1695"/>
      <c r="DDJ67" s="1694"/>
      <c r="DDK67" s="1695"/>
      <c r="DDL67" s="1694"/>
      <c r="DDM67" s="1695"/>
      <c r="DDN67" s="1694"/>
      <c r="DDO67" s="1695"/>
      <c r="DDP67" s="1694"/>
      <c r="DDQ67" s="1695"/>
      <c r="DDR67" s="1694"/>
      <c r="DDS67" s="1695"/>
      <c r="DDT67" s="1694"/>
      <c r="DDU67" s="1695"/>
      <c r="DDV67" s="1694"/>
      <c r="DDW67" s="1695"/>
      <c r="DDX67" s="1694"/>
      <c r="DDY67" s="1695"/>
      <c r="DDZ67" s="1694"/>
      <c r="DEA67" s="1695"/>
      <c r="DEB67" s="1694"/>
      <c r="DEC67" s="1695"/>
      <c r="DED67" s="1694"/>
      <c r="DEE67" s="1695"/>
      <c r="DEF67" s="1694"/>
      <c r="DEG67" s="1695"/>
      <c r="DEH67" s="1694"/>
      <c r="DEI67" s="1695"/>
      <c r="DEJ67" s="1694"/>
      <c r="DEK67" s="1695"/>
      <c r="DEL67" s="1694"/>
      <c r="DEM67" s="1695"/>
      <c r="DEN67" s="1694"/>
      <c r="DEO67" s="1695"/>
      <c r="DEP67" s="1694"/>
      <c r="DEQ67" s="1695"/>
      <c r="DER67" s="1694"/>
      <c r="DES67" s="1695"/>
      <c r="DET67" s="1694"/>
      <c r="DEU67" s="1695"/>
      <c r="DEV67" s="1694"/>
      <c r="DEW67" s="1695"/>
      <c r="DEX67" s="1694"/>
      <c r="DEY67" s="1695"/>
      <c r="DEZ67" s="1694"/>
      <c r="DFA67" s="1695"/>
      <c r="DFB67" s="1694"/>
      <c r="DFC67" s="1695"/>
      <c r="DFD67" s="1694"/>
      <c r="DFE67" s="1695"/>
      <c r="DFF67" s="1694"/>
      <c r="DFG67" s="1695"/>
      <c r="DFH67" s="1694"/>
      <c r="DFI67" s="1695"/>
      <c r="DFJ67" s="1694"/>
      <c r="DFK67" s="1695"/>
      <c r="DFL67" s="1694"/>
      <c r="DFM67" s="1695"/>
      <c r="DFN67" s="1694"/>
      <c r="DFO67" s="1695"/>
      <c r="DFP67" s="1694"/>
      <c r="DFQ67" s="1695"/>
      <c r="DFR67" s="1694"/>
      <c r="DFS67" s="1695"/>
      <c r="DFT67" s="1694"/>
      <c r="DFU67" s="1695"/>
      <c r="DFV67" s="1694"/>
      <c r="DFW67" s="1695"/>
      <c r="DFX67" s="1694"/>
      <c r="DFY67" s="1695"/>
      <c r="DFZ67" s="1694"/>
      <c r="DGA67" s="1695"/>
      <c r="DGB67" s="1694"/>
      <c r="DGC67" s="1695"/>
      <c r="DGD67" s="1694"/>
      <c r="DGE67" s="1695"/>
      <c r="DGF67" s="1694"/>
      <c r="DGG67" s="1695"/>
      <c r="DGH67" s="1694"/>
      <c r="DGI67" s="1695"/>
      <c r="DGJ67" s="1694"/>
      <c r="DGK67" s="1695"/>
      <c r="DGL67" s="1694"/>
      <c r="DGM67" s="1695"/>
      <c r="DGN67" s="1694"/>
      <c r="DGO67" s="1695"/>
      <c r="DGP67" s="1694"/>
      <c r="DGQ67" s="1695"/>
      <c r="DGR67" s="1694"/>
      <c r="DGS67" s="1695"/>
      <c r="DGT67" s="1694"/>
      <c r="DGU67" s="1695"/>
      <c r="DGV67" s="1694"/>
      <c r="DGW67" s="1695"/>
      <c r="DGX67" s="1694"/>
      <c r="DGY67" s="1695"/>
      <c r="DGZ67" s="1694"/>
      <c r="DHA67" s="1695"/>
      <c r="DHB67" s="1694"/>
      <c r="DHC67" s="1695"/>
      <c r="DHD67" s="1694"/>
      <c r="DHE67" s="1695"/>
      <c r="DHF67" s="1694"/>
      <c r="DHG67" s="1695"/>
      <c r="DHH67" s="1694"/>
      <c r="DHI67" s="1695"/>
      <c r="DHJ67" s="1694"/>
      <c r="DHK67" s="1695"/>
      <c r="DHL67" s="1694"/>
      <c r="DHM67" s="1695"/>
      <c r="DHN67" s="1694"/>
      <c r="DHO67" s="1695"/>
      <c r="DHP67" s="1694"/>
      <c r="DHQ67" s="1695"/>
      <c r="DHR67" s="1694"/>
      <c r="DHS67" s="1695"/>
      <c r="DHT67" s="1694"/>
      <c r="DHU67" s="1695"/>
      <c r="DHV67" s="1694"/>
      <c r="DHW67" s="1695"/>
      <c r="DHX67" s="1694"/>
      <c r="DHY67" s="1695"/>
      <c r="DHZ67" s="1694"/>
      <c r="DIA67" s="1695"/>
      <c r="DIB67" s="1694"/>
      <c r="DIC67" s="1695"/>
      <c r="DID67" s="1694"/>
      <c r="DIE67" s="1695"/>
      <c r="DIF67" s="1694"/>
      <c r="DIG67" s="1695"/>
      <c r="DIH67" s="1694"/>
      <c r="DII67" s="1695"/>
      <c r="DIJ67" s="1694"/>
      <c r="DIK67" s="1695"/>
      <c r="DIL67" s="1694"/>
      <c r="DIM67" s="1695"/>
      <c r="DIN67" s="1694"/>
      <c r="DIO67" s="1695"/>
      <c r="DIP67" s="1694"/>
      <c r="DIQ67" s="1695"/>
      <c r="DIR67" s="1694"/>
      <c r="DIS67" s="1695"/>
      <c r="DIT67" s="1694"/>
      <c r="DIU67" s="1695"/>
      <c r="DIV67" s="1694"/>
      <c r="DIW67" s="1695"/>
      <c r="DIX67" s="1694"/>
      <c r="DIY67" s="1695"/>
      <c r="DIZ67" s="1694"/>
      <c r="DJA67" s="1695"/>
      <c r="DJB67" s="1694"/>
      <c r="DJC67" s="1695"/>
      <c r="DJD67" s="1694"/>
      <c r="DJE67" s="1695"/>
      <c r="DJF67" s="1694"/>
      <c r="DJG67" s="1695"/>
      <c r="DJH67" s="1694"/>
      <c r="DJI67" s="1695"/>
      <c r="DJJ67" s="1694"/>
      <c r="DJK67" s="1695"/>
      <c r="DJL67" s="1694"/>
      <c r="DJM67" s="1695"/>
      <c r="DJN67" s="1694"/>
      <c r="DJO67" s="1695"/>
      <c r="DJP67" s="1694"/>
      <c r="DJQ67" s="1695"/>
      <c r="DJR67" s="1694"/>
      <c r="DJS67" s="1695"/>
      <c r="DJT67" s="1694"/>
      <c r="DJU67" s="1695"/>
      <c r="DJV67" s="1694"/>
      <c r="DJW67" s="1695"/>
      <c r="DJX67" s="1694"/>
      <c r="DJY67" s="1695"/>
      <c r="DJZ67" s="1694"/>
      <c r="DKA67" s="1695"/>
      <c r="DKB67" s="1694"/>
      <c r="DKC67" s="1695"/>
      <c r="DKD67" s="1694"/>
      <c r="DKE67" s="1695"/>
      <c r="DKF67" s="1694"/>
      <c r="DKG67" s="1695"/>
      <c r="DKH67" s="1694"/>
      <c r="DKI67" s="1695"/>
      <c r="DKJ67" s="1694"/>
      <c r="DKK67" s="1695"/>
      <c r="DKL67" s="1694"/>
      <c r="DKM67" s="1695"/>
      <c r="DKN67" s="1694"/>
      <c r="DKO67" s="1695"/>
      <c r="DKP67" s="1694"/>
      <c r="DKQ67" s="1695"/>
      <c r="DKR67" s="1694"/>
      <c r="DKS67" s="1695"/>
      <c r="DKT67" s="1694"/>
      <c r="DKU67" s="1695"/>
      <c r="DKV67" s="1694"/>
      <c r="DKW67" s="1695"/>
      <c r="DKX67" s="1694"/>
      <c r="DKY67" s="1695"/>
      <c r="DKZ67" s="1694"/>
      <c r="DLA67" s="1695"/>
      <c r="DLB67" s="1694"/>
      <c r="DLC67" s="1695"/>
      <c r="DLD67" s="1694"/>
      <c r="DLE67" s="1695"/>
      <c r="DLF67" s="1694"/>
      <c r="DLG67" s="1695"/>
      <c r="DLH67" s="1694"/>
      <c r="DLI67" s="1695"/>
      <c r="DLJ67" s="1694"/>
      <c r="DLK67" s="1695"/>
      <c r="DLL67" s="1694"/>
      <c r="DLM67" s="1695"/>
      <c r="DLN67" s="1694"/>
      <c r="DLO67" s="1695"/>
      <c r="DLP67" s="1694"/>
      <c r="DLQ67" s="1695"/>
      <c r="DLR67" s="1694"/>
      <c r="DLS67" s="1695"/>
      <c r="DLT67" s="1694"/>
      <c r="DLU67" s="1695"/>
      <c r="DLV67" s="1694"/>
      <c r="DLW67" s="1695"/>
      <c r="DLX67" s="1694"/>
      <c r="DLY67" s="1695"/>
      <c r="DLZ67" s="1694"/>
      <c r="DMA67" s="1695"/>
      <c r="DMB67" s="1694"/>
      <c r="DMC67" s="1695"/>
      <c r="DMD67" s="1694"/>
      <c r="DME67" s="1695"/>
      <c r="DMF67" s="1694"/>
      <c r="DMG67" s="1695"/>
      <c r="DMH67" s="1694"/>
      <c r="DMI67" s="1695"/>
      <c r="DMJ67" s="1694"/>
      <c r="DMK67" s="1695"/>
      <c r="DML67" s="1694"/>
      <c r="DMM67" s="1695"/>
      <c r="DMN67" s="1694"/>
      <c r="DMO67" s="1695"/>
      <c r="DMP67" s="1694"/>
      <c r="DMQ67" s="1695"/>
      <c r="DMR67" s="1694"/>
      <c r="DMS67" s="1695"/>
      <c r="DMT67" s="1694"/>
      <c r="DMU67" s="1695"/>
      <c r="DMV67" s="1694"/>
      <c r="DMW67" s="1695"/>
      <c r="DMX67" s="1694"/>
      <c r="DMY67" s="1695"/>
      <c r="DMZ67" s="1694"/>
      <c r="DNA67" s="1695"/>
      <c r="DNB67" s="1694"/>
      <c r="DNC67" s="1695"/>
      <c r="DND67" s="1694"/>
      <c r="DNE67" s="1695"/>
      <c r="DNF67" s="1694"/>
      <c r="DNG67" s="1695"/>
      <c r="DNH67" s="1694"/>
      <c r="DNI67" s="1695"/>
      <c r="DNJ67" s="1694"/>
      <c r="DNK67" s="1695"/>
      <c r="DNL67" s="1694"/>
      <c r="DNM67" s="1695"/>
      <c r="DNN67" s="1694"/>
      <c r="DNO67" s="1695"/>
      <c r="DNP67" s="1694"/>
      <c r="DNQ67" s="1695"/>
      <c r="DNR67" s="1694"/>
      <c r="DNS67" s="1695"/>
      <c r="DNT67" s="1694"/>
      <c r="DNU67" s="1695"/>
      <c r="DNV67" s="1694"/>
      <c r="DNW67" s="1695"/>
      <c r="DNX67" s="1694"/>
      <c r="DNY67" s="1695"/>
      <c r="DNZ67" s="1694"/>
      <c r="DOA67" s="1695"/>
      <c r="DOB67" s="1694"/>
      <c r="DOC67" s="1695"/>
      <c r="DOD67" s="1694"/>
      <c r="DOE67" s="1695"/>
      <c r="DOF67" s="1694"/>
      <c r="DOG67" s="1695"/>
      <c r="DOH67" s="1694"/>
      <c r="DOI67" s="1695"/>
      <c r="DOJ67" s="1694"/>
      <c r="DOK67" s="1695"/>
      <c r="DOL67" s="1694"/>
      <c r="DOM67" s="1695"/>
      <c r="DON67" s="1694"/>
      <c r="DOO67" s="1695"/>
      <c r="DOP67" s="1694"/>
      <c r="DOQ67" s="1695"/>
      <c r="DOR67" s="1694"/>
      <c r="DOS67" s="1695"/>
      <c r="DOT67" s="1694"/>
      <c r="DOU67" s="1695"/>
      <c r="DOV67" s="1694"/>
      <c r="DOW67" s="1695"/>
      <c r="DOX67" s="1694"/>
      <c r="DOY67" s="1695"/>
      <c r="DOZ67" s="1694"/>
      <c r="DPA67" s="1695"/>
      <c r="DPB67" s="1694"/>
      <c r="DPC67" s="1695"/>
      <c r="DPD67" s="1694"/>
      <c r="DPE67" s="1695"/>
      <c r="DPF67" s="1694"/>
      <c r="DPG67" s="1695"/>
      <c r="DPH67" s="1694"/>
      <c r="DPI67" s="1695"/>
      <c r="DPJ67" s="1694"/>
      <c r="DPK67" s="1695"/>
      <c r="DPL67" s="1694"/>
      <c r="DPM67" s="1695"/>
      <c r="DPN67" s="1694"/>
      <c r="DPO67" s="1695"/>
      <c r="DPP67" s="1694"/>
      <c r="DPQ67" s="1695"/>
      <c r="DPR67" s="1694"/>
      <c r="DPS67" s="1695"/>
      <c r="DPT67" s="1694"/>
      <c r="DPU67" s="1695"/>
      <c r="DPV67" s="1694"/>
      <c r="DPW67" s="1695"/>
      <c r="DPX67" s="1694"/>
      <c r="DPY67" s="1695"/>
      <c r="DPZ67" s="1694"/>
      <c r="DQA67" s="1695"/>
      <c r="DQB67" s="1694"/>
      <c r="DQC67" s="1695"/>
      <c r="DQD67" s="1694"/>
      <c r="DQE67" s="1695"/>
      <c r="DQF67" s="1694"/>
      <c r="DQG67" s="1695"/>
      <c r="DQH67" s="1694"/>
      <c r="DQI67" s="1695"/>
      <c r="DQJ67" s="1694"/>
      <c r="DQK67" s="1695"/>
      <c r="DQL67" s="1694"/>
      <c r="DQM67" s="1695"/>
      <c r="DQN67" s="1694"/>
      <c r="DQO67" s="1695"/>
      <c r="DQP67" s="1694"/>
      <c r="DQQ67" s="1695"/>
      <c r="DQR67" s="1694"/>
      <c r="DQS67" s="1695"/>
      <c r="DQT67" s="1694"/>
      <c r="DQU67" s="1695"/>
      <c r="DQV67" s="1694"/>
      <c r="DQW67" s="1695"/>
      <c r="DQX67" s="1694"/>
      <c r="DQY67" s="1695"/>
      <c r="DQZ67" s="1694"/>
      <c r="DRA67" s="1695"/>
      <c r="DRB67" s="1694"/>
      <c r="DRC67" s="1695"/>
      <c r="DRD67" s="1694"/>
      <c r="DRE67" s="1695"/>
      <c r="DRF67" s="1694"/>
      <c r="DRG67" s="1695"/>
      <c r="DRH67" s="1694"/>
      <c r="DRI67" s="1695"/>
      <c r="DRJ67" s="1694"/>
      <c r="DRK67" s="1695"/>
      <c r="DRL67" s="1694"/>
      <c r="DRM67" s="1695"/>
      <c r="DRN67" s="1694"/>
      <c r="DRO67" s="1695"/>
      <c r="DRP67" s="1694"/>
      <c r="DRQ67" s="1695"/>
      <c r="DRR67" s="1694"/>
      <c r="DRS67" s="1695"/>
      <c r="DRT67" s="1694"/>
      <c r="DRU67" s="1695"/>
      <c r="DRV67" s="1694"/>
      <c r="DRW67" s="1695"/>
      <c r="DRX67" s="1694"/>
      <c r="DRY67" s="1695"/>
      <c r="DRZ67" s="1694"/>
      <c r="DSA67" s="1695"/>
      <c r="DSB67" s="1694"/>
      <c r="DSC67" s="1695"/>
      <c r="DSD67" s="1694"/>
      <c r="DSE67" s="1695"/>
      <c r="DSF67" s="1694"/>
      <c r="DSG67" s="1695"/>
      <c r="DSH67" s="1694"/>
      <c r="DSI67" s="1695"/>
      <c r="DSJ67" s="1694"/>
      <c r="DSK67" s="1695"/>
      <c r="DSL67" s="1694"/>
      <c r="DSM67" s="1695"/>
      <c r="DSN67" s="1694"/>
      <c r="DSO67" s="1695"/>
      <c r="DSP67" s="1694"/>
      <c r="DSQ67" s="1695"/>
      <c r="DSR67" s="1694"/>
      <c r="DSS67" s="1695"/>
      <c r="DST67" s="1694"/>
      <c r="DSU67" s="1695"/>
      <c r="DSV67" s="1694"/>
      <c r="DSW67" s="1695"/>
      <c r="DSX67" s="1694"/>
      <c r="DSY67" s="1695"/>
      <c r="DSZ67" s="1694"/>
      <c r="DTA67" s="1695"/>
      <c r="DTB67" s="1694"/>
      <c r="DTC67" s="1695"/>
      <c r="DTD67" s="1694"/>
      <c r="DTE67" s="1695"/>
      <c r="DTF67" s="1694"/>
      <c r="DTG67" s="1695"/>
      <c r="DTH67" s="1694"/>
      <c r="DTI67" s="1695"/>
      <c r="DTJ67" s="1694"/>
      <c r="DTK67" s="1695"/>
      <c r="DTL67" s="1694"/>
      <c r="DTM67" s="1695"/>
      <c r="DTN67" s="1694"/>
      <c r="DTO67" s="1695"/>
      <c r="DTP67" s="1694"/>
      <c r="DTQ67" s="1695"/>
      <c r="DTR67" s="1694"/>
      <c r="DTS67" s="1695"/>
      <c r="DTT67" s="1694"/>
      <c r="DTU67" s="1695"/>
      <c r="DTV67" s="1694"/>
      <c r="DTW67" s="1695"/>
      <c r="DTX67" s="1694"/>
      <c r="DTY67" s="1695"/>
      <c r="DTZ67" s="1694"/>
      <c r="DUA67" s="1695"/>
      <c r="DUB67" s="1694"/>
      <c r="DUC67" s="1695"/>
      <c r="DUD67" s="1694"/>
      <c r="DUE67" s="1695"/>
      <c r="DUF67" s="1694"/>
      <c r="DUG67" s="1695"/>
      <c r="DUH67" s="1694"/>
      <c r="DUI67" s="1695"/>
      <c r="DUJ67" s="1694"/>
      <c r="DUK67" s="1695"/>
      <c r="DUL67" s="1694"/>
      <c r="DUM67" s="1695"/>
      <c r="DUN67" s="1694"/>
      <c r="DUO67" s="1695"/>
      <c r="DUP67" s="1694"/>
      <c r="DUQ67" s="1695"/>
      <c r="DUR67" s="1694"/>
      <c r="DUS67" s="1695"/>
      <c r="DUT67" s="1694"/>
      <c r="DUU67" s="1695"/>
      <c r="DUV67" s="1694"/>
      <c r="DUW67" s="1695"/>
      <c r="DUX67" s="1694"/>
      <c r="DUY67" s="1695"/>
      <c r="DUZ67" s="1694"/>
      <c r="DVA67" s="1695"/>
      <c r="DVB67" s="1694"/>
      <c r="DVC67" s="1695"/>
      <c r="DVD67" s="1694"/>
      <c r="DVE67" s="1695"/>
      <c r="DVF67" s="1694"/>
      <c r="DVG67" s="1695"/>
      <c r="DVH67" s="1694"/>
      <c r="DVI67" s="1695"/>
      <c r="DVJ67" s="1694"/>
      <c r="DVK67" s="1695"/>
      <c r="DVL67" s="1694"/>
      <c r="DVM67" s="1695"/>
      <c r="DVN67" s="1694"/>
      <c r="DVO67" s="1695"/>
      <c r="DVP67" s="1694"/>
      <c r="DVQ67" s="1695"/>
      <c r="DVR67" s="1694"/>
      <c r="DVS67" s="1695"/>
      <c r="DVT67" s="1694"/>
      <c r="DVU67" s="1695"/>
      <c r="DVV67" s="1694"/>
      <c r="DVW67" s="1695"/>
      <c r="DVX67" s="1694"/>
      <c r="DVY67" s="1695"/>
      <c r="DVZ67" s="1694"/>
      <c r="DWA67" s="1695"/>
      <c r="DWB67" s="1694"/>
      <c r="DWC67" s="1695"/>
      <c r="DWD67" s="1694"/>
      <c r="DWE67" s="1695"/>
      <c r="DWF67" s="1694"/>
      <c r="DWG67" s="1695"/>
      <c r="DWH67" s="1694"/>
      <c r="DWI67" s="1695"/>
      <c r="DWJ67" s="1694"/>
      <c r="DWK67" s="1695"/>
      <c r="DWL67" s="1694"/>
      <c r="DWM67" s="1695"/>
      <c r="DWN67" s="1694"/>
      <c r="DWO67" s="1695"/>
      <c r="DWP67" s="1694"/>
      <c r="DWQ67" s="1695"/>
      <c r="DWR67" s="1694"/>
      <c r="DWS67" s="1695"/>
      <c r="DWT67" s="1694"/>
      <c r="DWU67" s="1695"/>
      <c r="DWV67" s="1694"/>
      <c r="DWW67" s="1695"/>
      <c r="DWX67" s="1694"/>
      <c r="DWY67" s="1695"/>
      <c r="DWZ67" s="1694"/>
      <c r="DXA67" s="1695"/>
      <c r="DXB67" s="1694"/>
      <c r="DXC67" s="1695"/>
      <c r="DXD67" s="1694"/>
      <c r="DXE67" s="1695"/>
      <c r="DXF67" s="1694"/>
      <c r="DXG67" s="1695"/>
      <c r="DXH67" s="1694"/>
      <c r="DXI67" s="1695"/>
      <c r="DXJ67" s="1694"/>
      <c r="DXK67" s="1695"/>
      <c r="DXL67" s="1694"/>
      <c r="DXM67" s="1695"/>
      <c r="DXN67" s="1694"/>
      <c r="DXO67" s="1695"/>
      <c r="DXP67" s="1694"/>
      <c r="DXQ67" s="1695"/>
      <c r="DXR67" s="1694"/>
      <c r="DXS67" s="1695"/>
      <c r="DXT67" s="1694"/>
      <c r="DXU67" s="1695"/>
      <c r="DXV67" s="1694"/>
      <c r="DXW67" s="1695"/>
      <c r="DXX67" s="1694"/>
      <c r="DXY67" s="1695"/>
      <c r="DXZ67" s="1694"/>
      <c r="DYA67" s="1695"/>
      <c r="DYB67" s="1694"/>
      <c r="DYC67" s="1695"/>
      <c r="DYD67" s="1694"/>
      <c r="DYE67" s="1695"/>
      <c r="DYF67" s="1694"/>
      <c r="DYG67" s="1695"/>
      <c r="DYH67" s="1694"/>
      <c r="DYI67" s="1695"/>
      <c r="DYJ67" s="1694"/>
      <c r="DYK67" s="1695"/>
      <c r="DYL67" s="1694"/>
      <c r="DYM67" s="1695"/>
      <c r="DYN67" s="1694"/>
      <c r="DYO67" s="1695"/>
      <c r="DYP67" s="1694"/>
      <c r="DYQ67" s="1695"/>
      <c r="DYR67" s="1694"/>
      <c r="DYS67" s="1695"/>
      <c r="DYT67" s="1694"/>
      <c r="DYU67" s="1695"/>
      <c r="DYV67" s="1694"/>
      <c r="DYW67" s="1695"/>
      <c r="DYX67" s="1694"/>
      <c r="DYY67" s="1695"/>
      <c r="DYZ67" s="1694"/>
      <c r="DZA67" s="1695"/>
      <c r="DZB67" s="1694"/>
      <c r="DZC67" s="1695"/>
      <c r="DZD67" s="1694"/>
      <c r="DZE67" s="1695"/>
      <c r="DZF67" s="1694"/>
      <c r="DZG67" s="1695"/>
      <c r="DZH67" s="1694"/>
      <c r="DZI67" s="1695"/>
      <c r="DZJ67" s="1694"/>
      <c r="DZK67" s="1695"/>
      <c r="DZL67" s="1694"/>
      <c r="DZM67" s="1695"/>
      <c r="DZN67" s="1694"/>
      <c r="DZO67" s="1695"/>
      <c r="DZP67" s="1694"/>
      <c r="DZQ67" s="1695"/>
      <c r="DZR67" s="1694"/>
      <c r="DZS67" s="1695"/>
      <c r="DZT67" s="1694"/>
      <c r="DZU67" s="1695"/>
      <c r="DZV67" s="1694"/>
      <c r="DZW67" s="1695"/>
      <c r="DZX67" s="1694"/>
      <c r="DZY67" s="1695"/>
      <c r="DZZ67" s="1694"/>
      <c r="EAA67" s="1695"/>
      <c r="EAB67" s="1694"/>
      <c r="EAC67" s="1695"/>
      <c r="EAD67" s="1694"/>
      <c r="EAE67" s="1695"/>
      <c r="EAF67" s="1694"/>
      <c r="EAG67" s="1695"/>
      <c r="EAH67" s="1694"/>
      <c r="EAI67" s="1695"/>
      <c r="EAJ67" s="1694"/>
      <c r="EAK67" s="1695"/>
      <c r="EAL67" s="1694"/>
      <c r="EAM67" s="1695"/>
      <c r="EAN67" s="1694"/>
      <c r="EAO67" s="1695"/>
      <c r="EAP67" s="1694"/>
      <c r="EAQ67" s="1695"/>
      <c r="EAR67" s="1694"/>
      <c r="EAS67" s="1695"/>
      <c r="EAT67" s="1694"/>
      <c r="EAU67" s="1695"/>
      <c r="EAV67" s="1694"/>
      <c r="EAW67" s="1695"/>
      <c r="EAX67" s="1694"/>
      <c r="EAY67" s="1695"/>
      <c r="EAZ67" s="1694"/>
      <c r="EBA67" s="1695"/>
      <c r="EBB67" s="1694"/>
      <c r="EBC67" s="1695"/>
      <c r="EBD67" s="1694"/>
      <c r="EBE67" s="1695"/>
      <c r="EBF67" s="1694"/>
      <c r="EBG67" s="1695"/>
      <c r="EBH67" s="1694"/>
      <c r="EBI67" s="1695"/>
      <c r="EBJ67" s="1694"/>
      <c r="EBK67" s="1695"/>
      <c r="EBL67" s="1694"/>
      <c r="EBM67" s="1695"/>
      <c r="EBN67" s="1694"/>
      <c r="EBO67" s="1695"/>
      <c r="EBP67" s="1694"/>
      <c r="EBQ67" s="1695"/>
      <c r="EBR67" s="1694"/>
      <c r="EBS67" s="1695"/>
      <c r="EBT67" s="1694"/>
      <c r="EBU67" s="1695"/>
      <c r="EBV67" s="1694"/>
      <c r="EBW67" s="1695"/>
      <c r="EBX67" s="1694"/>
      <c r="EBY67" s="1695"/>
      <c r="EBZ67" s="1694"/>
      <c r="ECA67" s="1695"/>
      <c r="ECB67" s="1694"/>
      <c r="ECC67" s="1695"/>
      <c r="ECD67" s="1694"/>
      <c r="ECE67" s="1695"/>
      <c r="ECF67" s="1694"/>
      <c r="ECG67" s="1695"/>
      <c r="ECH67" s="1694"/>
      <c r="ECI67" s="1695"/>
      <c r="ECJ67" s="1694"/>
      <c r="ECK67" s="1695"/>
      <c r="ECL67" s="1694"/>
      <c r="ECM67" s="1695"/>
      <c r="ECN67" s="1694"/>
      <c r="ECO67" s="1695"/>
      <c r="ECP67" s="1694"/>
      <c r="ECQ67" s="1695"/>
      <c r="ECR67" s="1694"/>
      <c r="ECS67" s="1695"/>
      <c r="ECT67" s="1694"/>
      <c r="ECU67" s="1695"/>
      <c r="ECV67" s="1694"/>
      <c r="ECW67" s="1695"/>
      <c r="ECX67" s="1694"/>
      <c r="ECY67" s="1695"/>
      <c r="ECZ67" s="1694"/>
      <c r="EDA67" s="1695"/>
      <c r="EDB67" s="1694"/>
      <c r="EDC67" s="1695"/>
      <c r="EDD67" s="1694"/>
      <c r="EDE67" s="1695"/>
      <c r="EDF67" s="1694"/>
      <c r="EDG67" s="1695"/>
      <c r="EDH67" s="1694"/>
      <c r="EDI67" s="1695"/>
      <c r="EDJ67" s="1694"/>
      <c r="EDK67" s="1695"/>
      <c r="EDL67" s="1694"/>
      <c r="EDM67" s="1695"/>
      <c r="EDN67" s="1694"/>
      <c r="EDO67" s="1695"/>
      <c r="EDP67" s="1694"/>
      <c r="EDQ67" s="1695"/>
      <c r="EDR67" s="1694"/>
      <c r="EDS67" s="1695"/>
      <c r="EDT67" s="1694"/>
      <c r="EDU67" s="1695"/>
      <c r="EDV67" s="1694"/>
      <c r="EDW67" s="1695"/>
      <c r="EDX67" s="1694"/>
      <c r="EDY67" s="1695"/>
      <c r="EDZ67" s="1694"/>
      <c r="EEA67" s="1695"/>
      <c r="EEB67" s="1694"/>
      <c r="EEC67" s="1695"/>
      <c r="EED67" s="1694"/>
      <c r="EEE67" s="1695"/>
      <c r="EEF67" s="1694"/>
      <c r="EEG67" s="1695"/>
      <c r="EEH67" s="1694"/>
      <c r="EEI67" s="1695"/>
      <c r="EEJ67" s="1694"/>
      <c r="EEK67" s="1695"/>
      <c r="EEL67" s="1694"/>
      <c r="EEM67" s="1695"/>
      <c r="EEN67" s="1694"/>
      <c r="EEO67" s="1695"/>
      <c r="EEP67" s="1694"/>
      <c r="EEQ67" s="1695"/>
      <c r="EER67" s="1694"/>
      <c r="EES67" s="1695"/>
      <c r="EET67" s="1694"/>
      <c r="EEU67" s="1695"/>
      <c r="EEV67" s="1694"/>
      <c r="EEW67" s="1695"/>
      <c r="EEX67" s="1694"/>
      <c r="EEY67" s="1695"/>
      <c r="EEZ67" s="1694"/>
      <c r="EFA67" s="1695"/>
      <c r="EFB67" s="1694"/>
      <c r="EFC67" s="1695"/>
      <c r="EFD67" s="1694"/>
      <c r="EFE67" s="1695"/>
      <c r="EFF67" s="1694"/>
      <c r="EFG67" s="1695"/>
      <c r="EFH67" s="1694"/>
      <c r="EFI67" s="1695"/>
      <c r="EFJ67" s="1694"/>
      <c r="EFK67" s="1695"/>
      <c r="EFL67" s="1694"/>
      <c r="EFM67" s="1695"/>
      <c r="EFN67" s="1694"/>
      <c r="EFO67" s="1695"/>
      <c r="EFP67" s="1694"/>
      <c r="EFQ67" s="1695"/>
      <c r="EFR67" s="1694"/>
      <c r="EFS67" s="1695"/>
      <c r="EFT67" s="1694"/>
      <c r="EFU67" s="1695"/>
      <c r="EFV67" s="1694"/>
      <c r="EFW67" s="1695"/>
      <c r="EFX67" s="1694"/>
      <c r="EFY67" s="1695"/>
      <c r="EFZ67" s="1694"/>
      <c r="EGA67" s="1695"/>
      <c r="EGB67" s="1694"/>
      <c r="EGC67" s="1695"/>
      <c r="EGD67" s="1694"/>
      <c r="EGE67" s="1695"/>
      <c r="EGF67" s="1694"/>
      <c r="EGG67" s="1695"/>
      <c r="EGH67" s="1694"/>
      <c r="EGI67" s="1695"/>
      <c r="EGJ67" s="1694"/>
      <c r="EGK67" s="1695"/>
      <c r="EGL67" s="1694"/>
      <c r="EGM67" s="1695"/>
      <c r="EGN67" s="1694"/>
      <c r="EGO67" s="1695"/>
      <c r="EGP67" s="1694"/>
      <c r="EGQ67" s="1695"/>
      <c r="EGR67" s="1694"/>
      <c r="EGS67" s="1695"/>
      <c r="EGT67" s="1694"/>
      <c r="EGU67" s="1695"/>
      <c r="EGV67" s="1694"/>
      <c r="EGW67" s="1695"/>
      <c r="EGX67" s="1694"/>
      <c r="EGY67" s="1695"/>
      <c r="EGZ67" s="1694"/>
      <c r="EHA67" s="1695"/>
      <c r="EHB67" s="1694"/>
      <c r="EHC67" s="1695"/>
      <c r="EHD67" s="1694"/>
      <c r="EHE67" s="1695"/>
      <c r="EHF67" s="1694"/>
      <c r="EHG67" s="1695"/>
      <c r="EHH67" s="1694"/>
      <c r="EHI67" s="1695"/>
      <c r="EHJ67" s="1694"/>
      <c r="EHK67" s="1695"/>
      <c r="EHL67" s="1694"/>
      <c r="EHM67" s="1695"/>
      <c r="EHN67" s="1694"/>
      <c r="EHO67" s="1695"/>
      <c r="EHP67" s="1694"/>
      <c r="EHQ67" s="1695"/>
      <c r="EHR67" s="1694"/>
      <c r="EHS67" s="1695"/>
      <c r="EHT67" s="1694"/>
      <c r="EHU67" s="1695"/>
      <c r="EHV67" s="1694"/>
      <c r="EHW67" s="1695"/>
      <c r="EHX67" s="1694"/>
      <c r="EHY67" s="1695"/>
      <c r="EHZ67" s="1694"/>
      <c r="EIA67" s="1695"/>
      <c r="EIB67" s="1694"/>
      <c r="EIC67" s="1695"/>
      <c r="EID67" s="1694"/>
      <c r="EIE67" s="1695"/>
      <c r="EIF67" s="1694"/>
      <c r="EIG67" s="1695"/>
      <c r="EIH67" s="1694"/>
      <c r="EII67" s="1695"/>
      <c r="EIJ67" s="1694"/>
      <c r="EIK67" s="1695"/>
      <c r="EIL67" s="1694"/>
      <c r="EIM67" s="1695"/>
      <c r="EIN67" s="1694"/>
      <c r="EIO67" s="1695"/>
      <c r="EIP67" s="1694"/>
      <c r="EIQ67" s="1695"/>
      <c r="EIR67" s="1694"/>
      <c r="EIS67" s="1695"/>
      <c r="EIT67" s="1694"/>
      <c r="EIU67" s="1695"/>
      <c r="EIV67" s="1694"/>
      <c r="EIW67" s="1695"/>
      <c r="EIX67" s="1694"/>
      <c r="EIY67" s="1695"/>
      <c r="EIZ67" s="1694"/>
      <c r="EJA67" s="1695"/>
      <c r="EJB67" s="1694"/>
      <c r="EJC67" s="1695"/>
      <c r="EJD67" s="1694"/>
      <c r="EJE67" s="1695"/>
      <c r="EJF67" s="1694"/>
      <c r="EJG67" s="1695"/>
      <c r="EJH67" s="1694"/>
      <c r="EJI67" s="1695"/>
      <c r="EJJ67" s="1694"/>
      <c r="EJK67" s="1695"/>
      <c r="EJL67" s="1694"/>
      <c r="EJM67" s="1695"/>
      <c r="EJN67" s="1694"/>
      <c r="EJO67" s="1695"/>
      <c r="EJP67" s="1694"/>
      <c r="EJQ67" s="1695"/>
      <c r="EJR67" s="1694"/>
      <c r="EJS67" s="1695"/>
      <c r="EJT67" s="1694"/>
      <c r="EJU67" s="1695"/>
      <c r="EJV67" s="1694"/>
      <c r="EJW67" s="1695"/>
      <c r="EJX67" s="1694"/>
      <c r="EJY67" s="1695"/>
      <c r="EJZ67" s="1694"/>
      <c r="EKA67" s="1695"/>
      <c r="EKB67" s="1694"/>
      <c r="EKC67" s="1695"/>
      <c r="EKD67" s="1694"/>
      <c r="EKE67" s="1695"/>
      <c r="EKF67" s="1694"/>
      <c r="EKG67" s="1695"/>
      <c r="EKH67" s="1694"/>
      <c r="EKI67" s="1695"/>
      <c r="EKJ67" s="1694"/>
      <c r="EKK67" s="1695"/>
      <c r="EKL67" s="1694"/>
      <c r="EKM67" s="1695"/>
      <c r="EKN67" s="1694"/>
      <c r="EKO67" s="1695"/>
      <c r="EKP67" s="1694"/>
      <c r="EKQ67" s="1695"/>
      <c r="EKR67" s="1694"/>
      <c r="EKS67" s="1695"/>
      <c r="EKT67" s="1694"/>
      <c r="EKU67" s="1695"/>
      <c r="EKV67" s="1694"/>
      <c r="EKW67" s="1695"/>
      <c r="EKX67" s="1694"/>
      <c r="EKY67" s="1695"/>
      <c r="EKZ67" s="1694"/>
      <c r="ELA67" s="1695"/>
      <c r="ELB67" s="1694"/>
      <c r="ELC67" s="1695"/>
      <c r="ELD67" s="1694"/>
      <c r="ELE67" s="1695"/>
      <c r="ELF67" s="1694"/>
      <c r="ELG67" s="1695"/>
      <c r="ELH67" s="1694"/>
      <c r="ELI67" s="1695"/>
      <c r="ELJ67" s="1694"/>
      <c r="ELK67" s="1695"/>
      <c r="ELL67" s="1694"/>
      <c r="ELM67" s="1695"/>
      <c r="ELN67" s="1694"/>
      <c r="ELO67" s="1695"/>
      <c r="ELP67" s="1694"/>
      <c r="ELQ67" s="1695"/>
      <c r="ELR67" s="1694"/>
      <c r="ELS67" s="1695"/>
      <c r="ELT67" s="1694"/>
      <c r="ELU67" s="1695"/>
      <c r="ELV67" s="1694"/>
      <c r="ELW67" s="1695"/>
      <c r="ELX67" s="1694"/>
      <c r="ELY67" s="1695"/>
      <c r="ELZ67" s="1694"/>
      <c r="EMA67" s="1695"/>
      <c r="EMB67" s="1694"/>
      <c r="EMC67" s="1695"/>
      <c r="EMD67" s="1694"/>
      <c r="EME67" s="1695"/>
      <c r="EMF67" s="1694"/>
      <c r="EMG67" s="1695"/>
      <c r="EMH67" s="1694"/>
      <c r="EMI67" s="1695"/>
      <c r="EMJ67" s="1694"/>
      <c r="EMK67" s="1695"/>
      <c r="EML67" s="1694"/>
      <c r="EMM67" s="1695"/>
      <c r="EMN67" s="1694"/>
      <c r="EMO67" s="1695"/>
      <c r="EMP67" s="1694"/>
      <c r="EMQ67" s="1695"/>
      <c r="EMR67" s="1694"/>
      <c r="EMS67" s="1695"/>
      <c r="EMT67" s="1694"/>
      <c r="EMU67" s="1695"/>
      <c r="EMV67" s="1694"/>
      <c r="EMW67" s="1695"/>
      <c r="EMX67" s="1694"/>
      <c r="EMY67" s="1695"/>
      <c r="EMZ67" s="1694"/>
      <c r="ENA67" s="1695"/>
      <c r="ENB67" s="1694"/>
      <c r="ENC67" s="1695"/>
      <c r="END67" s="1694"/>
      <c r="ENE67" s="1695"/>
      <c r="ENF67" s="1694"/>
      <c r="ENG67" s="1695"/>
      <c r="ENH67" s="1694"/>
      <c r="ENI67" s="1695"/>
      <c r="ENJ67" s="1694"/>
      <c r="ENK67" s="1695"/>
      <c r="ENL67" s="1694"/>
      <c r="ENM67" s="1695"/>
      <c r="ENN67" s="1694"/>
      <c r="ENO67" s="1695"/>
      <c r="ENP67" s="1694"/>
      <c r="ENQ67" s="1695"/>
      <c r="ENR67" s="1694"/>
      <c r="ENS67" s="1695"/>
      <c r="ENT67" s="1694"/>
      <c r="ENU67" s="1695"/>
      <c r="ENV67" s="1694"/>
      <c r="ENW67" s="1695"/>
      <c r="ENX67" s="1694"/>
      <c r="ENY67" s="1695"/>
      <c r="ENZ67" s="1694"/>
      <c r="EOA67" s="1695"/>
      <c r="EOB67" s="1694"/>
      <c r="EOC67" s="1695"/>
      <c r="EOD67" s="1694"/>
      <c r="EOE67" s="1695"/>
      <c r="EOF67" s="1694"/>
      <c r="EOG67" s="1695"/>
      <c r="EOH67" s="1694"/>
      <c r="EOI67" s="1695"/>
      <c r="EOJ67" s="1694"/>
      <c r="EOK67" s="1695"/>
      <c r="EOL67" s="1694"/>
      <c r="EOM67" s="1695"/>
      <c r="EON67" s="1694"/>
      <c r="EOO67" s="1695"/>
      <c r="EOP67" s="1694"/>
      <c r="EOQ67" s="1695"/>
      <c r="EOR67" s="1694"/>
      <c r="EOS67" s="1695"/>
      <c r="EOT67" s="1694"/>
      <c r="EOU67" s="1695"/>
      <c r="EOV67" s="1694"/>
      <c r="EOW67" s="1695"/>
      <c r="EOX67" s="1694"/>
      <c r="EOY67" s="1695"/>
      <c r="EOZ67" s="1694"/>
      <c r="EPA67" s="1695"/>
      <c r="EPB67" s="1694"/>
      <c r="EPC67" s="1695"/>
      <c r="EPD67" s="1694"/>
      <c r="EPE67" s="1695"/>
      <c r="EPF67" s="1694"/>
      <c r="EPG67" s="1695"/>
      <c r="EPH67" s="1694"/>
      <c r="EPI67" s="1695"/>
      <c r="EPJ67" s="1694"/>
      <c r="EPK67" s="1695"/>
      <c r="EPL67" s="1694"/>
      <c r="EPM67" s="1695"/>
      <c r="EPN67" s="1694"/>
      <c r="EPO67" s="1695"/>
      <c r="EPP67" s="1694"/>
      <c r="EPQ67" s="1695"/>
      <c r="EPR67" s="1694"/>
      <c r="EPS67" s="1695"/>
      <c r="EPT67" s="1694"/>
      <c r="EPU67" s="1695"/>
      <c r="EPV67" s="1694"/>
      <c r="EPW67" s="1695"/>
      <c r="EPX67" s="1694"/>
      <c r="EPY67" s="1695"/>
      <c r="EPZ67" s="1694"/>
      <c r="EQA67" s="1695"/>
      <c r="EQB67" s="1694"/>
      <c r="EQC67" s="1695"/>
      <c r="EQD67" s="1694"/>
      <c r="EQE67" s="1695"/>
      <c r="EQF67" s="1694"/>
      <c r="EQG67" s="1695"/>
      <c r="EQH67" s="1694"/>
      <c r="EQI67" s="1695"/>
      <c r="EQJ67" s="1694"/>
      <c r="EQK67" s="1695"/>
      <c r="EQL67" s="1694"/>
      <c r="EQM67" s="1695"/>
      <c r="EQN67" s="1694"/>
      <c r="EQO67" s="1695"/>
      <c r="EQP67" s="1694"/>
      <c r="EQQ67" s="1695"/>
      <c r="EQR67" s="1694"/>
      <c r="EQS67" s="1695"/>
      <c r="EQT67" s="1694"/>
      <c r="EQU67" s="1695"/>
      <c r="EQV67" s="1694"/>
      <c r="EQW67" s="1695"/>
      <c r="EQX67" s="1694"/>
      <c r="EQY67" s="1695"/>
      <c r="EQZ67" s="1694"/>
      <c r="ERA67" s="1695"/>
      <c r="ERB67" s="1694"/>
      <c r="ERC67" s="1695"/>
      <c r="ERD67" s="1694"/>
      <c r="ERE67" s="1695"/>
      <c r="ERF67" s="1694"/>
      <c r="ERG67" s="1695"/>
      <c r="ERH67" s="1694"/>
      <c r="ERI67" s="1695"/>
      <c r="ERJ67" s="1694"/>
      <c r="ERK67" s="1695"/>
      <c r="ERL67" s="1694"/>
      <c r="ERM67" s="1695"/>
      <c r="ERN67" s="1694"/>
      <c r="ERO67" s="1695"/>
      <c r="ERP67" s="1694"/>
      <c r="ERQ67" s="1695"/>
      <c r="ERR67" s="1694"/>
      <c r="ERS67" s="1695"/>
      <c r="ERT67" s="1694"/>
      <c r="ERU67" s="1695"/>
      <c r="ERV67" s="1694"/>
      <c r="ERW67" s="1695"/>
      <c r="ERX67" s="1694"/>
      <c r="ERY67" s="1695"/>
      <c r="ERZ67" s="1694"/>
      <c r="ESA67" s="1695"/>
      <c r="ESB67" s="1694"/>
      <c r="ESC67" s="1695"/>
      <c r="ESD67" s="1694"/>
      <c r="ESE67" s="1695"/>
      <c r="ESF67" s="1694"/>
      <c r="ESG67" s="1695"/>
      <c r="ESH67" s="1694"/>
      <c r="ESI67" s="1695"/>
      <c r="ESJ67" s="1694"/>
      <c r="ESK67" s="1695"/>
      <c r="ESL67" s="1694"/>
      <c r="ESM67" s="1695"/>
      <c r="ESN67" s="1694"/>
      <c r="ESO67" s="1695"/>
      <c r="ESP67" s="1694"/>
      <c r="ESQ67" s="1695"/>
      <c r="ESR67" s="1694"/>
      <c r="ESS67" s="1695"/>
      <c r="EST67" s="1694"/>
      <c r="ESU67" s="1695"/>
      <c r="ESV67" s="1694"/>
      <c r="ESW67" s="1695"/>
      <c r="ESX67" s="1694"/>
      <c r="ESY67" s="1695"/>
      <c r="ESZ67" s="1694"/>
      <c r="ETA67" s="1695"/>
      <c r="ETB67" s="1694"/>
      <c r="ETC67" s="1695"/>
      <c r="ETD67" s="1694"/>
      <c r="ETE67" s="1695"/>
      <c r="ETF67" s="1694"/>
      <c r="ETG67" s="1695"/>
      <c r="ETH67" s="1694"/>
      <c r="ETI67" s="1695"/>
      <c r="ETJ67" s="1694"/>
      <c r="ETK67" s="1695"/>
      <c r="ETL67" s="1694"/>
      <c r="ETM67" s="1695"/>
      <c r="ETN67" s="1694"/>
      <c r="ETO67" s="1695"/>
      <c r="ETP67" s="1694"/>
      <c r="ETQ67" s="1695"/>
      <c r="ETR67" s="1694"/>
      <c r="ETS67" s="1695"/>
      <c r="ETT67" s="1694"/>
      <c r="ETU67" s="1695"/>
      <c r="ETV67" s="1694"/>
      <c r="ETW67" s="1695"/>
      <c r="ETX67" s="1694"/>
      <c r="ETY67" s="1695"/>
      <c r="ETZ67" s="1694"/>
      <c r="EUA67" s="1695"/>
      <c r="EUB67" s="1694"/>
      <c r="EUC67" s="1695"/>
      <c r="EUD67" s="1694"/>
      <c r="EUE67" s="1695"/>
      <c r="EUF67" s="1694"/>
      <c r="EUG67" s="1695"/>
      <c r="EUH67" s="1694"/>
      <c r="EUI67" s="1695"/>
      <c r="EUJ67" s="1694"/>
      <c r="EUK67" s="1695"/>
      <c r="EUL67" s="1694"/>
      <c r="EUM67" s="1695"/>
      <c r="EUN67" s="1694"/>
      <c r="EUO67" s="1695"/>
      <c r="EUP67" s="1694"/>
      <c r="EUQ67" s="1695"/>
      <c r="EUR67" s="1694"/>
      <c r="EUS67" s="1695"/>
      <c r="EUT67" s="1694"/>
      <c r="EUU67" s="1695"/>
      <c r="EUV67" s="1694"/>
      <c r="EUW67" s="1695"/>
      <c r="EUX67" s="1694"/>
      <c r="EUY67" s="1695"/>
      <c r="EUZ67" s="1694"/>
      <c r="EVA67" s="1695"/>
      <c r="EVB67" s="1694"/>
      <c r="EVC67" s="1695"/>
      <c r="EVD67" s="1694"/>
      <c r="EVE67" s="1695"/>
      <c r="EVF67" s="1694"/>
      <c r="EVG67" s="1695"/>
      <c r="EVH67" s="1694"/>
      <c r="EVI67" s="1695"/>
      <c r="EVJ67" s="1694"/>
      <c r="EVK67" s="1695"/>
      <c r="EVL67" s="1694"/>
      <c r="EVM67" s="1695"/>
      <c r="EVN67" s="1694"/>
      <c r="EVO67" s="1695"/>
      <c r="EVP67" s="1694"/>
      <c r="EVQ67" s="1695"/>
      <c r="EVR67" s="1694"/>
      <c r="EVS67" s="1695"/>
      <c r="EVT67" s="1694"/>
      <c r="EVU67" s="1695"/>
      <c r="EVV67" s="1694"/>
      <c r="EVW67" s="1695"/>
      <c r="EVX67" s="1694"/>
      <c r="EVY67" s="1695"/>
      <c r="EVZ67" s="1694"/>
      <c r="EWA67" s="1695"/>
      <c r="EWB67" s="1694"/>
      <c r="EWC67" s="1695"/>
      <c r="EWD67" s="1694"/>
      <c r="EWE67" s="1695"/>
      <c r="EWF67" s="1694"/>
      <c r="EWG67" s="1695"/>
      <c r="EWH67" s="1694"/>
      <c r="EWI67" s="1695"/>
      <c r="EWJ67" s="1694"/>
      <c r="EWK67" s="1695"/>
      <c r="EWL67" s="1694"/>
      <c r="EWM67" s="1695"/>
      <c r="EWN67" s="1694"/>
      <c r="EWO67" s="1695"/>
      <c r="EWP67" s="1694"/>
      <c r="EWQ67" s="1695"/>
      <c r="EWR67" s="1694"/>
      <c r="EWS67" s="1695"/>
      <c r="EWT67" s="1694"/>
      <c r="EWU67" s="1695"/>
      <c r="EWV67" s="1694"/>
      <c r="EWW67" s="1695"/>
      <c r="EWX67" s="1694"/>
      <c r="EWY67" s="1695"/>
      <c r="EWZ67" s="1694"/>
      <c r="EXA67" s="1695"/>
      <c r="EXB67" s="1694"/>
      <c r="EXC67" s="1695"/>
      <c r="EXD67" s="1694"/>
      <c r="EXE67" s="1695"/>
      <c r="EXF67" s="1694"/>
      <c r="EXG67" s="1695"/>
      <c r="EXH67" s="1694"/>
      <c r="EXI67" s="1695"/>
      <c r="EXJ67" s="1694"/>
      <c r="EXK67" s="1695"/>
      <c r="EXL67" s="1694"/>
      <c r="EXM67" s="1695"/>
      <c r="EXN67" s="1694"/>
      <c r="EXO67" s="1695"/>
      <c r="EXP67" s="1694"/>
      <c r="EXQ67" s="1695"/>
      <c r="EXR67" s="1694"/>
      <c r="EXS67" s="1695"/>
      <c r="EXT67" s="1694"/>
      <c r="EXU67" s="1695"/>
      <c r="EXV67" s="1694"/>
      <c r="EXW67" s="1695"/>
      <c r="EXX67" s="1694"/>
      <c r="EXY67" s="1695"/>
      <c r="EXZ67" s="1694"/>
      <c r="EYA67" s="1695"/>
      <c r="EYB67" s="1694"/>
      <c r="EYC67" s="1695"/>
      <c r="EYD67" s="1694"/>
      <c r="EYE67" s="1695"/>
      <c r="EYF67" s="1694"/>
      <c r="EYG67" s="1695"/>
      <c r="EYH67" s="1694"/>
      <c r="EYI67" s="1695"/>
      <c r="EYJ67" s="1694"/>
      <c r="EYK67" s="1695"/>
      <c r="EYL67" s="1694"/>
      <c r="EYM67" s="1695"/>
      <c r="EYN67" s="1694"/>
      <c r="EYO67" s="1695"/>
      <c r="EYP67" s="1694"/>
      <c r="EYQ67" s="1695"/>
      <c r="EYR67" s="1694"/>
      <c r="EYS67" s="1695"/>
      <c r="EYT67" s="1694"/>
      <c r="EYU67" s="1695"/>
      <c r="EYV67" s="1694"/>
      <c r="EYW67" s="1695"/>
      <c r="EYX67" s="1694"/>
      <c r="EYY67" s="1695"/>
      <c r="EYZ67" s="1694"/>
      <c r="EZA67" s="1695"/>
      <c r="EZB67" s="1694"/>
      <c r="EZC67" s="1695"/>
      <c r="EZD67" s="1694"/>
      <c r="EZE67" s="1695"/>
      <c r="EZF67" s="1694"/>
      <c r="EZG67" s="1695"/>
      <c r="EZH67" s="1694"/>
      <c r="EZI67" s="1695"/>
      <c r="EZJ67" s="1694"/>
      <c r="EZK67" s="1695"/>
      <c r="EZL67" s="1694"/>
      <c r="EZM67" s="1695"/>
      <c r="EZN67" s="1694"/>
      <c r="EZO67" s="1695"/>
      <c r="EZP67" s="1694"/>
      <c r="EZQ67" s="1695"/>
      <c r="EZR67" s="1694"/>
      <c r="EZS67" s="1695"/>
      <c r="EZT67" s="1694"/>
      <c r="EZU67" s="1695"/>
      <c r="EZV67" s="1694"/>
      <c r="EZW67" s="1695"/>
      <c r="EZX67" s="1694"/>
      <c r="EZY67" s="1695"/>
      <c r="EZZ67" s="1694"/>
      <c r="FAA67" s="1695"/>
      <c r="FAB67" s="1694"/>
      <c r="FAC67" s="1695"/>
      <c r="FAD67" s="1694"/>
      <c r="FAE67" s="1695"/>
      <c r="FAF67" s="1694"/>
      <c r="FAG67" s="1695"/>
      <c r="FAH67" s="1694"/>
      <c r="FAI67" s="1695"/>
      <c r="FAJ67" s="1694"/>
      <c r="FAK67" s="1695"/>
      <c r="FAL67" s="1694"/>
      <c r="FAM67" s="1695"/>
      <c r="FAN67" s="1694"/>
      <c r="FAO67" s="1695"/>
      <c r="FAP67" s="1694"/>
      <c r="FAQ67" s="1695"/>
      <c r="FAR67" s="1694"/>
      <c r="FAS67" s="1695"/>
      <c r="FAT67" s="1694"/>
      <c r="FAU67" s="1695"/>
      <c r="FAV67" s="1694"/>
      <c r="FAW67" s="1695"/>
      <c r="FAX67" s="1694"/>
      <c r="FAY67" s="1695"/>
      <c r="FAZ67" s="1694"/>
      <c r="FBA67" s="1695"/>
      <c r="FBB67" s="1694"/>
      <c r="FBC67" s="1695"/>
      <c r="FBD67" s="1694"/>
      <c r="FBE67" s="1695"/>
      <c r="FBF67" s="1694"/>
      <c r="FBG67" s="1695"/>
      <c r="FBH67" s="1694"/>
      <c r="FBI67" s="1695"/>
      <c r="FBJ67" s="1694"/>
      <c r="FBK67" s="1695"/>
      <c r="FBL67" s="1694"/>
      <c r="FBM67" s="1695"/>
      <c r="FBN67" s="1694"/>
      <c r="FBO67" s="1695"/>
      <c r="FBP67" s="1694"/>
      <c r="FBQ67" s="1695"/>
      <c r="FBR67" s="1694"/>
      <c r="FBS67" s="1695"/>
      <c r="FBT67" s="1694"/>
      <c r="FBU67" s="1695"/>
      <c r="FBV67" s="1694"/>
      <c r="FBW67" s="1695"/>
      <c r="FBX67" s="1694"/>
      <c r="FBY67" s="1695"/>
      <c r="FBZ67" s="1694"/>
      <c r="FCA67" s="1695"/>
      <c r="FCB67" s="1694"/>
      <c r="FCC67" s="1695"/>
      <c r="FCD67" s="1694"/>
      <c r="FCE67" s="1695"/>
      <c r="FCF67" s="1694"/>
      <c r="FCG67" s="1695"/>
      <c r="FCH67" s="1694"/>
      <c r="FCI67" s="1695"/>
      <c r="FCJ67" s="1694"/>
      <c r="FCK67" s="1695"/>
      <c r="FCL67" s="1694"/>
      <c r="FCM67" s="1695"/>
      <c r="FCN67" s="1694"/>
      <c r="FCO67" s="1695"/>
      <c r="FCP67" s="1694"/>
      <c r="FCQ67" s="1695"/>
      <c r="FCR67" s="1694"/>
      <c r="FCS67" s="1695"/>
      <c r="FCT67" s="1694"/>
      <c r="FCU67" s="1695"/>
      <c r="FCV67" s="1694"/>
      <c r="FCW67" s="1695"/>
      <c r="FCX67" s="1694"/>
      <c r="FCY67" s="1695"/>
      <c r="FCZ67" s="1694"/>
      <c r="FDA67" s="1695"/>
      <c r="FDB67" s="1694"/>
      <c r="FDC67" s="1695"/>
      <c r="FDD67" s="1694"/>
      <c r="FDE67" s="1695"/>
      <c r="FDF67" s="1694"/>
      <c r="FDG67" s="1695"/>
      <c r="FDH67" s="1694"/>
      <c r="FDI67" s="1695"/>
      <c r="FDJ67" s="1694"/>
      <c r="FDK67" s="1695"/>
      <c r="FDL67" s="1694"/>
      <c r="FDM67" s="1695"/>
      <c r="FDN67" s="1694"/>
      <c r="FDO67" s="1695"/>
      <c r="FDP67" s="1694"/>
      <c r="FDQ67" s="1695"/>
      <c r="FDR67" s="1694"/>
      <c r="FDS67" s="1695"/>
      <c r="FDT67" s="1694"/>
      <c r="FDU67" s="1695"/>
      <c r="FDV67" s="1694"/>
      <c r="FDW67" s="1695"/>
      <c r="FDX67" s="1694"/>
      <c r="FDY67" s="1695"/>
      <c r="FDZ67" s="1694"/>
      <c r="FEA67" s="1695"/>
      <c r="FEB67" s="1694"/>
      <c r="FEC67" s="1695"/>
      <c r="FED67" s="1694"/>
      <c r="FEE67" s="1695"/>
      <c r="FEF67" s="1694"/>
      <c r="FEG67" s="1695"/>
      <c r="FEH67" s="1694"/>
      <c r="FEI67" s="1695"/>
      <c r="FEJ67" s="1694"/>
      <c r="FEK67" s="1695"/>
      <c r="FEL67" s="1694"/>
      <c r="FEM67" s="1695"/>
      <c r="FEN67" s="1694"/>
      <c r="FEO67" s="1695"/>
      <c r="FEP67" s="1694"/>
      <c r="FEQ67" s="1695"/>
      <c r="FER67" s="1694"/>
      <c r="FES67" s="1695"/>
      <c r="FET67" s="1694"/>
      <c r="FEU67" s="1695"/>
      <c r="FEV67" s="1694"/>
      <c r="FEW67" s="1695"/>
      <c r="FEX67" s="1694"/>
      <c r="FEY67" s="1695"/>
      <c r="FEZ67" s="1694"/>
      <c r="FFA67" s="1695"/>
      <c r="FFB67" s="1694"/>
      <c r="FFC67" s="1695"/>
      <c r="FFD67" s="1694"/>
      <c r="FFE67" s="1695"/>
      <c r="FFF67" s="1694"/>
      <c r="FFG67" s="1695"/>
      <c r="FFH67" s="1694"/>
      <c r="FFI67" s="1695"/>
      <c r="FFJ67" s="1694"/>
      <c r="FFK67" s="1695"/>
      <c r="FFL67" s="1694"/>
      <c r="FFM67" s="1695"/>
      <c r="FFN67" s="1694"/>
      <c r="FFO67" s="1695"/>
      <c r="FFP67" s="1694"/>
      <c r="FFQ67" s="1695"/>
      <c r="FFR67" s="1694"/>
      <c r="FFS67" s="1695"/>
      <c r="FFT67" s="1694"/>
      <c r="FFU67" s="1695"/>
      <c r="FFV67" s="1694"/>
      <c r="FFW67" s="1695"/>
      <c r="FFX67" s="1694"/>
      <c r="FFY67" s="1695"/>
      <c r="FFZ67" s="1694"/>
      <c r="FGA67" s="1695"/>
      <c r="FGB67" s="1694"/>
      <c r="FGC67" s="1695"/>
      <c r="FGD67" s="1694"/>
      <c r="FGE67" s="1695"/>
      <c r="FGF67" s="1694"/>
      <c r="FGG67" s="1695"/>
      <c r="FGH67" s="1694"/>
      <c r="FGI67" s="1695"/>
      <c r="FGJ67" s="1694"/>
      <c r="FGK67" s="1695"/>
      <c r="FGL67" s="1694"/>
      <c r="FGM67" s="1695"/>
      <c r="FGN67" s="1694"/>
      <c r="FGO67" s="1695"/>
      <c r="FGP67" s="1694"/>
      <c r="FGQ67" s="1695"/>
      <c r="FGR67" s="1694"/>
      <c r="FGS67" s="1695"/>
      <c r="FGT67" s="1694"/>
      <c r="FGU67" s="1695"/>
      <c r="FGV67" s="1694"/>
      <c r="FGW67" s="1695"/>
      <c r="FGX67" s="1694"/>
      <c r="FGY67" s="1695"/>
      <c r="FGZ67" s="1694"/>
      <c r="FHA67" s="1695"/>
      <c r="FHB67" s="1694"/>
      <c r="FHC67" s="1695"/>
      <c r="FHD67" s="1694"/>
      <c r="FHE67" s="1695"/>
      <c r="FHF67" s="1694"/>
      <c r="FHG67" s="1695"/>
      <c r="FHH67" s="1694"/>
      <c r="FHI67" s="1695"/>
      <c r="FHJ67" s="1694"/>
      <c r="FHK67" s="1695"/>
      <c r="FHL67" s="1694"/>
      <c r="FHM67" s="1695"/>
      <c r="FHN67" s="1694"/>
      <c r="FHO67" s="1695"/>
      <c r="FHP67" s="1694"/>
      <c r="FHQ67" s="1695"/>
      <c r="FHR67" s="1694"/>
      <c r="FHS67" s="1695"/>
      <c r="FHT67" s="1694"/>
      <c r="FHU67" s="1695"/>
      <c r="FHV67" s="1694"/>
      <c r="FHW67" s="1695"/>
      <c r="FHX67" s="1694"/>
      <c r="FHY67" s="1695"/>
      <c r="FHZ67" s="1694"/>
      <c r="FIA67" s="1695"/>
      <c r="FIB67" s="1694"/>
      <c r="FIC67" s="1695"/>
      <c r="FID67" s="1694"/>
      <c r="FIE67" s="1695"/>
      <c r="FIF67" s="1694"/>
      <c r="FIG67" s="1695"/>
      <c r="FIH67" s="1694"/>
      <c r="FII67" s="1695"/>
      <c r="FIJ67" s="1694"/>
      <c r="FIK67" s="1695"/>
      <c r="FIL67" s="1694"/>
      <c r="FIM67" s="1695"/>
      <c r="FIN67" s="1694"/>
      <c r="FIO67" s="1695"/>
      <c r="FIP67" s="1694"/>
      <c r="FIQ67" s="1695"/>
      <c r="FIR67" s="1694"/>
      <c r="FIS67" s="1695"/>
      <c r="FIT67" s="1694"/>
      <c r="FIU67" s="1695"/>
      <c r="FIV67" s="1694"/>
      <c r="FIW67" s="1695"/>
      <c r="FIX67" s="1694"/>
      <c r="FIY67" s="1695"/>
      <c r="FIZ67" s="1694"/>
      <c r="FJA67" s="1695"/>
      <c r="FJB67" s="1694"/>
      <c r="FJC67" s="1695"/>
      <c r="FJD67" s="1694"/>
      <c r="FJE67" s="1695"/>
      <c r="FJF67" s="1694"/>
      <c r="FJG67" s="1695"/>
      <c r="FJH67" s="1694"/>
      <c r="FJI67" s="1695"/>
      <c r="FJJ67" s="1694"/>
      <c r="FJK67" s="1695"/>
      <c r="FJL67" s="1694"/>
      <c r="FJM67" s="1695"/>
      <c r="FJN67" s="1694"/>
      <c r="FJO67" s="1695"/>
      <c r="FJP67" s="1694"/>
      <c r="FJQ67" s="1695"/>
      <c r="FJR67" s="1694"/>
      <c r="FJS67" s="1695"/>
      <c r="FJT67" s="1694"/>
      <c r="FJU67" s="1695"/>
      <c r="FJV67" s="1694"/>
      <c r="FJW67" s="1695"/>
      <c r="FJX67" s="1694"/>
      <c r="FJY67" s="1695"/>
      <c r="FJZ67" s="1694"/>
      <c r="FKA67" s="1695"/>
      <c r="FKB67" s="1694"/>
      <c r="FKC67" s="1695"/>
      <c r="FKD67" s="1694"/>
      <c r="FKE67" s="1695"/>
      <c r="FKF67" s="1694"/>
      <c r="FKG67" s="1695"/>
      <c r="FKH67" s="1694"/>
      <c r="FKI67" s="1695"/>
      <c r="FKJ67" s="1694"/>
      <c r="FKK67" s="1695"/>
      <c r="FKL67" s="1694"/>
      <c r="FKM67" s="1695"/>
      <c r="FKN67" s="1694"/>
      <c r="FKO67" s="1695"/>
      <c r="FKP67" s="1694"/>
      <c r="FKQ67" s="1695"/>
      <c r="FKR67" s="1694"/>
      <c r="FKS67" s="1695"/>
      <c r="FKT67" s="1694"/>
      <c r="FKU67" s="1695"/>
      <c r="FKV67" s="1694"/>
      <c r="FKW67" s="1695"/>
      <c r="FKX67" s="1694"/>
      <c r="FKY67" s="1695"/>
      <c r="FKZ67" s="1694"/>
      <c r="FLA67" s="1695"/>
      <c r="FLB67" s="1694"/>
      <c r="FLC67" s="1695"/>
      <c r="FLD67" s="1694"/>
      <c r="FLE67" s="1695"/>
      <c r="FLF67" s="1694"/>
      <c r="FLG67" s="1695"/>
      <c r="FLH67" s="1694"/>
      <c r="FLI67" s="1695"/>
      <c r="FLJ67" s="1694"/>
      <c r="FLK67" s="1695"/>
      <c r="FLL67" s="1694"/>
      <c r="FLM67" s="1695"/>
      <c r="FLN67" s="1694"/>
      <c r="FLO67" s="1695"/>
      <c r="FLP67" s="1694"/>
      <c r="FLQ67" s="1695"/>
      <c r="FLR67" s="1694"/>
      <c r="FLS67" s="1695"/>
      <c r="FLT67" s="1694"/>
      <c r="FLU67" s="1695"/>
      <c r="FLV67" s="1694"/>
      <c r="FLW67" s="1695"/>
      <c r="FLX67" s="1694"/>
      <c r="FLY67" s="1695"/>
      <c r="FLZ67" s="1694"/>
      <c r="FMA67" s="1695"/>
      <c r="FMB67" s="1694"/>
      <c r="FMC67" s="1695"/>
      <c r="FMD67" s="1694"/>
      <c r="FME67" s="1695"/>
      <c r="FMF67" s="1694"/>
      <c r="FMG67" s="1695"/>
      <c r="FMH67" s="1694"/>
      <c r="FMI67" s="1695"/>
      <c r="FMJ67" s="1694"/>
      <c r="FMK67" s="1695"/>
      <c r="FML67" s="1694"/>
      <c r="FMM67" s="1695"/>
      <c r="FMN67" s="1694"/>
      <c r="FMO67" s="1695"/>
      <c r="FMP67" s="1694"/>
      <c r="FMQ67" s="1695"/>
      <c r="FMR67" s="1694"/>
      <c r="FMS67" s="1695"/>
      <c r="FMT67" s="1694"/>
      <c r="FMU67" s="1695"/>
      <c r="FMV67" s="1694"/>
      <c r="FMW67" s="1695"/>
      <c r="FMX67" s="1694"/>
      <c r="FMY67" s="1695"/>
      <c r="FMZ67" s="1694"/>
      <c r="FNA67" s="1695"/>
      <c r="FNB67" s="1694"/>
      <c r="FNC67" s="1695"/>
      <c r="FND67" s="1694"/>
      <c r="FNE67" s="1695"/>
      <c r="FNF67" s="1694"/>
      <c r="FNG67" s="1695"/>
      <c r="FNH67" s="1694"/>
      <c r="FNI67" s="1695"/>
      <c r="FNJ67" s="1694"/>
      <c r="FNK67" s="1695"/>
      <c r="FNL67" s="1694"/>
      <c r="FNM67" s="1695"/>
      <c r="FNN67" s="1694"/>
      <c r="FNO67" s="1695"/>
      <c r="FNP67" s="1694"/>
      <c r="FNQ67" s="1695"/>
      <c r="FNR67" s="1694"/>
      <c r="FNS67" s="1695"/>
      <c r="FNT67" s="1694"/>
      <c r="FNU67" s="1695"/>
      <c r="FNV67" s="1694"/>
      <c r="FNW67" s="1695"/>
      <c r="FNX67" s="1694"/>
      <c r="FNY67" s="1695"/>
      <c r="FNZ67" s="1694"/>
      <c r="FOA67" s="1695"/>
      <c r="FOB67" s="1694"/>
      <c r="FOC67" s="1695"/>
      <c r="FOD67" s="1694"/>
      <c r="FOE67" s="1695"/>
      <c r="FOF67" s="1694"/>
      <c r="FOG67" s="1695"/>
      <c r="FOH67" s="1694"/>
      <c r="FOI67" s="1695"/>
      <c r="FOJ67" s="1694"/>
      <c r="FOK67" s="1695"/>
      <c r="FOL67" s="1694"/>
      <c r="FOM67" s="1695"/>
      <c r="FON67" s="1694"/>
      <c r="FOO67" s="1695"/>
      <c r="FOP67" s="1694"/>
      <c r="FOQ67" s="1695"/>
      <c r="FOR67" s="1694"/>
      <c r="FOS67" s="1695"/>
      <c r="FOT67" s="1694"/>
      <c r="FOU67" s="1695"/>
      <c r="FOV67" s="1694"/>
      <c r="FOW67" s="1695"/>
      <c r="FOX67" s="1694"/>
      <c r="FOY67" s="1695"/>
      <c r="FOZ67" s="1694"/>
      <c r="FPA67" s="1695"/>
      <c r="FPB67" s="1694"/>
      <c r="FPC67" s="1695"/>
      <c r="FPD67" s="1694"/>
      <c r="FPE67" s="1695"/>
      <c r="FPF67" s="1694"/>
      <c r="FPG67" s="1695"/>
      <c r="FPH67" s="1694"/>
      <c r="FPI67" s="1695"/>
      <c r="FPJ67" s="1694"/>
      <c r="FPK67" s="1695"/>
      <c r="FPL67" s="1694"/>
      <c r="FPM67" s="1695"/>
      <c r="FPN67" s="1694"/>
      <c r="FPO67" s="1695"/>
      <c r="FPP67" s="1694"/>
      <c r="FPQ67" s="1695"/>
      <c r="FPR67" s="1694"/>
      <c r="FPS67" s="1695"/>
      <c r="FPT67" s="1694"/>
      <c r="FPU67" s="1695"/>
      <c r="FPV67" s="1694"/>
      <c r="FPW67" s="1695"/>
      <c r="FPX67" s="1694"/>
      <c r="FPY67" s="1695"/>
      <c r="FPZ67" s="1694"/>
      <c r="FQA67" s="1695"/>
      <c r="FQB67" s="1694"/>
      <c r="FQC67" s="1695"/>
      <c r="FQD67" s="1694"/>
      <c r="FQE67" s="1695"/>
      <c r="FQF67" s="1694"/>
      <c r="FQG67" s="1695"/>
      <c r="FQH67" s="1694"/>
      <c r="FQI67" s="1695"/>
      <c r="FQJ67" s="1694"/>
      <c r="FQK67" s="1695"/>
      <c r="FQL67" s="1694"/>
      <c r="FQM67" s="1695"/>
      <c r="FQN67" s="1694"/>
      <c r="FQO67" s="1695"/>
      <c r="FQP67" s="1694"/>
      <c r="FQQ67" s="1695"/>
      <c r="FQR67" s="1694"/>
      <c r="FQS67" s="1695"/>
      <c r="FQT67" s="1694"/>
      <c r="FQU67" s="1695"/>
      <c r="FQV67" s="1694"/>
      <c r="FQW67" s="1695"/>
      <c r="FQX67" s="1694"/>
      <c r="FQY67" s="1695"/>
      <c r="FQZ67" s="1694"/>
      <c r="FRA67" s="1695"/>
      <c r="FRB67" s="1694"/>
      <c r="FRC67" s="1695"/>
      <c r="FRD67" s="1694"/>
      <c r="FRE67" s="1695"/>
      <c r="FRF67" s="1694"/>
      <c r="FRG67" s="1695"/>
      <c r="FRH67" s="1694"/>
      <c r="FRI67" s="1695"/>
      <c r="FRJ67" s="1694"/>
      <c r="FRK67" s="1695"/>
      <c r="FRL67" s="1694"/>
      <c r="FRM67" s="1695"/>
      <c r="FRN67" s="1694"/>
      <c r="FRO67" s="1695"/>
      <c r="FRP67" s="1694"/>
      <c r="FRQ67" s="1695"/>
      <c r="FRR67" s="1694"/>
      <c r="FRS67" s="1695"/>
      <c r="FRT67" s="1694"/>
      <c r="FRU67" s="1695"/>
      <c r="FRV67" s="1694"/>
      <c r="FRW67" s="1695"/>
      <c r="FRX67" s="1694"/>
      <c r="FRY67" s="1695"/>
      <c r="FRZ67" s="1694"/>
      <c r="FSA67" s="1695"/>
      <c r="FSB67" s="1694"/>
      <c r="FSC67" s="1695"/>
      <c r="FSD67" s="1694"/>
      <c r="FSE67" s="1695"/>
      <c r="FSF67" s="1694"/>
      <c r="FSG67" s="1695"/>
      <c r="FSH67" s="1694"/>
      <c r="FSI67" s="1695"/>
      <c r="FSJ67" s="1694"/>
      <c r="FSK67" s="1695"/>
      <c r="FSL67" s="1694"/>
      <c r="FSM67" s="1695"/>
      <c r="FSN67" s="1694"/>
      <c r="FSO67" s="1695"/>
      <c r="FSP67" s="1694"/>
      <c r="FSQ67" s="1695"/>
      <c r="FSR67" s="1694"/>
      <c r="FSS67" s="1695"/>
      <c r="FST67" s="1694"/>
      <c r="FSU67" s="1695"/>
      <c r="FSV67" s="1694"/>
      <c r="FSW67" s="1695"/>
      <c r="FSX67" s="1694"/>
      <c r="FSY67" s="1695"/>
      <c r="FSZ67" s="1694"/>
      <c r="FTA67" s="1695"/>
      <c r="FTB67" s="1694"/>
      <c r="FTC67" s="1695"/>
      <c r="FTD67" s="1694"/>
      <c r="FTE67" s="1695"/>
      <c r="FTF67" s="1694"/>
      <c r="FTG67" s="1695"/>
      <c r="FTH67" s="1694"/>
      <c r="FTI67" s="1695"/>
      <c r="FTJ67" s="1694"/>
      <c r="FTK67" s="1695"/>
      <c r="FTL67" s="1694"/>
      <c r="FTM67" s="1695"/>
      <c r="FTN67" s="1694"/>
      <c r="FTO67" s="1695"/>
      <c r="FTP67" s="1694"/>
      <c r="FTQ67" s="1695"/>
      <c r="FTR67" s="1694"/>
      <c r="FTS67" s="1695"/>
      <c r="FTT67" s="1694"/>
      <c r="FTU67" s="1695"/>
      <c r="FTV67" s="1694"/>
      <c r="FTW67" s="1695"/>
      <c r="FTX67" s="1694"/>
      <c r="FTY67" s="1695"/>
      <c r="FTZ67" s="1694"/>
      <c r="FUA67" s="1695"/>
      <c r="FUB67" s="1694"/>
      <c r="FUC67" s="1695"/>
      <c r="FUD67" s="1694"/>
      <c r="FUE67" s="1695"/>
      <c r="FUF67" s="1694"/>
      <c r="FUG67" s="1695"/>
      <c r="FUH67" s="1694"/>
      <c r="FUI67" s="1695"/>
      <c r="FUJ67" s="1694"/>
      <c r="FUK67" s="1695"/>
      <c r="FUL67" s="1694"/>
      <c r="FUM67" s="1695"/>
      <c r="FUN67" s="1694"/>
      <c r="FUO67" s="1695"/>
      <c r="FUP67" s="1694"/>
      <c r="FUQ67" s="1695"/>
      <c r="FUR67" s="1694"/>
      <c r="FUS67" s="1695"/>
      <c r="FUT67" s="1694"/>
      <c r="FUU67" s="1695"/>
      <c r="FUV67" s="1694"/>
      <c r="FUW67" s="1695"/>
      <c r="FUX67" s="1694"/>
      <c r="FUY67" s="1695"/>
      <c r="FUZ67" s="1694"/>
      <c r="FVA67" s="1695"/>
      <c r="FVB67" s="1694"/>
      <c r="FVC67" s="1695"/>
      <c r="FVD67" s="1694"/>
      <c r="FVE67" s="1695"/>
      <c r="FVF67" s="1694"/>
      <c r="FVG67" s="1695"/>
      <c r="FVH67" s="1694"/>
      <c r="FVI67" s="1695"/>
      <c r="FVJ67" s="1694"/>
      <c r="FVK67" s="1695"/>
      <c r="FVL67" s="1694"/>
      <c r="FVM67" s="1695"/>
      <c r="FVN67" s="1694"/>
      <c r="FVO67" s="1695"/>
      <c r="FVP67" s="1694"/>
      <c r="FVQ67" s="1695"/>
      <c r="FVR67" s="1694"/>
      <c r="FVS67" s="1695"/>
      <c r="FVT67" s="1694"/>
      <c r="FVU67" s="1695"/>
      <c r="FVV67" s="1694"/>
      <c r="FVW67" s="1695"/>
      <c r="FVX67" s="1694"/>
      <c r="FVY67" s="1695"/>
      <c r="FVZ67" s="1694"/>
      <c r="FWA67" s="1695"/>
      <c r="FWB67" s="1694"/>
      <c r="FWC67" s="1695"/>
      <c r="FWD67" s="1694"/>
      <c r="FWE67" s="1695"/>
      <c r="FWF67" s="1694"/>
      <c r="FWG67" s="1695"/>
      <c r="FWH67" s="1694"/>
      <c r="FWI67" s="1695"/>
      <c r="FWJ67" s="1694"/>
      <c r="FWK67" s="1695"/>
      <c r="FWL67" s="1694"/>
      <c r="FWM67" s="1695"/>
      <c r="FWN67" s="1694"/>
      <c r="FWO67" s="1695"/>
      <c r="FWP67" s="1694"/>
      <c r="FWQ67" s="1695"/>
      <c r="FWR67" s="1694"/>
      <c r="FWS67" s="1695"/>
      <c r="FWT67" s="1694"/>
      <c r="FWU67" s="1695"/>
      <c r="FWV67" s="1694"/>
      <c r="FWW67" s="1695"/>
      <c r="FWX67" s="1694"/>
      <c r="FWY67" s="1695"/>
      <c r="FWZ67" s="1694"/>
      <c r="FXA67" s="1695"/>
      <c r="FXB67" s="1694"/>
      <c r="FXC67" s="1695"/>
      <c r="FXD67" s="1694"/>
      <c r="FXE67" s="1695"/>
      <c r="FXF67" s="1694"/>
      <c r="FXG67" s="1695"/>
      <c r="FXH67" s="1694"/>
      <c r="FXI67" s="1695"/>
      <c r="FXJ67" s="1694"/>
      <c r="FXK67" s="1695"/>
      <c r="FXL67" s="1694"/>
      <c r="FXM67" s="1695"/>
      <c r="FXN67" s="1694"/>
      <c r="FXO67" s="1695"/>
      <c r="FXP67" s="1694"/>
      <c r="FXQ67" s="1695"/>
      <c r="FXR67" s="1694"/>
      <c r="FXS67" s="1695"/>
      <c r="FXT67" s="1694"/>
      <c r="FXU67" s="1695"/>
      <c r="FXV67" s="1694"/>
      <c r="FXW67" s="1695"/>
      <c r="FXX67" s="1694"/>
      <c r="FXY67" s="1695"/>
      <c r="FXZ67" s="1694"/>
      <c r="FYA67" s="1695"/>
      <c r="FYB67" s="1694"/>
      <c r="FYC67" s="1695"/>
      <c r="FYD67" s="1694"/>
      <c r="FYE67" s="1695"/>
      <c r="FYF67" s="1694"/>
      <c r="FYG67" s="1695"/>
      <c r="FYH67" s="1694"/>
      <c r="FYI67" s="1695"/>
      <c r="FYJ67" s="1694"/>
      <c r="FYK67" s="1695"/>
      <c r="FYL67" s="1694"/>
      <c r="FYM67" s="1695"/>
      <c r="FYN67" s="1694"/>
      <c r="FYO67" s="1695"/>
      <c r="FYP67" s="1694"/>
      <c r="FYQ67" s="1695"/>
      <c r="FYR67" s="1694"/>
      <c r="FYS67" s="1695"/>
      <c r="FYT67" s="1694"/>
      <c r="FYU67" s="1695"/>
      <c r="FYV67" s="1694"/>
      <c r="FYW67" s="1695"/>
      <c r="FYX67" s="1694"/>
      <c r="FYY67" s="1695"/>
      <c r="FYZ67" s="1694"/>
      <c r="FZA67" s="1695"/>
      <c r="FZB67" s="1694"/>
      <c r="FZC67" s="1695"/>
      <c r="FZD67" s="1694"/>
      <c r="FZE67" s="1695"/>
      <c r="FZF67" s="1694"/>
      <c r="FZG67" s="1695"/>
      <c r="FZH67" s="1694"/>
      <c r="FZI67" s="1695"/>
      <c r="FZJ67" s="1694"/>
      <c r="FZK67" s="1695"/>
      <c r="FZL67" s="1694"/>
      <c r="FZM67" s="1695"/>
      <c r="FZN67" s="1694"/>
      <c r="FZO67" s="1695"/>
      <c r="FZP67" s="1694"/>
      <c r="FZQ67" s="1695"/>
      <c r="FZR67" s="1694"/>
      <c r="FZS67" s="1695"/>
      <c r="FZT67" s="1694"/>
      <c r="FZU67" s="1695"/>
      <c r="FZV67" s="1694"/>
      <c r="FZW67" s="1695"/>
      <c r="FZX67" s="1694"/>
      <c r="FZY67" s="1695"/>
      <c r="FZZ67" s="1694"/>
      <c r="GAA67" s="1695"/>
      <c r="GAB67" s="1694"/>
      <c r="GAC67" s="1695"/>
      <c r="GAD67" s="1694"/>
      <c r="GAE67" s="1695"/>
      <c r="GAF67" s="1694"/>
      <c r="GAG67" s="1695"/>
      <c r="GAH67" s="1694"/>
      <c r="GAI67" s="1695"/>
      <c r="GAJ67" s="1694"/>
      <c r="GAK67" s="1695"/>
      <c r="GAL67" s="1694"/>
      <c r="GAM67" s="1695"/>
      <c r="GAN67" s="1694"/>
      <c r="GAO67" s="1695"/>
      <c r="GAP67" s="1694"/>
      <c r="GAQ67" s="1695"/>
      <c r="GAR67" s="1694"/>
      <c r="GAS67" s="1695"/>
      <c r="GAT67" s="1694"/>
      <c r="GAU67" s="1695"/>
      <c r="GAV67" s="1694"/>
      <c r="GAW67" s="1695"/>
      <c r="GAX67" s="1694"/>
      <c r="GAY67" s="1695"/>
      <c r="GAZ67" s="1694"/>
      <c r="GBA67" s="1695"/>
      <c r="GBB67" s="1694"/>
      <c r="GBC67" s="1695"/>
      <c r="GBD67" s="1694"/>
      <c r="GBE67" s="1695"/>
      <c r="GBF67" s="1694"/>
      <c r="GBG67" s="1695"/>
      <c r="GBH67" s="1694"/>
      <c r="GBI67" s="1695"/>
      <c r="GBJ67" s="1694"/>
      <c r="GBK67" s="1695"/>
      <c r="GBL67" s="1694"/>
      <c r="GBM67" s="1695"/>
      <c r="GBN67" s="1694"/>
      <c r="GBO67" s="1695"/>
      <c r="GBP67" s="1694"/>
      <c r="GBQ67" s="1695"/>
      <c r="GBR67" s="1694"/>
      <c r="GBS67" s="1695"/>
      <c r="GBT67" s="1694"/>
      <c r="GBU67" s="1695"/>
      <c r="GBV67" s="1694"/>
      <c r="GBW67" s="1695"/>
      <c r="GBX67" s="1694"/>
      <c r="GBY67" s="1695"/>
      <c r="GBZ67" s="1694"/>
      <c r="GCA67" s="1695"/>
      <c r="GCB67" s="1694"/>
      <c r="GCC67" s="1695"/>
      <c r="GCD67" s="1694"/>
      <c r="GCE67" s="1695"/>
      <c r="GCF67" s="1694"/>
      <c r="GCG67" s="1695"/>
      <c r="GCH67" s="1694"/>
      <c r="GCI67" s="1695"/>
      <c r="GCJ67" s="1694"/>
      <c r="GCK67" s="1695"/>
      <c r="GCL67" s="1694"/>
      <c r="GCM67" s="1695"/>
      <c r="GCN67" s="1694"/>
      <c r="GCO67" s="1695"/>
      <c r="GCP67" s="1694"/>
      <c r="GCQ67" s="1695"/>
      <c r="GCR67" s="1694"/>
      <c r="GCS67" s="1695"/>
      <c r="GCT67" s="1694"/>
      <c r="GCU67" s="1695"/>
      <c r="GCV67" s="1694"/>
      <c r="GCW67" s="1695"/>
      <c r="GCX67" s="1694"/>
      <c r="GCY67" s="1695"/>
      <c r="GCZ67" s="1694"/>
      <c r="GDA67" s="1695"/>
      <c r="GDB67" s="1694"/>
      <c r="GDC67" s="1695"/>
      <c r="GDD67" s="1694"/>
      <c r="GDE67" s="1695"/>
      <c r="GDF67" s="1694"/>
      <c r="GDG67" s="1695"/>
      <c r="GDH67" s="1694"/>
      <c r="GDI67" s="1695"/>
      <c r="GDJ67" s="1694"/>
      <c r="GDK67" s="1695"/>
      <c r="GDL67" s="1694"/>
      <c r="GDM67" s="1695"/>
      <c r="GDN67" s="1694"/>
      <c r="GDO67" s="1695"/>
      <c r="GDP67" s="1694"/>
      <c r="GDQ67" s="1695"/>
      <c r="GDR67" s="1694"/>
      <c r="GDS67" s="1695"/>
      <c r="GDT67" s="1694"/>
      <c r="GDU67" s="1695"/>
      <c r="GDV67" s="1694"/>
      <c r="GDW67" s="1695"/>
      <c r="GDX67" s="1694"/>
      <c r="GDY67" s="1695"/>
      <c r="GDZ67" s="1694"/>
      <c r="GEA67" s="1695"/>
      <c r="GEB67" s="1694"/>
      <c r="GEC67" s="1695"/>
      <c r="GED67" s="1694"/>
      <c r="GEE67" s="1695"/>
      <c r="GEF67" s="1694"/>
      <c r="GEG67" s="1695"/>
      <c r="GEH67" s="1694"/>
      <c r="GEI67" s="1695"/>
      <c r="GEJ67" s="1694"/>
      <c r="GEK67" s="1695"/>
      <c r="GEL67" s="1694"/>
      <c r="GEM67" s="1695"/>
      <c r="GEN67" s="1694"/>
      <c r="GEO67" s="1695"/>
      <c r="GEP67" s="1694"/>
      <c r="GEQ67" s="1695"/>
      <c r="GER67" s="1694"/>
      <c r="GES67" s="1695"/>
      <c r="GET67" s="1694"/>
      <c r="GEU67" s="1695"/>
      <c r="GEV67" s="1694"/>
      <c r="GEW67" s="1695"/>
      <c r="GEX67" s="1694"/>
      <c r="GEY67" s="1695"/>
      <c r="GEZ67" s="1694"/>
      <c r="GFA67" s="1695"/>
      <c r="GFB67" s="1694"/>
      <c r="GFC67" s="1695"/>
      <c r="GFD67" s="1694"/>
      <c r="GFE67" s="1695"/>
      <c r="GFF67" s="1694"/>
      <c r="GFG67" s="1695"/>
      <c r="GFH67" s="1694"/>
      <c r="GFI67" s="1695"/>
      <c r="GFJ67" s="1694"/>
      <c r="GFK67" s="1695"/>
      <c r="GFL67" s="1694"/>
      <c r="GFM67" s="1695"/>
      <c r="GFN67" s="1694"/>
      <c r="GFO67" s="1695"/>
      <c r="GFP67" s="1694"/>
      <c r="GFQ67" s="1695"/>
      <c r="GFR67" s="1694"/>
      <c r="GFS67" s="1695"/>
      <c r="GFT67" s="1694"/>
      <c r="GFU67" s="1695"/>
      <c r="GFV67" s="1694"/>
      <c r="GFW67" s="1695"/>
      <c r="GFX67" s="1694"/>
      <c r="GFY67" s="1695"/>
      <c r="GFZ67" s="1694"/>
      <c r="GGA67" s="1695"/>
      <c r="GGB67" s="1694"/>
      <c r="GGC67" s="1695"/>
      <c r="GGD67" s="1694"/>
      <c r="GGE67" s="1695"/>
      <c r="GGF67" s="1694"/>
      <c r="GGG67" s="1695"/>
      <c r="GGH67" s="1694"/>
      <c r="GGI67" s="1695"/>
      <c r="GGJ67" s="1694"/>
      <c r="GGK67" s="1695"/>
      <c r="GGL67" s="1694"/>
      <c r="GGM67" s="1695"/>
      <c r="GGN67" s="1694"/>
      <c r="GGO67" s="1695"/>
      <c r="GGP67" s="1694"/>
      <c r="GGQ67" s="1695"/>
      <c r="GGR67" s="1694"/>
      <c r="GGS67" s="1695"/>
      <c r="GGT67" s="1694"/>
      <c r="GGU67" s="1695"/>
      <c r="GGV67" s="1694"/>
      <c r="GGW67" s="1695"/>
      <c r="GGX67" s="1694"/>
      <c r="GGY67" s="1695"/>
      <c r="GGZ67" s="1694"/>
      <c r="GHA67" s="1695"/>
      <c r="GHB67" s="1694"/>
      <c r="GHC67" s="1695"/>
      <c r="GHD67" s="1694"/>
      <c r="GHE67" s="1695"/>
      <c r="GHF67" s="1694"/>
      <c r="GHG67" s="1695"/>
      <c r="GHH67" s="1694"/>
      <c r="GHI67" s="1695"/>
      <c r="GHJ67" s="1694"/>
      <c r="GHK67" s="1695"/>
      <c r="GHL67" s="1694"/>
      <c r="GHM67" s="1695"/>
      <c r="GHN67" s="1694"/>
      <c r="GHO67" s="1695"/>
      <c r="GHP67" s="1694"/>
      <c r="GHQ67" s="1695"/>
      <c r="GHR67" s="1694"/>
      <c r="GHS67" s="1695"/>
      <c r="GHT67" s="1694"/>
      <c r="GHU67" s="1695"/>
      <c r="GHV67" s="1694"/>
      <c r="GHW67" s="1695"/>
      <c r="GHX67" s="1694"/>
      <c r="GHY67" s="1695"/>
      <c r="GHZ67" s="1694"/>
      <c r="GIA67" s="1695"/>
      <c r="GIB67" s="1694"/>
      <c r="GIC67" s="1695"/>
      <c r="GID67" s="1694"/>
      <c r="GIE67" s="1695"/>
      <c r="GIF67" s="1694"/>
      <c r="GIG67" s="1695"/>
      <c r="GIH67" s="1694"/>
      <c r="GII67" s="1695"/>
      <c r="GIJ67" s="1694"/>
      <c r="GIK67" s="1695"/>
      <c r="GIL67" s="1694"/>
      <c r="GIM67" s="1695"/>
      <c r="GIN67" s="1694"/>
      <c r="GIO67" s="1695"/>
      <c r="GIP67" s="1694"/>
      <c r="GIQ67" s="1695"/>
      <c r="GIR67" s="1694"/>
      <c r="GIS67" s="1695"/>
      <c r="GIT67" s="1694"/>
      <c r="GIU67" s="1695"/>
      <c r="GIV67" s="1694"/>
      <c r="GIW67" s="1695"/>
      <c r="GIX67" s="1694"/>
      <c r="GIY67" s="1695"/>
      <c r="GIZ67" s="1694"/>
      <c r="GJA67" s="1695"/>
      <c r="GJB67" s="1694"/>
      <c r="GJC67" s="1695"/>
      <c r="GJD67" s="1694"/>
      <c r="GJE67" s="1695"/>
      <c r="GJF67" s="1694"/>
      <c r="GJG67" s="1695"/>
      <c r="GJH67" s="1694"/>
      <c r="GJI67" s="1695"/>
      <c r="GJJ67" s="1694"/>
      <c r="GJK67" s="1695"/>
      <c r="GJL67" s="1694"/>
      <c r="GJM67" s="1695"/>
      <c r="GJN67" s="1694"/>
      <c r="GJO67" s="1695"/>
      <c r="GJP67" s="1694"/>
      <c r="GJQ67" s="1695"/>
      <c r="GJR67" s="1694"/>
      <c r="GJS67" s="1695"/>
      <c r="GJT67" s="1694"/>
      <c r="GJU67" s="1695"/>
      <c r="GJV67" s="1694"/>
      <c r="GJW67" s="1695"/>
      <c r="GJX67" s="1694"/>
      <c r="GJY67" s="1695"/>
      <c r="GJZ67" s="1694"/>
      <c r="GKA67" s="1695"/>
      <c r="GKB67" s="1694"/>
      <c r="GKC67" s="1695"/>
      <c r="GKD67" s="1694"/>
      <c r="GKE67" s="1695"/>
      <c r="GKF67" s="1694"/>
      <c r="GKG67" s="1695"/>
      <c r="GKH67" s="1694"/>
      <c r="GKI67" s="1695"/>
      <c r="GKJ67" s="1694"/>
      <c r="GKK67" s="1695"/>
      <c r="GKL67" s="1694"/>
      <c r="GKM67" s="1695"/>
      <c r="GKN67" s="1694"/>
      <c r="GKO67" s="1695"/>
      <c r="GKP67" s="1694"/>
      <c r="GKQ67" s="1695"/>
      <c r="GKR67" s="1694"/>
      <c r="GKS67" s="1695"/>
      <c r="GKT67" s="1694"/>
      <c r="GKU67" s="1695"/>
      <c r="GKV67" s="1694"/>
      <c r="GKW67" s="1695"/>
      <c r="GKX67" s="1694"/>
      <c r="GKY67" s="1695"/>
      <c r="GKZ67" s="1694"/>
      <c r="GLA67" s="1695"/>
      <c r="GLB67" s="1694"/>
      <c r="GLC67" s="1695"/>
      <c r="GLD67" s="1694"/>
      <c r="GLE67" s="1695"/>
      <c r="GLF67" s="1694"/>
      <c r="GLG67" s="1695"/>
      <c r="GLH67" s="1694"/>
      <c r="GLI67" s="1695"/>
      <c r="GLJ67" s="1694"/>
      <c r="GLK67" s="1695"/>
      <c r="GLL67" s="1694"/>
      <c r="GLM67" s="1695"/>
      <c r="GLN67" s="1694"/>
      <c r="GLO67" s="1695"/>
      <c r="GLP67" s="1694"/>
      <c r="GLQ67" s="1695"/>
      <c r="GLR67" s="1694"/>
      <c r="GLS67" s="1695"/>
      <c r="GLT67" s="1694"/>
      <c r="GLU67" s="1695"/>
      <c r="GLV67" s="1694"/>
      <c r="GLW67" s="1695"/>
      <c r="GLX67" s="1694"/>
      <c r="GLY67" s="1695"/>
      <c r="GLZ67" s="1694"/>
      <c r="GMA67" s="1695"/>
      <c r="GMB67" s="1694"/>
      <c r="GMC67" s="1695"/>
      <c r="GMD67" s="1694"/>
      <c r="GME67" s="1695"/>
      <c r="GMF67" s="1694"/>
      <c r="GMG67" s="1695"/>
      <c r="GMH67" s="1694"/>
      <c r="GMI67" s="1695"/>
      <c r="GMJ67" s="1694"/>
      <c r="GMK67" s="1695"/>
      <c r="GML67" s="1694"/>
      <c r="GMM67" s="1695"/>
      <c r="GMN67" s="1694"/>
      <c r="GMO67" s="1695"/>
      <c r="GMP67" s="1694"/>
      <c r="GMQ67" s="1695"/>
      <c r="GMR67" s="1694"/>
      <c r="GMS67" s="1695"/>
      <c r="GMT67" s="1694"/>
      <c r="GMU67" s="1695"/>
      <c r="GMV67" s="1694"/>
      <c r="GMW67" s="1695"/>
      <c r="GMX67" s="1694"/>
      <c r="GMY67" s="1695"/>
      <c r="GMZ67" s="1694"/>
      <c r="GNA67" s="1695"/>
      <c r="GNB67" s="1694"/>
      <c r="GNC67" s="1695"/>
      <c r="GND67" s="1694"/>
      <c r="GNE67" s="1695"/>
      <c r="GNF67" s="1694"/>
      <c r="GNG67" s="1695"/>
      <c r="GNH67" s="1694"/>
      <c r="GNI67" s="1695"/>
      <c r="GNJ67" s="1694"/>
      <c r="GNK67" s="1695"/>
      <c r="GNL67" s="1694"/>
      <c r="GNM67" s="1695"/>
      <c r="GNN67" s="1694"/>
      <c r="GNO67" s="1695"/>
      <c r="GNP67" s="1694"/>
      <c r="GNQ67" s="1695"/>
      <c r="GNR67" s="1694"/>
      <c r="GNS67" s="1695"/>
      <c r="GNT67" s="1694"/>
      <c r="GNU67" s="1695"/>
      <c r="GNV67" s="1694"/>
      <c r="GNW67" s="1695"/>
      <c r="GNX67" s="1694"/>
      <c r="GNY67" s="1695"/>
      <c r="GNZ67" s="1694"/>
      <c r="GOA67" s="1695"/>
      <c r="GOB67" s="1694"/>
      <c r="GOC67" s="1695"/>
      <c r="GOD67" s="1694"/>
      <c r="GOE67" s="1695"/>
      <c r="GOF67" s="1694"/>
      <c r="GOG67" s="1695"/>
      <c r="GOH67" s="1694"/>
      <c r="GOI67" s="1695"/>
      <c r="GOJ67" s="1694"/>
      <c r="GOK67" s="1695"/>
      <c r="GOL67" s="1694"/>
      <c r="GOM67" s="1695"/>
      <c r="GON67" s="1694"/>
      <c r="GOO67" s="1695"/>
      <c r="GOP67" s="1694"/>
      <c r="GOQ67" s="1695"/>
      <c r="GOR67" s="1694"/>
      <c r="GOS67" s="1695"/>
      <c r="GOT67" s="1694"/>
      <c r="GOU67" s="1695"/>
      <c r="GOV67" s="1694"/>
      <c r="GOW67" s="1695"/>
      <c r="GOX67" s="1694"/>
      <c r="GOY67" s="1695"/>
      <c r="GOZ67" s="1694"/>
      <c r="GPA67" s="1695"/>
      <c r="GPB67" s="1694"/>
      <c r="GPC67" s="1695"/>
      <c r="GPD67" s="1694"/>
      <c r="GPE67" s="1695"/>
      <c r="GPF67" s="1694"/>
      <c r="GPG67" s="1695"/>
      <c r="GPH67" s="1694"/>
      <c r="GPI67" s="1695"/>
      <c r="GPJ67" s="1694"/>
      <c r="GPK67" s="1695"/>
      <c r="GPL67" s="1694"/>
      <c r="GPM67" s="1695"/>
      <c r="GPN67" s="1694"/>
      <c r="GPO67" s="1695"/>
      <c r="GPP67" s="1694"/>
      <c r="GPQ67" s="1695"/>
      <c r="GPR67" s="1694"/>
      <c r="GPS67" s="1695"/>
      <c r="GPT67" s="1694"/>
      <c r="GPU67" s="1695"/>
      <c r="GPV67" s="1694"/>
      <c r="GPW67" s="1695"/>
      <c r="GPX67" s="1694"/>
      <c r="GPY67" s="1695"/>
      <c r="GPZ67" s="1694"/>
      <c r="GQA67" s="1695"/>
      <c r="GQB67" s="1694"/>
      <c r="GQC67" s="1695"/>
      <c r="GQD67" s="1694"/>
      <c r="GQE67" s="1695"/>
      <c r="GQF67" s="1694"/>
      <c r="GQG67" s="1695"/>
      <c r="GQH67" s="1694"/>
      <c r="GQI67" s="1695"/>
      <c r="GQJ67" s="1694"/>
      <c r="GQK67" s="1695"/>
      <c r="GQL67" s="1694"/>
      <c r="GQM67" s="1695"/>
      <c r="GQN67" s="1694"/>
      <c r="GQO67" s="1695"/>
      <c r="GQP67" s="1694"/>
      <c r="GQQ67" s="1695"/>
      <c r="GQR67" s="1694"/>
      <c r="GQS67" s="1695"/>
      <c r="GQT67" s="1694"/>
      <c r="GQU67" s="1695"/>
      <c r="GQV67" s="1694"/>
      <c r="GQW67" s="1695"/>
      <c r="GQX67" s="1694"/>
      <c r="GQY67" s="1695"/>
      <c r="GQZ67" s="1694"/>
      <c r="GRA67" s="1695"/>
      <c r="GRB67" s="1694"/>
      <c r="GRC67" s="1695"/>
      <c r="GRD67" s="1694"/>
      <c r="GRE67" s="1695"/>
      <c r="GRF67" s="1694"/>
      <c r="GRG67" s="1695"/>
      <c r="GRH67" s="1694"/>
      <c r="GRI67" s="1695"/>
      <c r="GRJ67" s="1694"/>
      <c r="GRK67" s="1695"/>
      <c r="GRL67" s="1694"/>
      <c r="GRM67" s="1695"/>
      <c r="GRN67" s="1694"/>
      <c r="GRO67" s="1695"/>
      <c r="GRP67" s="1694"/>
      <c r="GRQ67" s="1695"/>
      <c r="GRR67" s="1694"/>
      <c r="GRS67" s="1695"/>
      <c r="GRT67" s="1694"/>
      <c r="GRU67" s="1695"/>
      <c r="GRV67" s="1694"/>
      <c r="GRW67" s="1695"/>
      <c r="GRX67" s="1694"/>
      <c r="GRY67" s="1695"/>
      <c r="GRZ67" s="1694"/>
      <c r="GSA67" s="1695"/>
      <c r="GSB67" s="1694"/>
      <c r="GSC67" s="1695"/>
      <c r="GSD67" s="1694"/>
      <c r="GSE67" s="1695"/>
      <c r="GSF67" s="1694"/>
      <c r="GSG67" s="1695"/>
      <c r="GSH67" s="1694"/>
      <c r="GSI67" s="1695"/>
      <c r="GSJ67" s="1694"/>
      <c r="GSK67" s="1695"/>
      <c r="GSL67" s="1694"/>
      <c r="GSM67" s="1695"/>
      <c r="GSN67" s="1694"/>
      <c r="GSO67" s="1695"/>
      <c r="GSP67" s="1694"/>
      <c r="GSQ67" s="1695"/>
      <c r="GSR67" s="1694"/>
      <c r="GSS67" s="1695"/>
      <c r="GST67" s="1694"/>
      <c r="GSU67" s="1695"/>
      <c r="GSV67" s="1694"/>
      <c r="GSW67" s="1695"/>
      <c r="GSX67" s="1694"/>
      <c r="GSY67" s="1695"/>
      <c r="GSZ67" s="1694"/>
      <c r="GTA67" s="1695"/>
      <c r="GTB67" s="1694"/>
      <c r="GTC67" s="1695"/>
      <c r="GTD67" s="1694"/>
      <c r="GTE67" s="1695"/>
      <c r="GTF67" s="1694"/>
      <c r="GTG67" s="1695"/>
      <c r="GTH67" s="1694"/>
      <c r="GTI67" s="1695"/>
      <c r="GTJ67" s="1694"/>
      <c r="GTK67" s="1695"/>
      <c r="GTL67" s="1694"/>
      <c r="GTM67" s="1695"/>
      <c r="GTN67" s="1694"/>
      <c r="GTO67" s="1695"/>
      <c r="GTP67" s="1694"/>
      <c r="GTQ67" s="1695"/>
      <c r="GTR67" s="1694"/>
      <c r="GTS67" s="1695"/>
      <c r="GTT67" s="1694"/>
      <c r="GTU67" s="1695"/>
      <c r="GTV67" s="1694"/>
      <c r="GTW67" s="1695"/>
      <c r="GTX67" s="1694"/>
      <c r="GTY67" s="1695"/>
      <c r="GTZ67" s="1694"/>
      <c r="GUA67" s="1695"/>
      <c r="GUB67" s="1694"/>
      <c r="GUC67" s="1695"/>
      <c r="GUD67" s="1694"/>
      <c r="GUE67" s="1695"/>
      <c r="GUF67" s="1694"/>
      <c r="GUG67" s="1695"/>
      <c r="GUH67" s="1694"/>
      <c r="GUI67" s="1695"/>
      <c r="GUJ67" s="1694"/>
      <c r="GUK67" s="1695"/>
      <c r="GUL67" s="1694"/>
      <c r="GUM67" s="1695"/>
      <c r="GUN67" s="1694"/>
      <c r="GUO67" s="1695"/>
      <c r="GUP67" s="1694"/>
      <c r="GUQ67" s="1695"/>
      <c r="GUR67" s="1694"/>
      <c r="GUS67" s="1695"/>
      <c r="GUT67" s="1694"/>
      <c r="GUU67" s="1695"/>
      <c r="GUV67" s="1694"/>
      <c r="GUW67" s="1695"/>
      <c r="GUX67" s="1694"/>
      <c r="GUY67" s="1695"/>
      <c r="GUZ67" s="1694"/>
      <c r="GVA67" s="1695"/>
      <c r="GVB67" s="1694"/>
      <c r="GVC67" s="1695"/>
      <c r="GVD67" s="1694"/>
      <c r="GVE67" s="1695"/>
      <c r="GVF67" s="1694"/>
      <c r="GVG67" s="1695"/>
      <c r="GVH67" s="1694"/>
      <c r="GVI67" s="1695"/>
      <c r="GVJ67" s="1694"/>
      <c r="GVK67" s="1695"/>
      <c r="GVL67" s="1694"/>
      <c r="GVM67" s="1695"/>
      <c r="GVN67" s="1694"/>
      <c r="GVO67" s="1695"/>
      <c r="GVP67" s="1694"/>
      <c r="GVQ67" s="1695"/>
      <c r="GVR67" s="1694"/>
      <c r="GVS67" s="1695"/>
      <c r="GVT67" s="1694"/>
      <c r="GVU67" s="1695"/>
      <c r="GVV67" s="1694"/>
      <c r="GVW67" s="1695"/>
      <c r="GVX67" s="1694"/>
      <c r="GVY67" s="1695"/>
      <c r="GVZ67" s="1694"/>
      <c r="GWA67" s="1695"/>
      <c r="GWB67" s="1694"/>
      <c r="GWC67" s="1695"/>
      <c r="GWD67" s="1694"/>
      <c r="GWE67" s="1695"/>
      <c r="GWF67" s="1694"/>
      <c r="GWG67" s="1695"/>
      <c r="GWH67" s="1694"/>
      <c r="GWI67" s="1695"/>
      <c r="GWJ67" s="1694"/>
      <c r="GWK67" s="1695"/>
      <c r="GWL67" s="1694"/>
      <c r="GWM67" s="1695"/>
      <c r="GWN67" s="1694"/>
      <c r="GWO67" s="1695"/>
      <c r="GWP67" s="1694"/>
      <c r="GWQ67" s="1695"/>
      <c r="GWR67" s="1694"/>
      <c r="GWS67" s="1695"/>
      <c r="GWT67" s="1694"/>
      <c r="GWU67" s="1695"/>
      <c r="GWV67" s="1694"/>
      <c r="GWW67" s="1695"/>
      <c r="GWX67" s="1694"/>
      <c r="GWY67" s="1695"/>
      <c r="GWZ67" s="1694"/>
      <c r="GXA67" s="1695"/>
      <c r="GXB67" s="1694"/>
      <c r="GXC67" s="1695"/>
      <c r="GXD67" s="1694"/>
      <c r="GXE67" s="1695"/>
      <c r="GXF67" s="1694"/>
      <c r="GXG67" s="1695"/>
      <c r="GXH67" s="1694"/>
      <c r="GXI67" s="1695"/>
      <c r="GXJ67" s="1694"/>
      <c r="GXK67" s="1695"/>
      <c r="GXL67" s="1694"/>
      <c r="GXM67" s="1695"/>
      <c r="GXN67" s="1694"/>
      <c r="GXO67" s="1695"/>
      <c r="GXP67" s="1694"/>
      <c r="GXQ67" s="1695"/>
      <c r="GXR67" s="1694"/>
      <c r="GXS67" s="1695"/>
      <c r="GXT67" s="1694"/>
      <c r="GXU67" s="1695"/>
      <c r="GXV67" s="1694"/>
      <c r="GXW67" s="1695"/>
      <c r="GXX67" s="1694"/>
      <c r="GXY67" s="1695"/>
      <c r="GXZ67" s="1694"/>
      <c r="GYA67" s="1695"/>
      <c r="GYB67" s="1694"/>
      <c r="GYC67" s="1695"/>
      <c r="GYD67" s="1694"/>
      <c r="GYE67" s="1695"/>
      <c r="GYF67" s="1694"/>
      <c r="GYG67" s="1695"/>
      <c r="GYH67" s="1694"/>
      <c r="GYI67" s="1695"/>
      <c r="GYJ67" s="1694"/>
      <c r="GYK67" s="1695"/>
      <c r="GYL67" s="1694"/>
      <c r="GYM67" s="1695"/>
      <c r="GYN67" s="1694"/>
      <c r="GYO67" s="1695"/>
      <c r="GYP67" s="1694"/>
      <c r="GYQ67" s="1695"/>
      <c r="GYR67" s="1694"/>
      <c r="GYS67" s="1695"/>
      <c r="GYT67" s="1694"/>
      <c r="GYU67" s="1695"/>
      <c r="GYV67" s="1694"/>
      <c r="GYW67" s="1695"/>
      <c r="GYX67" s="1694"/>
      <c r="GYY67" s="1695"/>
      <c r="GYZ67" s="1694"/>
      <c r="GZA67" s="1695"/>
      <c r="GZB67" s="1694"/>
      <c r="GZC67" s="1695"/>
      <c r="GZD67" s="1694"/>
      <c r="GZE67" s="1695"/>
      <c r="GZF67" s="1694"/>
      <c r="GZG67" s="1695"/>
      <c r="GZH67" s="1694"/>
      <c r="GZI67" s="1695"/>
      <c r="GZJ67" s="1694"/>
      <c r="GZK67" s="1695"/>
      <c r="GZL67" s="1694"/>
      <c r="GZM67" s="1695"/>
      <c r="GZN67" s="1694"/>
      <c r="GZO67" s="1695"/>
      <c r="GZP67" s="1694"/>
      <c r="GZQ67" s="1695"/>
      <c r="GZR67" s="1694"/>
      <c r="GZS67" s="1695"/>
      <c r="GZT67" s="1694"/>
      <c r="GZU67" s="1695"/>
      <c r="GZV67" s="1694"/>
      <c r="GZW67" s="1695"/>
      <c r="GZX67" s="1694"/>
      <c r="GZY67" s="1695"/>
      <c r="GZZ67" s="1694"/>
      <c r="HAA67" s="1695"/>
      <c r="HAB67" s="1694"/>
      <c r="HAC67" s="1695"/>
      <c r="HAD67" s="1694"/>
      <c r="HAE67" s="1695"/>
      <c r="HAF67" s="1694"/>
      <c r="HAG67" s="1695"/>
      <c r="HAH67" s="1694"/>
      <c r="HAI67" s="1695"/>
      <c r="HAJ67" s="1694"/>
      <c r="HAK67" s="1695"/>
      <c r="HAL67" s="1694"/>
      <c r="HAM67" s="1695"/>
      <c r="HAN67" s="1694"/>
      <c r="HAO67" s="1695"/>
      <c r="HAP67" s="1694"/>
      <c r="HAQ67" s="1695"/>
      <c r="HAR67" s="1694"/>
      <c r="HAS67" s="1695"/>
      <c r="HAT67" s="1694"/>
      <c r="HAU67" s="1695"/>
      <c r="HAV67" s="1694"/>
      <c r="HAW67" s="1695"/>
      <c r="HAX67" s="1694"/>
      <c r="HAY67" s="1695"/>
      <c r="HAZ67" s="1694"/>
      <c r="HBA67" s="1695"/>
      <c r="HBB67" s="1694"/>
      <c r="HBC67" s="1695"/>
      <c r="HBD67" s="1694"/>
      <c r="HBE67" s="1695"/>
      <c r="HBF67" s="1694"/>
      <c r="HBG67" s="1695"/>
      <c r="HBH67" s="1694"/>
      <c r="HBI67" s="1695"/>
      <c r="HBJ67" s="1694"/>
      <c r="HBK67" s="1695"/>
      <c r="HBL67" s="1694"/>
      <c r="HBM67" s="1695"/>
      <c r="HBN67" s="1694"/>
      <c r="HBO67" s="1695"/>
      <c r="HBP67" s="1694"/>
      <c r="HBQ67" s="1695"/>
      <c r="HBR67" s="1694"/>
      <c r="HBS67" s="1695"/>
      <c r="HBT67" s="1694"/>
      <c r="HBU67" s="1695"/>
      <c r="HBV67" s="1694"/>
      <c r="HBW67" s="1695"/>
      <c r="HBX67" s="1694"/>
      <c r="HBY67" s="1695"/>
      <c r="HBZ67" s="1694"/>
      <c r="HCA67" s="1695"/>
      <c r="HCB67" s="1694"/>
      <c r="HCC67" s="1695"/>
      <c r="HCD67" s="1694"/>
      <c r="HCE67" s="1695"/>
      <c r="HCF67" s="1694"/>
      <c r="HCG67" s="1695"/>
      <c r="HCH67" s="1694"/>
      <c r="HCI67" s="1695"/>
      <c r="HCJ67" s="1694"/>
      <c r="HCK67" s="1695"/>
      <c r="HCL67" s="1694"/>
      <c r="HCM67" s="1695"/>
      <c r="HCN67" s="1694"/>
      <c r="HCO67" s="1695"/>
      <c r="HCP67" s="1694"/>
      <c r="HCQ67" s="1695"/>
      <c r="HCR67" s="1694"/>
      <c r="HCS67" s="1695"/>
      <c r="HCT67" s="1694"/>
      <c r="HCU67" s="1695"/>
      <c r="HCV67" s="1694"/>
      <c r="HCW67" s="1695"/>
      <c r="HCX67" s="1694"/>
      <c r="HCY67" s="1695"/>
      <c r="HCZ67" s="1694"/>
      <c r="HDA67" s="1695"/>
      <c r="HDB67" s="1694"/>
      <c r="HDC67" s="1695"/>
      <c r="HDD67" s="1694"/>
      <c r="HDE67" s="1695"/>
      <c r="HDF67" s="1694"/>
      <c r="HDG67" s="1695"/>
      <c r="HDH67" s="1694"/>
      <c r="HDI67" s="1695"/>
      <c r="HDJ67" s="1694"/>
      <c r="HDK67" s="1695"/>
      <c r="HDL67" s="1694"/>
      <c r="HDM67" s="1695"/>
      <c r="HDN67" s="1694"/>
      <c r="HDO67" s="1695"/>
      <c r="HDP67" s="1694"/>
      <c r="HDQ67" s="1695"/>
      <c r="HDR67" s="1694"/>
      <c r="HDS67" s="1695"/>
      <c r="HDT67" s="1694"/>
      <c r="HDU67" s="1695"/>
      <c r="HDV67" s="1694"/>
      <c r="HDW67" s="1695"/>
      <c r="HDX67" s="1694"/>
      <c r="HDY67" s="1695"/>
      <c r="HDZ67" s="1694"/>
      <c r="HEA67" s="1695"/>
      <c r="HEB67" s="1694"/>
      <c r="HEC67" s="1695"/>
      <c r="HED67" s="1694"/>
      <c r="HEE67" s="1695"/>
      <c r="HEF67" s="1694"/>
      <c r="HEG67" s="1695"/>
      <c r="HEH67" s="1694"/>
      <c r="HEI67" s="1695"/>
      <c r="HEJ67" s="1694"/>
      <c r="HEK67" s="1695"/>
      <c r="HEL67" s="1694"/>
      <c r="HEM67" s="1695"/>
      <c r="HEN67" s="1694"/>
      <c r="HEO67" s="1695"/>
      <c r="HEP67" s="1694"/>
      <c r="HEQ67" s="1695"/>
      <c r="HER67" s="1694"/>
      <c r="HES67" s="1695"/>
      <c r="HET67" s="1694"/>
      <c r="HEU67" s="1695"/>
      <c r="HEV67" s="1694"/>
      <c r="HEW67" s="1695"/>
      <c r="HEX67" s="1694"/>
      <c r="HEY67" s="1695"/>
      <c r="HEZ67" s="1694"/>
      <c r="HFA67" s="1695"/>
      <c r="HFB67" s="1694"/>
      <c r="HFC67" s="1695"/>
      <c r="HFD67" s="1694"/>
      <c r="HFE67" s="1695"/>
      <c r="HFF67" s="1694"/>
      <c r="HFG67" s="1695"/>
      <c r="HFH67" s="1694"/>
      <c r="HFI67" s="1695"/>
      <c r="HFJ67" s="1694"/>
      <c r="HFK67" s="1695"/>
      <c r="HFL67" s="1694"/>
      <c r="HFM67" s="1695"/>
      <c r="HFN67" s="1694"/>
      <c r="HFO67" s="1695"/>
      <c r="HFP67" s="1694"/>
      <c r="HFQ67" s="1695"/>
      <c r="HFR67" s="1694"/>
      <c r="HFS67" s="1695"/>
      <c r="HFT67" s="1694"/>
      <c r="HFU67" s="1695"/>
      <c r="HFV67" s="1694"/>
      <c r="HFW67" s="1695"/>
      <c r="HFX67" s="1694"/>
      <c r="HFY67" s="1695"/>
      <c r="HFZ67" s="1694"/>
      <c r="HGA67" s="1695"/>
      <c r="HGB67" s="1694"/>
      <c r="HGC67" s="1695"/>
      <c r="HGD67" s="1694"/>
      <c r="HGE67" s="1695"/>
      <c r="HGF67" s="1694"/>
      <c r="HGG67" s="1695"/>
      <c r="HGH67" s="1694"/>
      <c r="HGI67" s="1695"/>
      <c r="HGJ67" s="1694"/>
      <c r="HGK67" s="1695"/>
      <c r="HGL67" s="1694"/>
      <c r="HGM67" s="1695"/>
      <c r="HGN67" s="1694"/>
      <c r="HGO67" s="1695"/>
      <c r="HGP67" s="1694"/>
      <c r="HGQ67" s="1695"/>
      <c r="HGR67" s="1694"/>
      <c r="HGS67" s="1695"/>
      <c r="HGT67" s="1694"/>
      <c r="HGU67" s="1695"/>
      <c r="HGV67" s="1694"/>
      <c r="HGW67" s="1695"/>
      <c r="HGX67" s="1694"/>
      <c r="HGY67" s="1695"/>
      <c r="HGZ67" s="1694"/>
      <c r="HHA67" s="1695"/>
      <c r="HHB67" s="1694"/>
      <c r="HHC67" s="1695"/>
      <c r="HHD67" s="1694"/>
      <c r="HHE67" s="1695"/>
      <c r="HHF67" s="1694"/>
      <c r="HHG67" s="1695"/>
      <c r="HHH67" s="1694"/>
      <c r="HHI67" s="1695"/>
      <c r="HHJ67" s="1694"/>
      <c r="HHK67" s="1695"/>
      <c r="HHL67" s="1694"/>
      <c r="HHM67" s="1695"/>
      <c r="HHN67" s="1694"/>
      <c r="HHO67" s="1695"/>
      <c r="HHP67" s="1694"/>
      <c r="HHQ67" s="1695"/>
      <c r="HHR67" s="1694"/>
      <c r="HHS67" s="1695"/>
      <c r="HHT67" s="1694"/>
      <c r="HHU67" s="1695"/>
      <c r="HHV67" s="1694"/>
      <c r="HHW67" s="1695"/>
      <c r="HHX67" s="1694"/>
      <c r="HHY67" s="1695"/>
      <c r="HHZ67" s="1694"/>
      <c r="HIA67" s="1695"/>
      <c r="HIB67" s="1694"/>
      <c r="HIC67" s="1695"/>
      <c r="HID67" s="1694"/>
      <c r="HIE67" s="1695"/>
      <c r="HIF67" s="1694"/>
      <c r="HIG67" s="1695"/>
      <c r="HIH67" s="1694"/>
      <c r="HII67" s="1695"/>
      <c r="HIJ67" s="1694"/>
      <c r="HIK67" s="1695"/>
      <c r="HIL67" s="1694"/>
      <c r="HIM67" s="1695"/>
      <c r="HIN67" s="1694"/>
      <c r="HIO67" s="1695"/>
      <c r="HIP67" s="1694"/>
      <c r="HIQ67" s="1695"/>
      <c r="HIR67" s="1694"/>
      <c r="HIS67" s="1695"/>
      <c r="HIT67" s="1694"/>
      <c r="HIU67" s="1695"/>
      <c r="HIV67" s="1694"/>
      <c r="HIW67" s="1695"/>
      <c r="HIX67" s="1694"/>
      <c r="HIY67" s="1695"/>
      <c r="HIZ67" s="1694"/>
      <c r="HJA67" s="1695"/>
      <c r="HJB67" s="1694"/>
      <c r="HJC67" s="1695"/>
      <c r="HJD67" s="1694"/>
      <c r="HJE67" s="1695"/>
      <c r="HJF67" s="1694"/>
      <c r="HJG67" s="1695"/>
      <c r="HJH67" s="1694"/>
      <c r="HJI67" s="1695"/>
      <c r="HJJ67" s="1694"/>
      <c r="HJK67" s="1695"/>
      <c r="HJL67" s="1694"/>
      <c r="HJM67" s="1695"/>
      <c r="HJN67" s="1694"/>
      <c r="HJO67" s="1695"/>
      <c r="HJP67" s="1694"/>
      <c r="HJQ67" s="1695"/>
      <c r="HJR67" s="1694"/>
      <c r="HJS67" s="1695"/>
      <c r="HJT67" s="1694"/>
      <c r="HJU67" s="1695"/>
      <c r="HJV67" s="1694"/>
      <c r="HJW67" s="1695"/>
      <c r="HJX67" s="1694"/>
      <c r="HJY67" s="1695"/>
      <c r="HJZ67" s="1694"/>
      <c r="HKA67" s="1695"/>
      <c r="HKB67" s="1694"/>
      <c r="HKC67" s="1695"/>
      <c r="HKD67" s="1694"/>
      <c r="HKE67" s="1695"/>
      <c r="HKF67" s="1694"/>
      <c r="HKG67" s="1695"/>
      <c r="HKH67" s="1694"/>
      <c r="HKI67" s="1695"/>
      <c r="HKJ67" s="1694"/>
      <c r="HKK67" s="1695"/>
      <c r="HKL67" s="1694"/>
      <c r="HKM67" s="1695"/>
      <c r="HKN67" s="1694"/>
      <c r="HKO67" s="1695"/>
      <c r="HKP67" s="1694"/>
      <c r="HKQ67" s="1695"/>
      <c r="HKR67" s="1694"/>
      <c r="HKS67" s="1695"/>
      <c r="HKT67" s="1694"/>
      <c r="HKU67" s="1695"/>
      <c r="HKV67" s="1694"/>
      <c r="HKW67" s="1695"/>
      <c r="HKX67" s="1694"/>
      <c r="HKY67" s="1695"/>
      <c r="HKZ67" s="1694"/>
      <c r="HLA67" s="1695"/>
      <c r="HLB67" s="1694"/>
      <c r="HLC67" s="1695"/>
      <c r="HLD67" s="1694"/>
      <c r="HLE67" s="1695"/>
      <c r="HLF67" s="1694"/>
      <c r="HLG67" s="1695"/>
      <c r="HLH67" s="1694"/>
      <c r="HLI67" s="1695"/>
      <c r="HLJ67" s="1694"/>
      <c r="HLK67" s="1695"/>
      <c r="HLL67" s="1694"/>
      <c r="HLM67" s="1695"/>
      <c r="HLN67" s="1694"/>
      <c r="HLO67" s="1695"/>
      <c r="HLP67" s="1694"/>
      <c r="HLQ67" s="1695"/>
      <c r="HLR67" s="1694"/>
      <c r="HLS67" s="1695"/>
      <c r="HLT67" s="1694"/>
      <c r="HLU67" s="1695"/>
      <c r="HLV67" s="1694"/>
      <c r="HLW67" s="1695"/>
      <c r="HLX67" s="1694"/>
      <c r="HLY67" s="1695"/>
      <c r="HLZ67" s="1694"/>
      <c r="HMA67" s="1695"/>
      <c r="HMB67" s="1694"/>
      <c r="HMC67" s="1695"/>
      <c r="HMD67" s="1694"/>
      <c r="HME67" s="1695"/>
      <c r="HMF67" s="1694"/>
      <c r="HMG67" s="1695"/>
      <c r="HMH67" s="1694"/>
      <c r="HMI67" s="1695"/>
      <c r="HMJ67" s="1694"/>
      <c r="HMK67" s="1695"/>
      <c r="HML67" s="1694"/>
      <c r="HMM67" s="1695"/>
      <c r="HMN67" s="1694"/>
      <c r="HMO67" s="1695"/>
      <c r="HMP67" s="1694"/>
      <c r="HMQ67" s="1695"/>
      <c r="HMR67" s="1694"/>
      <c r="HMS67" s="1695"/>
      <c r="HMT67" s="1694"/>
      <c r="HMU67" s="1695"/>
      <c r="HMV67" s="1694"/>
      <c r="HMW67" s="1695"/>
      <c r="HMX67" s="1694"/>
      <c r="HMY67" s="1695"/>
      <c r="HMZ67" s="1694"/>
      <c r="HNA67" s="1695"/>
      <c r="HNB67" s="1694"/>
      <c r="HNC67" s="1695"/>
      <c r="HND67" s="1694"/>
      <c r="HNE67" s="1695"/>
      <c r="HNF67" s="1694"/>
      <c r="HNG67" s="1695"/>
      <c r="HNH67" s="1694"/>
      <c r="HNI67" s="1695"/>
      <c r="HNJ67" s="1694"/>
      <c r="HNK67" s="1695"/>
      <c r="HNL67" s="1694"/>
      <c r="HNM67" s="1695"/>
      <c r="HNN67" s="1694"/>
      <c r="HNO67" s="1695"/>
      <c r="HNP67" s="1694"/>
      <c r="HNQ67" s="1695"/>
      <c r="HNR67" s="1694"/>
      <c r="HNS67" s="1695"/>
      <c r="HNT67" s="1694"/>
      <c r="HNU67" s="1695"/>
      <c r="HNV67" s="1694"/>
      <c r="HNW67" s="1695"/>
      <c r="HNX67" s="1694"/>
      <c r="HNY67" s="1695"/>
      <c r="HNZ67" s="1694"/>
      <c r="HOA67" s="1695"/>
      <c r="HOB67" s="1694"/>
      <c r="HOC67" s="1695"/>
      <c r="HOD67" s="1694"/>
      <c r="HOE67" s="1695"/>
      <c r="HOF67" s="1694"/>
      <c r="HOG67" s="1695"/>
      <c r="HOH67" s="1694"/>
      <c r="HOI67" s="1695"/>
      <c r="HOJ67" s="1694"/>
      <c r="HOK67" s="1695"/>
      <c r="HOL67" s="1694"/>
      <c r="HOM67" s="1695"/>
      <c r="HON67" s="1694"/>
      <c r="HOO67" s="1695"/>
      <c r="HOP67" s="1694"/>
      <c r="HOQ67" s="1695"/>
      <c r="HOR67" s="1694"/>
      <c r="HOS67" s="1695"/>
      <c r="HOT67" s="1694"/>
      <c r="HOU67" s="1695"/>
      <c r="HOV67" s="1694"/>
      <c r="HOW67" s="1695"/>
      <c r="HOX67" s="1694"/>
      <c r="HOY67" s="1695"/>
      <c r="HOZ67" s="1694"/>
      <c r="HPA67" s="1695"/>
      <c r="HPB67" s="1694"/>
      <c r="HPC67" s="1695"/>
      <c r="HPD67" s="1694"/>
      <c r="HPE67" s="1695"/>
      <c r="HPF67" s="1694"/>
      <c r="HPG67" s="1695"/>
      <c r="HPH67" s="1694"/>
      <c r="HPI67" s="1695"/>
      <c r="HPJ67" s="1694"/>
      <c r="HPK67" s="1695"/>
      <c r="HPL67" s="1694"/>
      <c r="HPM67" s="1695"/>
      <c r="HPN67" s="1694"/>
      <c r="HPO67" s="1695"/>
      <c r="HPP67" s="1694"/>
      <c r="HPQ67" s="1695"/>
      <c r="HPR67" s="1694"/>
      <c r="HPS67" s="1695"/>
      <c r="HPT67" s="1694"/>
      <c r="HPU67" s="1695"/>
      <c r="HPV67" s="1694"/>
      <c r="HPW67" s="1695"/>
      <c r="HPX67" s="1694"/>
      <c r="HPY67" s="1695"/>
      <c r="HPZ67" s="1694"/>
      <c r="HQA67" s="1695"/>
      <c r="HQB67" s="1694"/>
      <c r="HQC67" s="1695"/>
      <c r="HQD67" s="1694"/>
      <c r="HQE67" s="1695"/>
      <c r="HQF67" s="1694"/>
      <c r="HQG67" s="1695"/>
      <c r="HQH67" s="1694"/>
      <c r="HQI67" s="1695"/>
      <c r="HQJ67" s="1694"/>
      <c r="HQK67" s="1695"/>
      <c r="HQL67" s="1694"/>
      <c r="HQM67" s="1695"/>
      <c r="HQN67" s="1694"/>
      <c r="HQO67" s="1695"/>
      <c r="HQP67" s="1694"/>
      <c r="HQQ67" s="1695"/>
      <c r="HQR67" s="1694"/>
      <c r="HQS67" s="1695"/>
      <c r="HQT67" s="1694"/>
      <c r="HQU67" s="1695"/>
      <c r="HQV67" s="1694"/>
      <c r="HQW67" s="1695"/>
      <c r="HQX67" s="1694"/>
      <c r="HQY67" s="1695"/>
      <c r="HQZ67" s="1694"/>
      <c r="HRA67" s="1695"/>
      <c r="HRB67" s="1694"/>
      <c r="HRC67" s="1695"/>
      <c r="HRD67" s="1694"/>
      <c r="HRE67" s="1695"/>
      <c r="HRF67" s="1694"/>
      <c r="HRG67" s="1695"/>
      <c r="HRH67" s="1694"/>
      <c r="HRI67" s="1695"/>
      <c r="HRJ67" s="1694"/>
      <c r="HRK67" s="1695"/>
      <c r="HRL67" s="1694"/>
      <c r="HRM67" s="1695"/>
      <c r="HRN67" s="1694"/>
      <c r="HRO67" s="1695"/>
      <c r="HRP67" s="1694"/>
      <c r="HRQ67" s="1695"/>
      <c r="HRR67" s="1694"/>
      <c r="HRS67" s="1695"/>
      <c r="HRT67" s="1694"/>
      <c r="HRU67" s="1695"/>
      <c r="HRV67" s="1694"/>
      <c r="HRW67" s="1695"/>
      <c r="HRX67" s="1694"/>
      <c r="HRY67" s="1695"/>
      <c r="HRZ67" s="1694"/>
      <c r="HSA67" s="1695"/>
      <c r="HSB67" s="1694"/>
      <c r="HSC67" s="1695"/>
      <c r="HSD67" s="1694"/>
      <c r="HSE67" s="1695"/>
      <c r="HSF67" s="1694"/>
      <c r="HSG67" s="1695"/>
      <c r="HSH67" s="1694"/>
      <c r="HSI67" s="1695"/>
      <c r="HSJ67" s="1694"/>
      <c r="HSK67" s="1695"/>
      <c r="HSL67" s="1694"/>
      <c r="HSM67" s="1695"/>
      <c r="HSN67" s="1694"/>
      <c r="HSO67" s="1695"/>
      <c r="HSP67" s="1694"/>
      <c r="HSQ67" s="1695"/>
      <c r="HSR67" s="1694"/>
      <c r="HSS67" s="1695"/>
      <c r="HST67" s="1694"/>
      <c r="HSU67" s="1695"/>
      <c r="HSV67" s="1694"/>
      <c r="HSW67" s="1695"/>
      <c r="HSX67" s="1694"/>
      <c r="HSY67" s="1695"/>
      <c r="HSZ67" s="1694"/>
      <c r="HTA67" s="1695"/>
      <c r="HTB67" s="1694"/>
      <c r="HTC67" s="1695"/>
      <c r="HTD67" s="1694"/>
      <c r="HTE67" s="1695"/>
      <c r="HTF67" s="1694"/>
      <c r="HTG67" s="1695"/>
      <c r="HTH67" s="1694"/>
      <c r="HTI67" s="1695"/>
      <c r="HTJ67" s="1694"/>
      <c r="HTK67" s="1695"/>
      <c r="HTL67" s="1694"/>
      <c r="HTM67" s="1695"/>
      <c r="HTN67" s="1694"/>
      <c r="HTO67" s="1695"/>
      <c r="HTP67" s="1694"/>
      <c r="HTQ67" s="1695"/>
      <c r="HTR67" s="1694"/>
      <c r="HTS67" s="1695"/>
      <c r="HTT67" s="1694"/>
      <c r="HTU67" s="1695"/>
      <c r="HTV67" s="1694"/>
      <c r="HTW67" s="1695"/>
      <c r="HTX67" s="1694"/>
      <c r="HTY67" s="1695"/>
      <c r="HTZ67" s="1694"/>
      <c r="HUA67" s="1695"/>
      <c r="HUB67" s="1694"/>
      <c r="HUC67" s="1695"/>
      <c r="HUD67" s="1694"/>
      <c r="HUE67" s="1695"/>
      <c r="HUF67" s="1694"/>
      <c r="HUG67" s="1695"/>
      <c r="HUH67" s="1694"/>
      <c r="HUI67" s="1695"/>
      <c r="HUJ67" s="1694"/>
      <c r="HUK67" s="1695"/>
      <c r="HUL67" s="1694"/>
      <c r="HUM67" s="1695"/>
      <c r="HUN67" s="1694"/>
      <c r="HUO67" s="1695"/>
      <c r="HUP67" s="1694"/>
      <c r="HUQ67" s="1695"/>
      <c r="HUR67" s="1694"/>
      <c r="HUS67" s="1695"/>
      <c r="HUT67" s="1694"/>
      <c r="HUU67" s="1695"/>
      <c r="HUV67" s="1694"/>
      <c r="HUW67" s="1695"/>
      <c r="HUX67" s="1694"/>
      <c r="HUY67" s="1695"/>
      <c r="HUZ67" s="1694"/>
      <c r="HVA67" s="1695"/>
      <c r="HVB67" s="1694"/>
      <c r="HVC67" s="1695"/>
      <c r="HVD67" s="1694"/>
      <c r="HVE67" s="1695"/>
      <c r="HVF67" s="1694"/>
      <c r="HVG67" s="1695"/>
      <c r="HVH67" s="1694"/>
      <c r="HVI67" s="1695"/>
      <c r="HVJ67" s="1694"/>
      <c r="HVK67" s="1695"/>
      <c r="HVL67" s="1694"/>
      <c r="HVM67" s="1695"/>
      <c r="HVN67" s="1694"/>
      <c r="HVO67" s="1695"/>
      <c r="HVP67" s="1694"/>
      <c r="HVQ67" s="1695"/>
      <c r="HVR67" s="1694"/>
      <c r="HVS67" s="1695"/>
      <c r="HVT67" s="1694"/>
      <c r="HVU67" s="1695"/>
      <c r="HVV67" s="1694"/>
      <c r="HVW67" s="1695"/>
      <c r="HVX67" s="1694"/>
      <c r="HVY67" s="1695"/>
      <c r="HVZ67" s="1694"/>
      <c r="HWA67" s="1695"/>
      <c r="HWB67" s="1694"/>
      <c r="HWC67" s="1695"/>
      <c r="HWD67" s="1694"/>
      <c r="HWE67" s="1695"/>
      <c r="HWF67" s="1694"/>
      <c r="HWG67" s="1695"/>
      <c r="HWH67" s="1694"/>
      <c r="HWI67" s="1695"/>
      <c r="HWJ67" s="1694"/>
      <c r="HWK67" s="1695"/>
      <c r="HWL67" s="1694"/>
      <c r="HWM67" s="1695"/>
      <c r="HWN67" s="1694"/>
      <c r="HWO67" s="1695"/>
      <c r="HWP67" s="1694"/>
      <c r="HWQ67" s="1695"/>
      <c r="HWR67" s="1694"/>
      <c r="HWS67" s="1695"/>
      <c r="HWT67" s="1694"/>
      <c r="HWU67" s="1695"/>
      <c r="HWV67" s="1694"/>
      <c r="HWW67" s="1695"/>
      <c r="HWX67" s="1694"/>
      <c r="HWY67" s="1695"/>
      <c r="HWZ67" s="1694"/>
      <c r="HXA67" s="1695"/>
      <c r="HXB67" s="1694"/>
      <c r="HXC67" s="1695"/>
      <c r="HXD67" s="1694"/>
      <c r="HXE67" s="1695"/>
      <c r="HXF67" s="1694"/>
      <c r="HXG67" s="1695"/>
      <c r="HXH67" s="1694"/>
      <c r="HXI67" s="1695"/>
      <c r="HXJ67" s="1694"/>
      <c r="HXK67" s="1695"/>
      <c r="HXL67" s="1694"/>
      <c r="HXM67" s="1695"/>
      <c r="HXN67" s="1694"/>
      <c r="HXO67" s="1695"/>
      <c r="HXP67" s="1694"/>
      <c r="HXQ67" s="1695"/>
      <c r="HXR67" s="1694"/>
      <c r="HXS67" s="1695"/>
      <c r="HXT67" s="1694"/>
      <c r="HXU67" s="1695"/>
      <c r="HXV67" s="1694"/>
      <c r="HXW67" s="1695"/>
      <c r="HXX67" s="1694"/>
      <c r="HXY67" s="1695"/>
      <c r="HXZ67" s="1694"/>
      <c r="HYA67" s="1695"/>
      <c r="HYB67" s="1694"/>
      <c r="HYC67" s="1695"/>
      <c r="HYD67" s="1694"/>
      <c r="HYE67" s="1695"/>
      <c r="HYF67" s="1694"/>
      <c r="HYG67" s="1695"/>
      <c r="HYH67" s="1694"/>
      <c r="HYI67" s="1695"/>
      <c r="HYJ67" s="1694"/>
      <c r="HYK67" s="1695"/>
      <c r="HYL67" s="1694"/>
      <c r="HYM67" s="1695"/>
      <c r="HYN67" s="1694"/>
      <c r="HYO67" s="1695"/>
      <c r="HYP67" s="1694"/>
      <c r="HYQ67" s="1695"/>
      <c r="HYR67" s="1694"/>
      <c r="HYS67" s="1695"/>
      <c r="HYT67" s="1694"/>
      <c r="HYU67" s="1695"/>
      <c r="HYV67" s="1694"/>
      <c r="HYW67" s="1695"/>
      <c r="HYX67" s="1694"/>
      <c r="HYY67" s="1695"/>
      <c r="HYZ67" s="1694"/>
      <c r="HZA67" s="1695"/>
      <c r="HZB67" s="1694"/>
      <c r="HZC67" s="1695"/>
      <c r="HZD67" s="1694"/>
      <c r="HZE67" s="1695"/>
      <c r="HZF67" s="1694"/>
      <c r="HZG67" s="1695"/>
      <c r="HZH67" s="1694"/>
      <c r="HZI67" s="1695"/>
      <c r="HZJ67" s="1694"/>
      <c r="HZK67" s="1695"/>
      <c r="HZL67" s="1694"/>
      <c r="HZM67" s="1695"/>
      <c r="HZN67" s="1694"/>
      <c r="HZO67" s="1695"/>
      <c r="HZP67" s="1694"/>
      <c r="HZQ67" s="1695"/>
      <c r="HZR67" s="1694"/>
      <c r="HZS67" s="1695"/>
      <c r="HZT67" s="1694"/>
      <c r="HZU67" s="1695"/>
      <c r="HZV67" s="1694"/>
      <c r="HZW67" s="1695"/>
      <c r="HZX67" s="1694"/>
      <c r="HZY67" s="1695"/>
      <c r="HZZ67" s="1694"/>
      <c r="IAA67" s="1695"/>
      <c r="IAB67" s="1694"/>
      <c r="IAC67" s="1695"/>
      <c r="IAD67" s="1694"/>
      <c r="IAE67" s="1695"/>
      <c r="IAF67" s="1694"/>
      <c r="IAG67" s="1695"/>
      <c r="IAH67" s="1694"/>
      <c r="IAI67" s="1695"/>
      <c r="IAJ67" s="1694"/>
      <c r="IAK67" s="1695"/>
      <c r="IAL67" s="1694"/>
      <c r="IAM67" s="1695"/>
      <c r="IAN67" s="1694"/>
      <c r="IAO67" s="1695"/>
      <c r="IAP67" s="1694"/>
      <c r="IAQ67" s="1695"/>
      <c r="IAR67" s="1694"/>
      <c r="IAS67" s="1695"/>
      <c r="IAT67" s="1694"/>
      <c r="IAU67" s="1695"/>
      <c r="IAV67" s="1694"/>
      <c r="IAW67" s="1695"/>
      <c r="IAX67" s="1694"/>
      <c r="IAY67" s="1695"/>
      <c r="IAZ67" s="1694"/>
      <c r="IBA67" s="1695"/>
      <c r="IBB67" s="1694"/>
      <c r="IBC67" s="1695"/>
      <c r="IBD67" s="1694"/>
      <c r="IBE67" s="1695"/>
      <c r="IBF67" s="1694"/>
      <c r="IBG67" s="1695"/>
      <c r="IBH67" s="1694"/>
      <c r="IBI67" s="1695"/>
      <c r="IBJ67" s="1694"/>
      <c r="IBK67" s="1695"/>
      <c r="IBL67" s="1694"/>
      <c r="IBM67" s="1695"/>
      <c r="IBN67" s="1694"/>
      <c r="IBO67" s="1695"/>
      <c r="IBP67" s="1694"/>
      <c r="IBQ67" s="1695"/>
      <c r="IBR67" s="1694"/>
      <c r="IBS67" s="1695"/>
      <c r="IBT67" s="1694"/>
      <c r="IBU67" s="1695"/>
      <c r="IBV67" s="1694"/>
      <c r="IBW67" s="1695"/>
      <c r="IBX67" s="1694"/>
      <c r="IBY67" s="1695"/>
      <c r="IBZ67" s="1694"/>
      <c r="ICA67" s="1695"/>
      <c r="ICB67" s="1694"/>
      <c r="ICC67" s="1695"/>
      <c r="ICD67" s="1694"/>
      <c r="ICE67" s="1695"/>
      <c r="ICF67" s="1694"/>
      <c r="ICG67" s="1695"/>
      <c r="ICH67" s="1694"/>
      <c r="ICI67" s="1695"/>
      <c r="ICJ67" s="1694"/>
      <c r="ICK67" s="1695"/>
      <c r="ICL67" s="1694"/>
      <c r="ICM67" s="1695"/>
      <c r="ICN67" s="1694"/>
      <c r="ICO67" s="1695"/>
      <c r="ICP67" s="1694"/>
      <c r="ICQ67" s="1695"/>
      <c r="ICR67" s="1694"/>
      <c r="ICS67" s="1695"/>
      <c r="ICT67" s="1694"/>
      <c r="ICU67" s="1695"/>
      <c r="ICV67" s="1694"/>
      <c r="ICW67" s="1695"/>
      <c r="ICX67" s="1694"/>
      <c r="ICY67" s="1695"/>
      <c r="ICZ67" s="1694"/>
      <c r="IDA67" s="1695"/>
      <c r="IDB67" s="1694"/>
      <c r="IDC67" s="1695"/>
      <c r="IDD67" s="1694"/>
      <c r="IDE67" s="1695"/>
      <c r="IDF67" s="1694"/>
      <c r="IDG67" s="1695"/>
      <c r="IDH67" s="1694"/>
      <c r="IDI67" s="1695"/>
      <c r="IDJ67" s="1694"/>
      <c r="IDK67" s="1695"/>
      <c r="IDL67" s="1694"/>
      <c r="IDM67" s="1695"/>
      <c r="IDN67" s="1694"/>
      <c r="IDO67" s="1695"/>
      <c r="IDP67" s="1694"/>
      <c r="IDQ67" s="1695"/>
      <c r="IDR67" s="1694"/>
      <c r="IDS67" s="1695"/>
      <c r="IDT67" s="1694"/>
      <c r="IDU67" s="1695"/>
      <c r="IDV67" s="1694"/>
      <c r="IDW67" s="1695"/>
      <c r="IDX67" s="1694"/>
      <c r="IDY67" s="1695"/>
      <c r="IDZ67" s="1694"/>
      <c r="IEA67" s="1695"/>
      <c r="IEB67" s="1694"/>
      <c r="IEC67" s="1695"/>
      <c r="IED67" s="1694"/>
      <c r="IEE67" s="1695"/>
      <c r="IEF67" s="1694"/>
      <c r="IEG67" s="1695"/>
      <c r="IEH67" s="1694"/>
      <c r="IEI67" s="1695"/>
      <c r="IEJ67" s="1694"/>
      <c r="IEK67" s="1695"/>
      <c r="IEL67" s="1694"/>
      <c r="IEM67" s="1695"/>
      <c r="IEN67" s="1694"/>
      <c r="IEO67" s="1695"/>
      <c r="IEP67" s="1694"/>
      <c r="IEQ67" s="1695"/>
      <c r="IER67" s="1694"/>
      <c r="IES67" s="1695"/>
      <c r="IET67" s="1694"/>
      <c r="IEU67" s="1695"/>
      <c r="IEV67" s="1694"/>
      <c r="IEW67" s="1695"/>
      <c r="IEX67" s="1694"/>
      <c r="IEY67" s="1695"/>
      <c r="IEZ67" s="1694"/>
      <c r="IFA67" s="1695"/>
      <c r="IFB67" s="1694"/>
      <c r="IFC67" s="1695"/>
      <c r="IFD67" s="1694"/>
      <c r="IFE67" s="1695"/>
      <c r="IFF67" s="1694"/>
      <c r="IFG67" s="1695"/>
      <c r="IFH67" s="1694"/>
      <c r="IFI67" s="1695"/>
      <c r="IFJ67" s="1694"/>
      <c r="IFK67" s="1695"/>
      <c r="IFL67" s="1694"/>
      <c r="IFM67" s="1695"/>
      <c r="IFN67" s="1694"/>
      <c r="IFO67" s="1695"/>
      <c r="IFP67" s="1694"/>
      <c r="IFQ67" s="1695"/>
      <c r="IFR67" s="1694"/>
      <c r="IFS67" s="1695"/>
      <c r="IFT67" s="1694"/>
      <c r="IFU67" s="1695"/>
      <c r="IFV67" s="1694"/>
      <c r="IFW67" s="1695"/>
      <c r="IFX67" s="1694"/>
      <c r="IFY67" s="1695"/>
      <c r="IFZ67" s="1694"/>
      <c r="IGA67" s="1695"/>
      <c r="IGB67" s="1694"/>
      <c r="IGC67" s="1695"/>
      <c r="IGD67" s="1694"/>
      <c r="IGE67" s="1695"/>
      <c r="IGF67" s="1694"/>
      <c r="IGG67" s="1695"/>
      <c r="IGH67" s="1694"/>
      <c r="IGI67" s="1695"/>
      <c r="IGJ67" s="1694"/>
      <c r="IGK67" s="1695"/>
      <c r="IGL67" s="1694"/>
      <c r="IGM67" s="1695"/>
      <c r="IGN67" s="1694"/>
      <c r="IGO67" s="1695"/>
      <c r="IGP67" s="1694"/>
      <c r="IGQ67" s="1695"/>
      <c r="IGR67" s="1694"/>
      <c r="IGS67" s="1695"/>
      <c r="IGT67" s="1694"/>
      <c r="IGU67" s="1695"/>
      <c r="IGV67" s="1694"/>
      <c r="IGW67" s="1695"/>
      <c r="IGX67" s="1694"/>
      <c r="IGY67" s="1695"/>
      <c r="IGZ67" s="1694"/>
      <c r="IHA67" s="1695"/>
      <c r="IHB67" s="1694"/>
      <c r="IHC67" s="1695"/>
      <c r="IHD67" s="1694"/>
      <c r="IHE67" s="1695"/>
      <c r="IHF67" s="1694"/>
      <c r="IHG67" s="1695"/>
      <c r="IHH67" s="1694"/>
      <c r="IHI67" s="1695"/>
      <c r="IHJ67" s="1694"/>
      <c r="IHK67" s="1695"/>
      <c r="IHL67" s="1694"/>
      <c r="IHM67" s="1695"/>
      <c r="IHN67" s="1694"/>
      <c r="IHO67" s="1695"/>
      <c r="IHP67" s="1694"/>
      <c r="IHQ67" s="1695"/>
      <c r="IHR67" s="1694"/>
      <c r="IHS67" s="1695"/>
      <c r="IHT67" s="1694"/>
      <c r="IHU67" s="1695"/>
      <c r="IHV67" s="1694"/>
      <c r="IHW67" s="1695"/>
      <c r="IHX67" s="1694"/>
      <c r="IHY67" s="1695"/>
      <c r="IHZ67" s="1694"/>
      <c r="IIA67" s="1695"/>
      <c r="IIB67" s="1694"/>
      <c r="IIC67" s="1695"/>
      <c r="IID67" s="1694"/>
      <c r="IIE67" s="1695"/>
      <c r="IIF67" s="1694"/>
      <c r="IIG67" s="1695"/>
      <c r="IIH67" s="1694"/>
      <c r="III67" s="1695"/>
      <c r="IIJ67" s="1694"/>
      <c r="IIK67" s="1695"/>
      <c r="IIL67" s="1694"/>
      <c r="IIM67" s="1695"/>
      <c r="IIN67" s="1694"/>
      <c r="IIO67" s="1695"/>
      <c r="IIP67" s="1694"/>
      <c r="IIQ67" s="1695"/>
      <c r="IIR67" s="1694"/>
      <c r="IIS67" s="1695"/>
      <c r="IIT67" s="1694"/>
      <c r="IIU67" s="1695"/>
      <c r="IIV67" s="1694"/>
      <c r="IIW67" s="1695"/>
      <c r="IIX67" s="1694"/>
      <c r="IIY67" s="1695"/>
      <c r="IIZ67" s="1694"/>
      <c r="IJA67" s="1695"/>
      <c r="IJB67" s="1694"/>
      <c r="IJC67" s="1695"/>
      <c r="IJD67" s="1694"/>
      <c r="IJE67" s="1695"/>
      <c r="IJF67" s="1694"/>
      <c r="IJG67" s="1695"/>
      <c r="IJH67" s="1694"/>
      <c r="IJI67" s="1695"/>
      <c r="IJJ67" s="1694"/>
      <c r="IJK67" s="1695"/>
      <c r="IJL67" s="1694"/>
      <c r="IJM67" s="1695"/>
      <c r="IJN67" s="1694"/>
      <c r="IJO67" s="1695"/>
      <c r="IJP67" s="1694"/>
      <c r="IJQ67" s="1695"/>
      <c r="IJR67" s="1694"/>
      <c r="IJS67" s="1695"/>
      <c r="IJT67" s="1694"/>
      <c r="IJU67" s="1695"/>
      <c r="IJV67" s="1694"/>
      <c r="IJW67" s="1695"/>
      <c r="IJX67" s="1694"/>
      <c r="IJY67" s="1695"/>
      <c r="IJZ67" s="1694"/>
      <c r="IKA67" s="1695"/>
      <c r="IKB67" s="1694"/>
      <c r="IKC67" s="1695"/>
      <c r="IKD67" s="1694"/>
      <c r="IKE67" s="1695"/>
      <c r="IKF67" s="1694"/>
      <c r="IKG67" s="1695"/>
      <c r="IKH67" s="1694"/>
      <c r="IKI67" s="1695"/>
      <c r="IKJ67" s="1694"/>
      <c r="IKK67" s="1695"/>
      <c r="IKL67" s="1694"/>
      <c r="IKM67" s="1695"/>
      <c r="IKN67" s="1694"/>
      <c r="IKO67" s="1695"/>
      <c r="IKP67" s="1694"/>
      <c r="IKQ67" s="1695"/>
      <c r="IKR67" s="1694"/>
      <c r="IKS67" s="1695"/>
      <c r="IKT67" s="1694"/>
      <c r="IKU67" s="1695"/>
      <c r="IKV67" s="1694"/>
      <c r="IKW67" s="1695"/>
      <c r="IKX67" s="1694"/>
      <c r="IKY67" s="1695"/>
      <c r="IKZ67" s="1694"/>
      <c r="ILA67" s="1695"/>
      <c r="ILB67" s="1694"/>
      <c r="ILC67" s="1695"/>
      <c r="ILD67" s="1694"/>
      <c r="ILE67" s="1695"/>
      <c r="ILF67" s="1694"/>
      <c r="ILG67" s="1695"/>
      <c r="ILH67" s="1694"/>
      <c r="ILI67" s="1695"/>
      <c r="ILJ67" s="1694"/>
      <c r="ILK67" s="1695"/>
      <c r="ILL67" s="1694"/>
      <c r="ILM67" s="1695"/>
      <c r="ILN67" s="1694"/>
      <c r="ILO67" s="1695"/>
      <c r="ILP67" s="1694"/>
      <c r="ILQ67" s="1695"/>
      <c r="ILR67" s="1694"/>
      <c r="ILS67" s="1695"/>
      <c r="ILT67" s="1694"/>
      <c r="ILU67" s="1695"/>
      <c r="ILV67" s="1694"/>
      <c r="ILW67" s="1695"/>
      <c r="ILX67" s="1694"/>
      <c r="ILY67" s="1695"/>
      <c r="ILZ67" s="1694"/>
      <c r="IMA67" s="1695"/>
      <c r="IMB67" s="1694"/>
      <c r="IMC67" s="1695"/>
      <c r="IMD67" s="1694"/>
      <c r="IME67" s="1695"/>
      <c r="IMF67" s="1694"/>
      <c r="IMG67" s="1695"/>
      <c r="IMH67" s="1694"/>
      <c r="IMI67" s="1695"/>
      <c r="IMJ67" s="1694"/>
      <c r="IMK67" s="1695"/>
      <c r="IML67" s="1694"/>
      <c r="IMM67" s="1695"/>
      <c r="IMN67" s="1694"/>
      <c r="IMO67" s="1695"/>
      <c r="IMP67" s="1694"/>
      <c r="IMQ67" s="1695"/>
      <c r="IMR67" s="1694"/>
      <c r="IMS67" s="1695"/>
      <c r="IMT67" s="1694"/>
      <c r="IMU67" s="1695"/>
      <c r="IMV67" s="1694"/>
      <c r="IMW67" s="1695"/>
      <c r="IMX67" s="1694"/>
      <c r="IMY67" s="1695"/>
      <c r="IMZ67" s="1694"/>
      <c r="INA67" s="1695"/>
      <c r="INB67" s="1694"/>
      <c r="INC67" s="1695"/>
      <c r="IND67" s="1694"/>
      <c r="INE67" s="1695"/>
      <c r="INF67" s="1694"/>
      <c r="ING67" s="1695"/>
      <c r="INH67" s="1694"/>
      <c r="INI67" s="1695"/>
      <c r="INJ67" s="1694"/>
      <c r="INK67" s="1695"/>
      <c r="INL67" s="1694"/>
      <c r="INM67" s="1695"/>
      <c r="INN67" s="1694"/>
      <c r="INO67" s="1695"/>
      <c r="INP67" s="1694"/>
      <c r="INQ67" s="1695"/>
      <c r="INR67" s="1694"/>
      <c r="INS67" s="1695"/>
      <c r="INT67" s="1694"/>
      <c r="INU67" s="1695"/>
      <c r="INV67" s="1694"/>
      <c r="INW67" s="1695"/>
      <c r="INX67" s="1694"/>
      <c r="INY67" s="1695"/>
      <c r="INZ67" s="1694"/>
      <c r="IOA67" s="1695"/>
      <c r="IOB67" s="1694"/>
      <c r="IOC67" s="1695"/>
      <c r="IOD67" s="1694"/>
      <c r="IOE67" s="1695"/>
      <c r="IOF67" s="1694"/>
      <c r="IOG67" s="1695"/>
      <c r="IOH67" s="1694"/>
      <c r="IOI67" s="1695"/>
      <c r="IOJ67" s="1694"/>
      <c r="IOK67" s="1695"/>
      <c r="IOL67" s="1694"/>
      <c r="IOM67" s="1695"/>
      <c r="ION67" s="1694"/>
      <c r="IOO67" s="1695"/>
      <c r="IOP67" s="1694"/>
      <c r="IOQ67" s="1695"/>
      <c r="IOR67" s="1694"/>
      <c r="IOS67" s="1695"/>
      <c r="IOT67" s="1694"/>
      <c r="IOU67" s="1695"/>
      <c r="IOV67" s="1694"/>
      <c r="IOW67" s="1695"/>
      <c r="IOX67" s="1694"/>
      <c r="IOY67" s="1695"/>
      <c r="IOZ67" s="1694"/>
      <c r="IPA67" s="1695"/>
      <c r="IPB67" s="1694"/>
      <c r="IPC67" s="1695"/>
      <c r="IPD67" s="1694"/>
      <c r="IPE67" s="1695"/>
      <c r="IPF67" s="1694"/>
      <c r="IPG67" s="1695"/>
      <c r="IPH67" s="1694"/>
      <c r="IPI67" s="1695"/>
      <c r="IPJ67" s="1694"/>
      <c r="IPK67" s="1695"/>
      <c r="IPL67" s="1694"/>
      <c r="IPM67" s="1695"/>
      <c r="IPN67" s="1694"/>
      <c r="IPO67" s="1695"/>
      <c r="IPP67" s="1694"/>
      <c r="IPQ67" s="1695"/>
      <c r="IPR67" s="1694"/>
      <c r="IPS67" s="1695"/>
      <c r="IPT67" s="1694"/>
      <c r="IPU67" s="1695"/>
      <c r="IPV67" s="1694"/>
      <c r="IPW67" s="1695"/>
      <c r="IPX67" s="1694"/>
      <c r="IPY67" s="1695"/>
      <c r="IPZ67" s="1694"/>
      <c r="IQA67" s="1695"/>
      <c r="IQB67" s="1694"/>
      <c r="IQC67" s="1695"/>
      <c r="IQD67" s="1694"/>
      <c r="IQE67" s="1695"/>
      <c r="IQF67" s="1694"/>
      <c r="IQG67" s="1695"/>
      <c r="IQH67" s="1694"/>
      <c r="IQI67" s="1695"/>
      <c r="IQJ67" s="1694"/>
      <c r="IQK67" s="1695"/>
      <c r="IQL67" s="1694"/>
      <c r="IQM67" s="1695"/>
      <c r="IQN67" s="1694"/>
      <c r="IQO67" s="1695"/>
      <c r="IQP67" s="1694"/>
      <c r="IQQ67" s="1695"/>
      <c r="IQR67" s="1694"/>
      <c r="IQS67" s="1695"/>
      <c r="IQT67" s="1694"/>
      <c r="IQU67" s="1695"/>
      <c r="IQV67" s="1694"/>
      <c r="IQW67" s="1695"/>
      <c r="IQX67" s="1694"/>
      <c r="IQY67" s="1695"/>
      <c r="IQZ67" s="1694"/>
      <c r="IRA67" s="1695"/>
      <c r="IRB67" s="1694"/>
      <c r="IRC67" s="1695"/>
      <c r="IRD67" s="1694"/>
      <c r="IRE67" s="1695"/>
      <c r="IRF67" s="1694"/>
      <c r="IRG67" s="1695"/>
      <c r="IRH67" s="1694"/>
      <c r="IRI67" s="1695"/>
      <c r="IRJ67" s="1694"/>
      <c r="IRK67" s="1695"/>
      <c r="IRL67" s="1694"/>
      <c r="IRM67" s="1695"/>
      <c r="IRN67" s="1694"/>
      <c r="IRO67" s="1695"/>
      <c r="IRP67" s="1694"/>
      <c r="IRQ67" s="1695"/>
      <c r="IRR67" s="1694"/>
      <c r="IRS67" s="1695"/>
      <c r="IRT67" s="1694"/>
      <c r="IRU67" s="1695"/>
      <c r="IRV67" s="1694"/>
      <c r="IRW67" s="1695"/>
      <c r="IRX67" s="1694"/>
      <c r="IRY67" s="1695"/>
      <c r="IRZ67" s="1694"/>
      <c r="ISA67" s="1695"/>
      <c r="ISB67" s="1694"/>
      <c r="ISC67" s="1695"/>
      <c r="ISD67" s="1694"/>
      <c r="ISE67" s="1695"/>
      <c r="ISF67" s="1694"/>
      <c r="ISG67" s="1695"/>
      <c r="ISH67" s="1694"/>
      <c r="ISI67" s="1695"/>
      <c r="ISJ67" s="1694"/>
      <c r="ISK67" s="1695"/>
      <c r="ISL67" s="1694"/>
      <c r="ISM67" s="1695"/>
      <c r="ISN67" s="1694"/>
      <c r="ISO67" s="1695"/>
      <c r="ISP67" s="1694"/>
      <c r="ISQ67" s="1695"/>
      <c r="ISR67" s="1694"/>
      <c r="ISS67" s="1695"/>
      <c r="IST67" s="1694"/>
      <c r="ISU67" s="1695"/>
      <c r="ISV67" s="1694"/>
      <c r="ISW67" s="1695"/>
      <c r="ISX67" s="1694"/>
      <c r="ISY67" s="1695"/>
      <c r="ISZ67" s="1694"/>
      <c r="ITA67" s="1695"/>
      <c r="ITB67" s="1694"/>
      <c r="ITC67" s="1695"/>
      <c r="ITD67" s="1694"/>
      <c r="ITE67" s="1695"/>
      <c r="ITF67" s="1694"/>
      <c r="ITG67" s="1695"/>
      <c r="ITH67" s="1694"/>
      <c r="ITI67" s="1695"/>
      <c r="ITJ67" s="1694"/>
      <c r="ITK67" s="1695"/>
      <c r="ITL67" s="1694"/>
      <c r="ITM67" s="1695"/>
      <c r="ITN67" s="1694"/>
      <c r="ITO67" s="1695"/>
      <c r="ITP67" s="1694"/>
      <c r="ITQ67" s="1695"/>
      <c r="ITR67" s="1694"/>
      <c r="ITS67" s="1695"/>
      <c r="ITT67" s="1694"/>
      <c r="ITU67" s="1695"/>
      <c r="ITV67" s="1694"/>
      <c r="ITW67" s="1695"/>
      <c r="ITX67" s="1694"/>
      <c r="ITY67" s="1695"/>
      <c r="ITZ67" s="1694"/>
      <c r="IUA67" s="1695"/>
      <c r="IUB67" s="1694"/>
      <c r="IUC67" s="1695"/>
      <c r="IUD67" s="1694"/>
      <c r="IUE67" s="1695"/>
      <c r="IUF67" s="1694"/>
      <c r="IUG67" s="1695"/>
      <c r="IUH67" s="1694"/>
      <c r="IUI67" s="1695"/>
      <c r="IUJ67" s="1694"/>
      <c r="IUK67" s="1695"/>
      <c r="IUL67" s="1694"/>
      <c r="IUM67" s="1695"/>
      <c r="IUN67" s="1694"/>
      <c r="IUO67" s="1695"/>
      <c r="IUP67" s="1694"/>
      <c r="IUQ67" s="1695"/>
      <c r="IUR67" s="1694"/>
      <c r="IUS67" s="1695"/>
      <c r="IUT67" s="1694"/>
      <c r="IUU67" s="1695"/>
      <c r="IUV67" s="1694"/>
      <c r="IUW67" s="1695"/>
      <c r="IUX67" s="1694"/>
      <c r="IUY67" s="1695"/>
      <c r="IUZ67" s="1694"/>
      <c r="IVA67" s="1695"/>
      <c r="IVB67" s="1694"/>
      <c r="IVC67" s="1695"/>
      <c r="IVD67" s="1694"/>
      <c r="IVE67" s="1695"/>
      <c r="IVF67" s="1694"/>
      <c r="IVG67" s="1695"/>
      <c r="IVH67" s="1694"/>
      <c r="IVI67" s="1695"/>
      <c r="IVJ67" s="1694"/>
      <c r="IVK67" s="1695"/>
      <c r="IVL67" s="1694"/>
      <c r="IVM67" s="1695"/>
      <c r="IVN67" s="1694"/>
      <c r="IVO67" s="1695"/>
      <c r="IVP67" s="1694"/>
      <c r="IVQ67" s="1695"/>
      <c r="IVR67" s="1694"/>
      <c r="IVS67" s="1695"/>
      <c r="IVT67" s="1694"/>
      <c r="IVU67" s="1695"/>
      <c r="IVV67" s="1694"/>
      <c r="IVW67" s="1695"/>
      <c r="IVX67" s="1694"/>
      <c r="IVY67" s="1695"/>
      <c r="IVZ67" s="1694"/>
      <c r="IWA67" s="1695"/>
      <c r="IWB67" s="1694"/>
      <c r="IWC67" s="1695"/>
      <c r="IWD67" s="1694"/>
      <c r="IWE67" s="1695"/>
      <c r="IWF67" s="1694"/>
      <c r="IWG67" s="1695"/>
      <c r="IWH67" s="1694"/>
      <c r="IWI67" s="1695"/>
      <c r="IWJ67" s="1694"/>
      <c r="IWK67" s="1695"/>
      <c r="IWL67" s="1694"/>
      <c r="IWM67" s="1695"/>
      <c r="IWN67" s="1694"/>
      <c r="IWO67" s="1695"/>
      <c r="IWP67" s="1694"/>
      <c r="IWQ67" s="1695"/>
      <c r="IWR67" s="1694"/>
      <c r="IWS67" s="1695"/>
      <c r="IWT67" s="1694"/>
      <c r="IWU67" s="1695"/>
      <c r="IWV67" s="1694"/>
      <c r="IWW67" s="1695"/>
      <c r="IWX67" s="1694"/>
      <c r="IWY67" s="1695"/>
      <c r="IWZ67" s="1694"/>
      <c r="IXA67" s="1695"/>
      <c r="IXB67" s="1694"/>
      <c r="IXC67" s="1695"/>
      <c r="IXD67" s="1694"/>
      <c r="IXE67" s="1695"/>
      <c r="IXF67" s="1694"/>
      <c r="IXG67" s="1695"/>
      <c r="IXH67" s="1694"/>
      <c r="IXI67" s="1695"/>
      <c r="IXJ67" s="1694"/>
      <c r="IXK67" s="1695"/>
      <c r="IXL67" s="1694"/>
      <c r="IXM67" s="1695"/>
      <c r="IXN67" s="1694"/>
      <c r="IXO67" s="1695"/>
      <c r="IXP67" s="1694"/>
      <c r="IXQ67" s="1695"/>
      <c r="IXR67" s="1694"/>
      <c r="IXS67" s="1695"/>
      <c r="IXT67" s="1694"/>
      <c r="IXU67" s="1695"/>
      <c r="IXV67" s="1694"/>
      <c r="IXW67" s="1695"/>
      <c r="IXX67" s="1694"/>
      <c r="IXY67" s="1695"/>
      <c r="IXZ67" s="1694"/>
      <c r="IYA67" s="1695"/>
      <c r="IYB67" s="1694"/>
      <c r="IYC67" s="1695"/>
      <c r="IYD67" s="1694"/>
      <c r="IYE67" s="1695"/>
      <c r="IYF67" s="1694"/>
      <c r="IYG67" s="1695"/>
      <c r="IYH67" s="1694"/>
      <c r="IYI67" s="1695"/>
      <c r="IYJ67" s="1694"/>
      <c r="IYK67" s="1695"/>
      <c r="IYL67" s="1694"/>
      <c r="IYM67" s="1695"/>
      <c r="IYN67" s="1694"/>
      <c r="IYO67" s="1695"/>
      <c r="IYP67" s="1694"/>
      <c r="IYQ67" s="1695"/>
      <c r="IYR67" s="1694"/>
      <c r="IYS67" s="1695"/>
      <c r="IYT67" s="1694"/>
      <c r="IYU67" s="1695"/>
      <c r="IYV67" s="1694"/>
      <c r="IYW67" s="1695"/>
      <c r="IYX67" s="1694"/>
      <c r="IYY67" s="1695"/>
      <c r="IYZ67" s="1694"/>
      <c r="IZA67" s="1695"/>
      <c r="IZB67" s="1694"/>
      <c r="IZC67" s="1695"/>
      <c r="IZD67" s="1694"/>
      <c r="IZE67" s="1695"/>
      <c r="IZF67" s="1694"/>
      <c r="IZG67" s="1695"/>
      <c r="IZH67" s="1694"/>
      <c r="IZI67" s="1695"/>
      <c r="IZJ67" s="1694"/>
      <c r="IZK67" s="1695"/>
      <c r="IZL67" s="1694"/>
      <c r="IZM67" s="1695"/>
      <c r="IZN67" s="1694"/>
      <c r="IZO67" s="1695"/>
      <c r="IZP67" s="1694"/>
      <c r="IZQ67" s="1695"/>
      <c r="IZR67" s="1694"/>
      <c r="IZS67" s="1695"/>
      <c r="IZT67" s="1694"/>
      <c r="IZU67" s="1695"/>
      <c r="IZV67" s="1694"/>
      <c r="IZW67" s="1695"/>
      <c r="IZX67" s="1694"/>
      <c r="IZY67" s="1695"/>
      <c r="IZZ67" s="1694"/>
      <c r="JAA67" s="1695"/>
      <c r="JAB67" s="1694"/>
      <c r="JAC67" s="1695"/>
      <c r="JAD67" s="1694"/>
      <c r="JAE67" s="1695"/>
      <c r="JAF67" s="1694"/>
      <c r="JAG67" s="1695"/>
      <c r="JAH67" s="1694"/>
      <c r="JAI67" s="1695"/>
      <c r="JAJ67" s="1694"/>
      <c r="JAK67" s="1695"/>
      <c r="JAL67" s="1694"/>
      <c r="JAM67" s="1695"/>
      <c r="JAN67" s="1694"/>
      <c r="JAO67" s="1695"/>
      <c r="JAP67" s="1694"/>
      <c r="JAQ67" s="1695"/>
      <c r="JAR67" s="1694"/>
      <c r="JAS67" s="1695"/>
      <c r="JAT67" s="1694"/>
      <c r="JAU67" s="1695"/>
      <c r="JAV67" s="1694"/>
      <c r="JAW67" s="1695"/>
      <c r="JAX67" s="1694"/>
      <c r="JAY67" s="1695"/>
      <c r="JAZ67" s="1694"/>
      <c r="JBA67" s="1695"/>
      <c r="JBB67" s="1694"/>
      <c r="JBC67" s="1695"/>
      <c r="JBD67" s="1694"/>
      <c r="JBE67" s="1695"/>
      <c r="JBF67" s="1694"/>
      <c r="JBG67" s="1695"/>
      <c r="JBH67" s="1694"/>
      <c r="JBI67" s="1695"/>
      <c r="JBJ67" s="1694"/>
      <c r="JBK67" s="1695"/>
      <c r="JBL67" s="1694"/>
      <c r="JBM67" s="1695"/>
      <c r="JBN67" s="1694"/>
      <c r="JBO67" s="1695"/>
      <c r="JBP67" s="1694"/>
      <c r="JBQ67" s="1695"/>
      <c r="JBR67" s="1694"/>
      <c r="JBS67" s="1695"/>
      <c r="JBT67" s="1694"/>
      <c r="JBU67" s="1695"/>
      <c r="JBV67" s="1694"/>
      <c r="JBW67" s="1695"/>
      <c r="JBX67" s="1694"/>
      <c r="JBY67" s="1695"/>
      <c r="JBZ67" s="1694"/>
      <c r="JCA67" s="1695"/>
      <c r="JCB67" s="1694"/>
      <c r="JCC67" s="1695"/>
      <c r="JCD67" s="1694"/>
      <c r="JCE67" s="1695"/>
      <c r="JCF67" s="1694"/>
      <c r="JCG67" s="1695"/>
      <c r="JCH67" s="1694"/>
      <c r="JCI67" s="1695"/>
      <c r="JCJ67" s="1694"/>
      <c r="JCK67" s="1695"/>
      <c r="JCL67" s="1694"/>
      <c r="JCM67" s="1695"/>
      <c r="JCN67" s="1694"/>
      <c r="JCO67" s="1695"/>
      <c r="JCP67" s="1694"/>
      <c r="JCQ67" s="1695"/>
      <c r="JCR67" s="1694"/>
      <c r="JCS67" s="1695"/>
      <c r="JCT67" s="1694"/>
      <c r="JCU67" s="1695"/>
      <c r="JCV67" s="1694"/>
      <c r="JCW67" s="1695"/>
      <c r="JCX67" s="1694"/>
      <c r="JCY67" s="1695"/>
      <c r="JCZ67" s="1694"/>
      <c r="JDA67" s="1695"/>
      <c r="JDB67" s="1694"/>
      <c r="JDC67" s="1695"/>
      <c r="JDD67" s="1694"/>
      <c r="JDE67" s="1695"/>
      <c r="JDF67" s="1694"/>
      <c r="JDG67" s="1695"/>
      <c r="JDH67" s="1694"/>
      <c r="JDI67" s="1695"/>
      <c r="JDJ67" s="1694"/>
      <c r="JDK67" s="1695"/>
      <c r="JDL67" s="1694"/>
      <c r="JDM67" s="1695"/>
      <c r="JDN67" s="1694"/>
      <c r="JDO67" s="1695"/>
      <c r="JDP67" s="1694"/>
      <c r="JDQ67" s="1695"/>
      <c r="JDR67" s="1694"/>
      <c r="JDS67" s="1695"/>
      <c r="JDT67" s="1694"/>
      <c r="JDU67" s="1695"/>
      <c r="JDV67" s="1694"/>
      <c r="JDW67" s="1695"/>
      <c r="JDX67" s="1694"/>
      <c r="JDY67" s="1695"/>
      <c r="JDZ67" s="1694"/>
      <c r="JEA67" s="1695"/>
      <c r="JEB67" s="1694"/>
      <c r="JEC67" s="1695"/>
      <c r="JED67" s="1694"/>
      <c r="JEE67" s="1695"/>
      <c r="JEF67" s="1694"/>
      <c r="JEG67" s="1695"/>
      <c r="JEH67" s="1694"/>
      <c r="JEI67" s="1695"/>
      <c r="JEJ67" s="1694"/>
      <c r="JEK67" s="1695"/>
      <c r="JEL67" s="1694"/>
      <c r="JEM67" s="1695"/>
      <c r="JEN67" s="1694"/>
      <c r="JEO67" s="1695"/>
      <c r="JEP67" s="1694"/>
      <c r="JEQ67" s="1695"/>
      <c r="JER67" s="1694"/>
      <c r="JES67" s="1695"/>
      <c r="JET67" s="1694"/>
      <c r="JEU67" s="1695"/>
      <c r="JEV67" s="1694"/>
      <c r="JEW67" s="1695"/>
      <c r="JEX67" s="1694"/>
      <c r="JEY67" s="1695"/>
      <c r="JEZ67" s="1694"/>
      <c r="JFA67" s="1695"/>
      <c r="JFB67" s="1694"/>
      <c r="JFC67" s="1695"/>
      <c r="JFD67" s="1694"/>
      <c r="JFE67" s="1695"/>
      <c r="JFF67" s="1694"/>
      <c r="JFG67" s="1695"/>
      <c r="JFH67" s="1694"/>
      <c r="JFI67" s="1695"/>
      <c r="JFJ67" s="1694"/>
      <c r="JFK67" s="1695"/>
      <c r="JFL67" s="1694"/>
      <c r="JFM67" s="1695"/>
      <c r="JFN67" s="1694"/>
      <c r="JFO67" s="1695"/>
      <c r="JFP67" s="1694"/>
      <c r="JFQ67" s="1695"/>
      <c r="JFR67" s="1694"/>
      <c r="JFS67" s="1695"/>
      <c r="JFT67" s="1694"/>
      <c r="JFU67" s="1695"/>
      <c r="JFV67" s="1694"/>
      <c r="JFW67" s="1695"/>
      <c r="JFX67" s="1694"/>
      <c r="JFY67" s="1695"/>
      <c r="JFZ67" s="1694"/>
      <c r="JGA67" s="1695"/>
      <c r="JGB67" s="1694"/>
      <c r="JGC67" s="1695"/>
      <c r="JGD67" s="1694"/>
      <c r="JGE67" s="1695"/>
      <c r="JGF67" s="1694"/>
      <c r="JGG67" s="1695"/>
      <c r="JGH67" s="1694"/>
      <c r="JGI67" s="1695"/>
      <c r="JGJ67" s="1694"/>
      <c r="JGK67" s="1695"/>
      <c r="JGL67" s="1694"/>
      <c r="JGM67" s="1695"/>
      <c r="JGN67" s="1694"/>
      <c r="JGO67" s="1695"/>
      <c r="JGP67" s="1694"/>
      <c r="JGQ67" s="1695"/>
      <c r="JGR67" s="1694"/>
      <c r="JGS67" s="1695"/>
      <c r="JGT67" s="1694"/>
      <c r="JGU67" s="1695"/>
      <c r="JGV67" s="1694"/>
      <c r="JGW67" s="1695"/>
      <c r="JGX67" s="1694"/>
      <c r="JGY67" s="1695"/>
      <c r="JGZ67" s="1694"/>
      <c r="JHA67" s="1695"/>
      <c r="JHB67" s="1694"/>
      <c r="JHC67" s="1695"/>
      <c r="JHD67" s="1694"/>
      <c r="JHE67" s="1695"/>
      <c r="JHF67" s="1694"/>
      <c r="JHG67" s="1695"/>
      <c r="JHH67" s="1694"/>
      <c r="JHI67" s="1695"/>
      <c r="JHJ67" s="1694"/>
      <c r="JHK67" s="1695"/>
      <c r="JHL67" s="1694"/>
      <c r="JHM67" s="1695"/>
      <c r="JHN67" s="1694"/>
      <c r="JHO67" s="1695"/>
      <c r="JHP67" s="1694"/>
      <c r="JHQ67" s="1695"/>
      <c r="JHR67" s="1694"/>
      <c r="JHS67" s="1695"/>
      <c r="JHT67" s="1694"/>
      <c r="JHU67" s="1695"/>
      <c r="JHV67" s="1694"/>
      <c r="JHW67" s="1695"/>
      <c r="JHX67" s="1694"/>
      <c r="JHY67" s="1695"/>
      <c r="JHZ67" s="1694"/>
      <c r="JIA67" s="1695"/>
      <c r="JIB67" s="1694"/>
      <c r="JIC67" s="1695"/>
      <c r="JID67" s="1694"/>
      <c r="JIE67" s="1695"/>
      <c r="JIF67" s="1694"/>
      <c r="JIG67" s="1695"/>
      <c r="JIH67" s="1694"/>
      <c r="JII67" s="1695"/>
      <c r="JIJ67" s="1694"/>
      <c r="JIK67" s="1695"/>
      <c r="JIL67" s="1694"/>
      <c r="JIM67" s="1695"/>
      <c r="JIN67" s="1694"/>
      <c r="JIO67" s="1695"/>
      <c r="JIP67" s="1694"/>
      <c r="JIQ67" s="1695"/>
      <c r="JIR67" s="1694"/>
      <c r="JIS67" s="1695"/>
      <c r="JIT67" s="1694"/>
      <c r="JIU67" s="1695"/>
      <c r="JIV67" s="1694"/>
      <c r="JIW67" s="1695"/>
      <c r="JIX67" s="1694"/>
      <c r="JIY67" s="1695"/>
      <c r="JIZ67" s="1694"/>
      <c r="JJA67" s="1695"/>
      <c r="JJB67" s="1694"/>
      <c r="JJC67" s="1695"/>
      <c r="JJD67" s="1694"/>
      <c r="JJE67" s="1695"/>
      <c r="JJF67" s="1694"/>
      <c r="JJG67" s="1695"/>
      <c r="JJH67" s="1694"/>
      <c r="JJI67" s="1695"/>
      <c r="JJJ67" s="1694"/>
      <c r="JJK67" s="1695"/>
      <c r="JJL67" s="1694"/>
      <c r="JJM67" s="1695"/>
      <c r="JJN67" s="1694"/>
      <c r="JJO67" s="1695"/>
      <c r="JJP67" s="1694"/>
      <c r="JJQ67" s="1695"/>
      <c r="JJR67" s="1694"/>
      <c r="JJS67" s="1695"/>
      <c r="JJT67" s="1694"/>
      <c r="JJU67" s="1695"/>
      <c r="JJV67" s="1694"/>
      <c r="JJW67" s="1695"/>
      <c r="JJX67" s="1694"/>
      <c r="JJY67" s="1695"/>
      <c r="JJZ67" s="1694"/>
      <c r="JKA67" s="1695"/>
      <c r="JKB67" s="1694"/>
      <c r="JKC67" s="1695"/>
      <c r="JKD67" s="1694"/>
      <c r="JKE67" s="1695"/>
      <c r="JKF67" s="1694"/>
      <c r="JKG67" s="1695"/>
      <c r="JKH67" s="1694"/>
      <c r="JKI67" s="1695"/>
      <c r="JKJ67" s="1694"/>
      <c r="JKK67" s="1695"/>
      <c r="JKL67" s="1694"/>
      <c r="JKM67" s="1695"/>
      <c r="JKN67" s="1694"/>
      <c r="JKO67" s="1695"/>
      <c r="JKP67" s="1694"/>
      <c r="JKQ67" s="1695"/>
      <c r="JKR67" s="1694"/>
      <c r="JKS67" s="1695"/>
      <c r="JKT67" s="1694"/>
      <c r="JKU67" s="1695"/>
      <c r="JKV67" s="1694"/>
      <c r="JKW67" s="1695"/>
      <c r="JKX67" s="1694"/>
      <c r="JKY67" s="1695"/>
      <c r="JKZ67" s="1694"/>
      <c r="JLA67" s="1695"/>
      <c r="JLB67" s="1694"/>
      <c r="JLC67" s="1695"/>
      <c r="JLD67" s="1694"/>
      <c r="JLE67" s="1695"/>
      <c r="JLF67" s="1694"/>
      <c r="JLG67" s="1695"/>
      <c r="JLH67" s="1694"/>
      <c r="JLI67" s="1695"/>
      <c r="JLJ67" s="1694"/>
      <c r="JLK67" s="1695"/>
      <c r="JLL67" s="1694"/>
      <c r="JLM67" s="1695"/>
      <c r="JLN67" s="1694"/>
      <c r="JLO67" s="1695"/>
      <c r="JLP67" s="1694"/>
      <c r="JLQ67" s="1695"/>
      <c r="JLR67" s="1694"/>
      <c r="JLS67" s="1695"/>
      <c r="JLT67" s="1694"/>
      <c r="JLU67" s="1695"/>
      <c r="JLV67" s="1694"/>
      <c r="JLW67" s="1695"/>
      <c r="JLX67" s="1694"/>
      <c r="JLY67" s="1695"/>
      <c r="JLZ67" s="1694"/>
      <c r="JMA67" s="1695"/>
      <c r="JMB67" s="1694"/>
      <c r="JMC67" s="1695"/>
      <c r="JMD67" s="1694"/>
      <c r="JME67" s="1695"/>
      <c r="JMF67" s="1694"/>
      <c r="JMG67" s="1695"/>
      <c r="JMH67" s="1694"/>
      <c r="JMI67" s="1695"/>
      <c r="JMJ67" s="1694"/>
      <c r="JMK67" s="1695"/>
      <c r="JML67" s="1694"/>
      <c r="JMM67" s="1695"/>
      <c r="JMN67" s="1694"/>
      <c r="JMO67" s="1695"/>
      <c r="JMP67" s="1694"/>
      <c r="JMQ67" s="1695"/>
      <c r="JMR67" s="1694"/>
      <c r="JMS67" s="1695"/>
      <c r="JMT67" s="1694"/>
      <c r="JMU67" s="1695"/>
      <c r="JMV67" s="1694"/>
      <c r="JMW67" s="1695"/>
      <c r="JMX67" s="1694"/>
      <c r="JMY67" s="1695"/>
      <c r="JMZ67" s="1694"/>
      <c r="JNA67" s="1695"/>
      <c r="JNB67" s="1694"/>
      <c r="JNC67" s="1695"/>
      <c r="JND67" s="1694"/>
      <c r="JNE67" s="1695"/>
      <c r="JNF67" s="1694"/>
      <c r="JNG67" s="1695"/>
      <c r="JNH67" s="1694"/>
      <c r="JNI67" s="1695"/>
      <c r="JNJ67" s="1694"/>
      <c r="JNK67" s="1695"/>
      <c r="JNL67" s="1694"/>
      <c r="JNM67" s="1695"/>
      <c r="JNN67" s="1694"/>
      <c r="JNO67" s="1695"/>
      <c r="JNP67" s="1694"/>
      <c r="JNQ67" s="1695"/>
      <c r="JNR67" s="1694"/>
      <c r="JNS67" s="1695"/>
      <c r="JNT67" s="1694"/>
      <c r="JNU67" s="1695"/>
      <c r="JNV67" s="1694"/>
      <c r="JNW67" s="1695"/>
      <c r="JNX67" s="1694"/>
      <c r="JNY67" s="1695"/>
      <c r="JNZ67" s="1694"/>
      <c r="JOA67" s="1695"/>
      <c r="JOB67" s="1694"/>
      <c r="JOC67" s="1695"/>
      <c r="JOD67" s="1694"/>
      <c r="JOE67" s="1695"/>
      <c r="JOF67" s="1694"/>
      <c r="JOG67" s="1695"/>
      <c r="JOH67" s="1694"/>
      <c r="JOI67" s="1695"/>
      <c r="JOJ67" s="1694"/>
      <c r="JOK67" s="1695"/>
      <c r="JOL67" s="1694"/>
      <c r="JOM67" s="1695"/>
      <c r="JON67" s="1694"/>
      <c r="JOO67" s="1695"/>
      <c r="JOP67" s="1694"/>
      <c r="JOQ67" s="1695"/>
      <c r="JOR67" s="1694"/>
      <c r="JOS67" s="1695"/>
      <c r="JOT67" s="1694"/>
      <c r="JOU67" s="1695"/>
      <c r="JOV67" s="1694"/>
      <c r="JOW67" s="1695"/>
      <c r="JOX67" s="1694"/>
      <c r="JOY67" s="1695"/>
      <c r="JOZ67" s="1694"/>
      <c r="JPA67" s="1695"/>
      <c r="JPB67" s="1694"/>
      <c r="JPC67" s="1695"/>
      <c r="JPD67" s="1694"/>
      <c r="JPE67" s="1695"/>
      <c r="JPF67" s="1694"/>
      <c r="JPG67" s="1695"/>
      <c r="JPH67" s="1694"/>
      <c r="JPI67" s="1695"/>
      <c r="JPJ67" s="1694"/>
      <c r="JPK67" s="1695"/>
      <c r="JPL67" s="1694"/>
      <c r="JPM67" s="1695"/>
      <c r="JPN67" s="1694"/>
      <c r="JPO67" s="1695"/>
      <c r="JPP67" s="1694"/>
      <c r="JPQ67" s="1695"/>
      <c r="JPR67" s="1694"/>
      <c r="JPS67" s="1695"/>
      <c r="JPT67" s="1694"/>
      <c r="JPU67" s="1695"/>
      <c r="JPV67" s="1694"/>
      <c r="JPW67" s="1695"/>
      <c r="JPX67" s="1694"/>
      <c r="JPY67" s="1695"/>
      <c r="JPZ67" s="1694"/>
      <c r="JQA67" s="1695"/>
      <c r="JQB67" s="1694"/>
      <c r="JQC67" s="1695"/>
      <c r="JQD67" s="1694"/>
      <c r="JQE67" s="1695"/>
      <c r="JQF67" s="1694"/>
      <c r="JQG67" s="1695"/>
      <c r="JQH67" s="1694"/>
      <c r="JQI67" s="1695"/>
      <c r="JQJ67" s="1694"/>
      <c r="JQK67" s="1695"/>
      <c r="JQL67" s="1694"/>
      <c r="JQM67" s="1695"/>
      <c r="JQN67" s="1694"/>
      <c r="JQO67" s="1695"/>
      <c r="JQP67" s="1694"/>
      <c r="JQQ67" s="1695"/>
      <c r="JQR67" s="1694"/>
      <c r="JQS67" s="1695"/>
      <c r="JQT67" s="1694"/>
      <c r="JQU67" s="1695"/>
      <c r="JQV67" s="1694"/>
      <c r="JQW67" s="1695"/>
      <c r="JQX67" s="1694"/>
      <c r="JQY67" s="1695"/>
      <c r="JQZ67" s="1694"/>
      <c r="JRA67" s="1695"/>
      <c r="JRB67" s="1694"/>
      <c r="JRC67" s="1695"/>
      <c r="JRD67" s="1694"/>
      <c r="JRE67" s="1695"/>
      <c r="JRF67" s="1694"/>
      <c r="JRG67" s="1695"/>
      <c r="JRH67" s="1694"/>
      <c r="JRI67" s="1695"/>
      <c r="JRJ67" s="1694"/>
      <c r="JRK67" s="1695"/>
      <c r="JRL67" s="1694"/>
      <c r="JRM67" s="1695"/>
      <c r="JRN67" s="1694"/>
      <c r="JRO67" s="1695"/>
      <c r="JRP67" s="1694"/>
      <c r="JRQ67" s="1695"/>
      <c r="JRR67" s="1694"/>
      <c r="JRS67" s="1695"/>
      <c r="JRT67" s="1694"/>
      <c r="JRU67" s="1695"/>
      <c r="JRV67" s="1694"/>
      <c r="JRW67" s="1695"/>
      <c r="JRX67" s="1694"/>
      <c r="JRY67" s="1695"/>
      <c r="JRZ67" s="1694"/>
      <c r="JSA67" s="1695"/>
      <c r="JSB67" s="1694"/>
      <c r="JSC67" s="1695"/>
      <c r="JSD67" s="1694"/>
      <c r="JSE67" s="1695"/>
      <c r="JSF67" s="1694"/>
      <c r="JSG67" s="1695"/>
      <c r="JSH67" s="1694"/>
      <c r="JSI67" s="1695"/>
      <c r="JSJ67" s="1694"/>
      <c r="JSK67" s="1695"/>
      <c r="JSL67" s="1694"/>
      <c r="JSM67" s="1695"/>
      <c r="JSN67" s="1694"/>
      <c r="JSO67" s="1695"/>
      <c r="JSP67" s="1694"/>
      <c r="JSQ67" s="1695"/>
      <c r="JSR67" s="1694"/>
      <c r="JSS67" s="1695"/>
      <c r="JST67" s="1694"/>
      <c r="JSU67" s="1695"/>
      <c r="JSV67" s="1694"/>
      <c r="JSW67" s="1695"/>
      <c r="JSX67" s="1694"/>
      <c r="JSY67" s="1695"/>
      <c r="JSZ67" s="1694"/>
      <c r="JTA67" s="1695"/>
      <c r="JTB67" s="1694"/>
      <c r="JTC67" s="1695"/>
      <c r="JTD67" s="1694"/>
      <c r="JTE67" s="1695"/>
      <c r="JTF67" s="1694"/>
      <c r="JTG67" s="1695"/>
      <c r="JTH67" s="1694"/>
      <c r="JTI67" s="1695"/>
      <c r="JTJ67" s="1694"/>
      <c r="JTK67" s="1695"/>
      <c r="JTL67" s="1694"/>
      <c r="JTM67" s="1695"/>
      <c r="JTN67" s="1694"/>
      <c r="JTO67" s="1695"/>
      <c r="JTP67" s="1694"/>
      <c r="JTQ67" s="1695"/>
      <c r="JTR67" s="1694"/>
      <c r="JTS67" s="1695"/>
      <c r="JTT67" s="1694"/>
      <c r="JTU67" s="1695"/>
      <c r="JTV67" s="1694"/>
      <c r="JTW67" s="1695"/>
      <c r="JTX67" s="1694"/>
      <c r="JTY67" s="1695"/>
      <c r="JTZ67" s="1694"/>
      <c r="JUA67" s="1695"/>
      <c r="JUB67" s="1694"/>
      <c r="JUC67" s="1695"/>
      <c r="JUD67" s="1694"/>
      <c r="JUE67" s="1695"/>
      <c r="JUF67" s="1694"/>
      <c r="JUG67" s="1695"/>
      <c r="JUH67" s="1694"/>
      <c r="JUI67" s="1695"/>
      <c r="JUJ67" s="1694"/>
      <c r="JUK67" s="1695"/>
      <c r="JUL67" s="1694"/>
      <c r="JUM67" s="1695"/>
      <c r="JUN67" s="1694"/>
      <c r="JUO67" s="1695"/>
      <c r="JUP67" s="1694"/>
      <c r="JUQ67" s="1695"/>
      <c r="JUR67" s="1694"/>
      <c r="JUS67" s="1695"/>
      <c r="JUT67" s="1694"/>
      <c r="JUU67" s="1695"/>
      <c r="JUV67" s="1694"/>
      <c r="JUW67" s="1695"/>
      <c r="JUX67" s="1694"/>
      <c r="JUY67" s="1695"/>
      <c r="JUZ67" s="1694"/>
      <c r="JVA67" s="1695"/>
      <c r="JVB67" s="1694"/>
      <c r="JVC67" s="1695"/>
      <c r="JVD67" s="1694"/>
      <c r="JVE67" s="1695"/>
      <c r="JVF67" s="1694"/>
      <c r="JVG67" s="1695"/>
      <c r="JVH67" s="1694"/>
      <c r="JVI67" s="1695"/>
      <c r="JVJ67" s="1694"/>
      <c r="JVK67" s="1695"/>
      <c r="JVL67" s="1694"/>
      <c r="JVM67" s="1695"/>
      <c r="JVN67" s="1694"/>
      <c r="JVO67" s="1695"/>
      <c r="JVP67" s="1694"/>
      <c r="JVQ67" s="1695"/>
      <c r="JVR67" s="1694"/>
      <c r="JVS67" s="1695"/>
      <c r="JVT67" s="1694"/>
      <c r="JVU67" s="1695"/>
      <c r="JVV67" s="1694"/>
      <c r="JVW67" s="1695"/>
      <c r="JVX67" s="1694"/>
      <c r="JVY67" s="1695"/>
      <c r="JVZ67" s="1694"/>
      <c r="JWA67" s="1695"/>
      <c r="JWB67" s="1694"/>
      <c r="JWC67" s="1695"/>
      <c r="JWD67" s="1694"/>
      <c r="JWE67" s="1695"/>
      <c r="JWF67" s="1694"/>
      <c r="JWG67" s="1695"/>
      <c r="JWH67" s="1694"/>
      <c r="JWI67" s="1695"/>
      <c r="JWJ67" s="1694"/>
      <c r="JWK67" s="1695"/>
      <c r="JWL67" s="1694"/>
      <c r="JWM67" s="1695"/>
      <c r="JWN67" s="1694"/>
      <c r="JWO67" s="1695"/>
      <c r="JWP67" s="1694"/>
      <c r="JWQ67" s="1695"/>
      <c r="JWR67" s="1694"/>
      <c r="JWS67" s="1695"/>
      <c r="JWT67" s="1694"/>
      <c r="JWU67" s="1695"/>
      <c r="JWV67" s="1694"/>
      <c r="JWW67" s="1695"/>
      <c r="JWX67" s="1694"/>
      <c r="JWY67" s="1695"/>
      <c r="JWZ67" s="1694"/>
      <c r="JXA67" s="1695"/>
      <c r="JXB67" s="1694"/>
      <c r="JXC67" s="1695"/>
      <c r="JXD67" s="1694"/>
      <c r="JXE67" s="1695"/>
      <c r="JXF67" s="1694"/>
      <c r="JXG67" s="1695"/>
      <c r="JXH67" s="1694"/>
      <c r="JXI67" s="1695"/>
      <c r="JXJ67" s="1694"/>
      <c r="JXK67" s="1695"/>
      <c r="JXL67" s="1694"/>
      <c r="JXM67" s="1695"/>
      <c r="JXN67" s="1694"/>
      <c r="JXO67" s="1695"/>
      <c r="JXP67" s="1694"/>
      <c r="JXQ67" s="1695"/>
      <c r="JXR67" s="1694"/>
      <c r="JXS67" s="1695"/>
      <c r="JXT67" s="1694"/>
      <c r="JXU67" s="1695"/>
      <c r="JXV67" s="1694"/>
      <c r="JXW67" s="1695"/>
      <c r="JXX67" s="1694"/>
      <c r="JXY67" s="1695"/>
      <c r="JXZ67" s="1694"/>
      <c r="JYA67" s="1695"/>
      <c r="JYB67" s="1694"/>
      <c r="JYC67" s="1695"/>
      <c r="JYD67" s="1694"/>
      <c r="JYE67" s="1695"/>
      <c r="JYF67" s="1694"/>
      <c r="JYG67" s="1695"/>
      <c r="JYH67" s="1694"/>
      <c r="JYI67" s="1695"/>
      <c r="JYJ67" s="1694"/>
      <c r="JYK67" s="1695"/>
      <c r="JYL67" s="1694"/>
      <c r="JYM67" s="1695"/>
      <c r="JYN67" s="1694"/>
      <c r="JYO67" s="1695"/>
      <c r="JYP67" s="1694"/>
      <c r="JYQ67" s="1695"/>
      <c r="JYR67" s="1694"/>
      <c r="JYS67" s="1695"/>
      <c r="JYT67" s="1694"/>
      <c r="JYU67" s="1695"/>
      <c r="JYV67" s="1694"/>
      <c r="JYW67" s="1695"/>
      <c r="JYX67" s="1694"/>
      <c r="JYY67" s="1695"/>
      <c r="JYZ67" s="1694"/>
      <c r="JZA67" s="1695"/>
      <c r="JZB67" s="1694"/>
      <c r="JZC67" s="1695"/>
      <c r="JZD67" s="1694"/>
      <c r="JZE67" s="1695"/>
      <c r="JZF67" s="1694"/>
      <c r="JZG67" s="1695"/>
      <c r="JZH67" s="1694"/>
      <c r="JZI67" s="1695"/>
      <c r="JZJ67" s="1694"/>
      <c r="JZK67" s="1695"/>
      <c r="JZL67" s="1694"/>
      <c r="JZM67" s="1695"/>
      <c r="JZN67" s="1694"/>
      <c r="JZO67" s="1695"/>
      <c r="JZP67" s="1694"/>
      <c r="JZQ67" s="1695"/>
      <c r="JZR67" s="1694"/>
      <c r="JZS67" s="1695"/>
      <c r="JZT67" s="1694"/>
      <c r="JZU67" s="1695"/>
      <c r="JZV67" s="1694"/>
      <c r="JZW67" s="1695"/>
      <c r="JZX67" s="1694"/>
      <c r="JZY67" s="1695"/>
      <c r="JZZ67" s="1694"/>
      <c r="KAA67" s="1695"/>
      <c r="KAB67" s="1694"/>
      <c r="KAC67" s="1695"/>
      <c r="KAD67" s="1694"/>
      <c r="KAE67" s="1695"/>
      <c r="KAF67" s="1694"/>
      <c r="KAG67" s="1695"/>
      <c r="KAH67" s="1694"/>
      <c r="KAI67" s="1695"/>
      <c r="KAJ67" s="1694"/>
      <c r="KAK67" s="1695"/>
      <c r="KAL67" s="1694"/>
      <c r="KAM67" s="1695"/>
      <c r="KAN67" s="1694"/>
      <c r="KAO67" s="1695"/>
      <c r="KAP67" s="1694"/>
      <c r="KAQ67" s="1695"/>
      <c r="KAR67" s="1694"/>
      <c r="KAS67" s="1695"/>
      <c r="KAT67" s="1694"/>
      <c r="KAU67" s="1695"/>
      <c r="KAV67" s="1694"/>
      <c r="KAW67" s="1695"/>
      <c r="KAX67" s="1694"/>
      <c r="KAY67" s="1695"/>
      <c r="KAZ67" s="1694"/>
      <c r="KBA67" s="1695"/>
      <c r="KBB67" s="1694"/>
      <c r="KBC67" s="1695"/>
      <c r="KBD67" s="1694"/>
      <c r="KBE67" s="1695"/>
      <c r="KBF67" s="1694"/>
      <c r="KBG67" s="1695"/>
      <c r="KBH67" s="1694"/>
      <c r="KBI67" s="1695"/>
      <c r="KBJ67" s="1694"/>
      <c r="KBK67" s="1695"/>
      <c r="KBL67" s="1694"/>
      <c r="KBM67" s="1695"/>
      <c r="KBN67" s="1694"/>
      <c r="KBO67" s="1695"/>
      <c r="KBP67" s="1694"/>
      <c r="KBQ67" s="1695"/>
      <c r="KBR67" s="1694"/>
      <c r="KBS67" s="1695"/>
      <c r="KBT67" s="1694"/>
      <c r="KBU67" s="1695"/>
      <c r="KBV67" s="1694"/>
      <c r="KBW67" s="1695"/>
      <c r="KBX67" s="1694"/>
      <c r="KBY67" s="1695"/>
      <c r="KBZ67" s="1694"/>
      <c r="KCA67" s="1695"/>
      <c r="KCB67" s="1694"/>
      <c r="KCC67" s="1695"/>
      <c r="KCD67" s="1694"/>
      <c r="KCE67" s="1695"/>
      <c r="KCF67" s="1694"/>
      <c r="KCG67" s="1695"/>
      <c r="KCH67" s="1694"/>
      <c r="KCI67" s="1695"/>
      <c r="KCJ67" s="1694"/>
      <c r="KCK67" s="1695"/>
      <c r="KCL67" s="1694"/>
      <c r="KCM67" s="1695"/>
      <c r="KCN67" s="1694"/>
      <c r="KCO67" s="1695"/>
      <c r="KCP67" s="1694"/>
      <c r="KCQ67" s="1695"/>
      <c r="KCR67" s="1694"/>
      <c r="KCS67" s="1695"/>
      <c r="KCT67" s="1694"/>
      <c r="KCU67" s="1695"/>
      <c r="KCV67" s="1694"/>
      <c r="KCW67" s="1695"/>
      <c r="KCX67" s="1694"/>
      <c r="KCY67" s="1695"/>
      <c r="KCZ67" s="1694"/>
      <c r="KDA67" s="1695"/>
      <c r="KDB67" s="1694"/>
      <c r="KDC67" s="1695"/>
      <c r="KDD67" s="1694"/>
      <c r="KDE67" s="1695"/>
      <c r="KDF67" s="1694"/>
      <c r="KDG67" s="1695"/>
      <c r="KDH67" s="1694"/>
      <c r="KDI67" s="1695"/>
      <c r="KDJ67" s="1694"/>
      <c r="KDK67" s="1695"/>
      <c r="KDL67" s="1694"/>
      <c r="KDM67" s="1695"/>
      <c r="KDN67" s="1694"/>
      <c r="KDO67" s="1695"/>
      <c r="KDP67" s="1694"/>
      <c r="KDQ67" s="1695"/>
      <c r="KDR67" s="1694"/>
      <c r="KDS67" s="1695"/>
      <c r="KDT67" s="1694"/>
      <c r="KDU67" s="1695"/>
      <c r="KDV67" s="1694"/>
      <c r="KDW67" s="1695"/>
      <c r="KDX67" s="1694"/>
      <c r="KDY67" s="1695"/>
      <c r="KDZ67" s="1694"/>
      <c r="KEA67" s="1695"/>
      <c r="KEB67" s="1694"/>
      <c r="KEC67" s="1695"/>
      <c r="KED67" s="1694"/>
      <c r="KEE67" s="1695"/>
      <c r="KEF67" s="1694"/>
      <c r="KEG67" s="1695"/>
      <c r="KEH67" s="1694"/>
      <c r="KEI67" s="1695"/>
      <c r="KEJ67" s="1694"/>
      <c r="KEK67" s="1695"/>
      <c r="KEL67" s="1694"/>
      <c r="KEM67" s="1695"/>
      <c r="KEN67" s="1694"/>
      <c r="KEO67" s="1695"/>
      <c r="KEP67" s="1694"/>
      <c r="KEQ67" s="1695"/>
      <c r="KER67" s="1694"/>
      <c r="KES67" s="1695"/>
      <c r="KET67" s="1694"/>
      <c r="KEU67" s="1695"/>
      <c r="KEV67" s="1694"/>
      <c r="KEW67" s="1695"/>
      <c r="KEX67" s="1694"/>
      <c r="KEY67" s="1695"/>
      <c r="KEZ67" s="1694"/>
      <c r="KFA67" s="1695"/>
      <c r="KFB67" s="1694"/>
      <c r="KFC67" s="1695"/>
      <c r="KFD67" s="1694"/>
      <c r="KFE67" s="1695"/>
      <c r="KFF67" s="1694"/>
      <c r="KFG67" s="1695"/>
      <c r="KFH67" s="1694"/>
      <c r="KFI67" s="1695"/>
      <c r="KFJ67" s="1694"/>
      <c r="KFK67" s="1695"/>
      <c r="KFL67" s="1694"/>
      <c r="KFM67" s="1695"/>
      <c r="KFN67" s="1694"/>
      <c r="KFO67" s="1695"/>
      <c r="KFP67" s="1694"/>
      <c r="KFQ67" s="1695"/>
      <c r="KFR67" s="1694"/>
      <c r="KFS67" s="1695"/>
      <c r="KFT67" s="1694"/>
      <c r="KFU67" s="1695"/>
      <c r="KFV67" s="1694"/>
      <c r="KFW67" s="1695"/>
      <c r="KFX67" s="1694"/>
      <c r="KFY67" s="1695"/>
      <c r="KFZ67" s="1694"/>
      <c r="KGA67" s="1695"/>
      <c r="KGB67" s="1694"/>
      <c r="KGC67" s="1695"/>
      <c r="KGD67" s="1694"/>
      <c r="KGE67" s="1695"/>
      <c r="KGF67" s="1694"/>
      <c r="KGG67" s="1695"/>
      <c r="KGH67" s="1694"/>
      <c r="KGI67" s="1695"/>
      <c r="KGJ67" s="1694"/>
      <c r="KGK67" s="1695"/>
      <c r="KGL67" s="1694"/>
      <c r="KGM67" s="1695"/>
      <c r="KGN67" s="1694"/>
      <c r="KGO67" s="1695"/>
      <c r="KGP67" s="1694"/>
      <c r="KGQ67" s="1695"/>
      <c r="KGR67" s="1694"/>
      <c r="KGS67" s="1695"/>
      <c r="KGT67" s="1694"/>
      <c r="KGU67" s="1695"/>
      <c r="KGV67" s="1694"/>
      <c r="KGW67" s="1695"/>
      <c r="KGX67" s="1694"/>
      <c r="KGY67" s="1695"/>
      <c r="KGZ67" s="1694"/>
      <c r="KHA67" s="1695"/>
      <c r="KHB67" s="1694"/>
      <c r="KHC67" s="1695"/>
      <c r="KHD67" s="1694"/>
      <c r="KHE67" s="1695"/>
      <c r="KHF67" s="1694"/>
      <c r="KHG67" s="1695"/>
      <c r="KHH67" s="1694"/>
      <c r="KHI67" s="1695"/>
      <c r="KHJ67" s="1694"/>
      <c r="KHK67" s="1695"/>
      <c r="KHL67" s="1694"/>
      <c r="KHM67" s="1695"/>
      <c r="KHN67" s="1694"/>
      <c r="KHO67" s="1695"/>
      <c r="KHP67" s="1694"/>
      <c r="KHQ67" s="1695"/>
      <c r="KHR67" s="1694"/>
      <c r="KHS67" s="1695"/>
      <c r="KHT67" s="1694"/>
      <c r="KHU67" s="1695"/>
      <c r="KHV67" s="1694"/>
      <c r="KHW67" s="1695"/>
      <c r="KHX67" s="1694"/>
      <c r="KHY67" s="1695"/>
      <c r="KHZ67" s="1694"/>
      <c r="KIA67" s="1695"/>
      <c r="KIB67" s="1694"/>
      <c r="KIC67" s="1695"/>
      <c r="KID67" s="1694"/>
      <c r="KIE67" s="1695"/>
      <c r="KIF67" s="1694"/>
      <c r="KIG67" s="1695"/>
      <c r="KIH67" s="1694"/>
      <c r="KII67" s="1695"/>
      <c r="KIJ67" s="1694"/>
      <c r="KIK67" s="1695"/>
      <c r="KIL67" s="1694"/>
      <c r="KIM67" s="1695"/>
      <c r="KIN67" s="1694"/>
      <c r="KIO67" s="1695"/>
      <c r="KIP67" s="1694"/>
      <c r="KIQ67" s="1695"/>
      <c r="KIR67" s="1694"/>
      <c r="KIS67" s="1695"/>
      <c r="KIT67" s="1694"/>
      <c r="KIU67" s="1695"/>
      <c r="KIV67" s="1694"/>
      <c r="KIW67" s="1695"/>
      <c r="KIX67" s="1694"/>
      <c r="KIY67" s="1695"/>
      <c r="KIZ67" s="1694"/>
      <c r="KJA67" s="1695"/>
      <c r="KJB67" s="1694"/>
      <c r="KJC67" s="1695"/>
      <c r="KJD67" s="1694"/>
      <c r="KJE67" s="1695"/>
      <c r="KJF67" s="1694"/>
      <c r="KJG67" s="1695"/>
      <c r="KJH67" s="1694"/>
      <c r="KJI67" s="1695"/>
      <c r="KJJ67" s="1694"/>
      <c r="KJK67" s="1695"/>
      <c r="KJL67" s="1694"/>
      <c r="KJM67" s="1695"/>
      <c r="KJN67" s="1694"/>
      <c r="KJO67" s="1695"/>
      <c r="KJP67" s="1694"/>
      <c r="KJQ67" s="1695"/>
      <c r="KJR67" s="1694"/>
      <c r="KJS67" s="1695"/>
      <c r="KJT67" s="1694"/>
      <c r="KJU67" s="1695"/>
      <c r="KJV67" s="1694"/>
      <c r="KJW67" s="1695"/>
      <c r="KJX67" s="1694"/>
      <c r="KJY67" s="1695"/>
      <c r="KJZ67" s="1694"/>
      <c r="KKA67" s="1695"/>
      <c r="KKB67" s="1694"/>
      <c r="KKC67" s="1695"/>
      <c r="KKD67" s="1694"/>
      <c r="KKE67" s="1695"/>
      <c r="KKF67" s="1694"/>
      <c r="KKG67" s="1695"/>
      <c r="KKH67" s="1694"/>
      <c r="KKI67" s="1695"/>
      <c r="KKJ67" s="1694"/>
      <c r="KKK67" s="1695"/>
      <c r="KKL67" s="1694"/>
      <c r="KKM67" s="1695"/>
      <c r="KKN67" s="1694"/>
      <c r="KKO67" s="1695"/>
      <c r="KKP67" s="1694"/>
      <c r="KKQ67" s="1695"/>
      <c r="KKR67" s="1694"/>
      <c r="KKS67" s="1695"/>
      <c r="KKT67" s="1694"/>
      <c r="KKU67" s="1695"/>
      <c r="KKV67" s="1694"/>
      <c r="KKW67" s="1695"/>
      <c r="KKX67" s="1694"/>
      <c r="KKY67" s="1695"/>
      <c r="KKZ67" s="1694"/>
      <c r="KLA67" s="1695"/>
      <c r="KLB67" s="1694"/>
      <c r="KLC67" s="1695"/>
      <c r="KLD67" s="1694"/>
      <c r="KLE67" s="1695"/>
      <c r="KLF67" s="1694"/>
      <c r="KLG67" s="1695"/>
      <c r="KLH67" s="1694"/>
      <c r="KLI67" s="1695"/>
      <c r="KLJ67" s="1694"/>
      <c r="KLK67" s="1695"/>
      <c r="KLL67" s="1694"/>
      <c r="KLM67" s="1695"/>
      <c r="KLN67" s="1694"/>
      <c r="KLO67" s="1695"/>
      <c r="KLP67" s="1694"/>
      <c r="KLQ67" s="1695"/>
      <c r="KLR67" s="1694"/>
      <c r="KLS67" s="1695"/>
      <c r="KLT67" s="1694"/>
      <c r="KLU67" s="1695"/>
      <c r="KLV67" s="1694"/>
      <c r="KLW67" s="1695"/>
      <c r="KLX67" s="1694"/>
      <c r="KLY67" s="1695"/>
      <c r="KLZ67" s="1694"/>
      <c r="KMA67" s="1695"/>
      <c r="KMB67" s="1694"/>
      <c r="KMC67" s="1695"/>
      <c r="KMD67" s="1694"/>
      <c r="KME67" s="1695"/>
      <c r="KMF67" s="1694"/>
      <c r="KMG67" s="1695"/>
      <c r="KMH67" s="1694"/>
      <c r="KMI67" s="1695"/>
      <c r="KMJ67" s="1694"/>
      <c r="KMK67" s="1695"/>
      <c r="KML67" s="1694"/>
      <c r="KMM67" s="1695"/>
      <c r="KMN67" s="1694"/>
      <c r="KMO67" s="1695"/>
      <c r="KMP67" s="1694"/>
      <c r="KMQ67" s="1695"/>
      <c r="KMR67" s="1694"/>
      <c r="KMS67" s="1695"/>
      <c r="KMT67" s="1694"/>
      <c r="KMU67" s="1695"/>
      <c r="KMV67" s="1694"/>
      <c r="KMW67" s="1695"/>
      <c r="KMX67" s="1694"/>
      <c r="KMY67" s="1695"/>
      <c r="KMZ67" s="1694"/>
      <c r="KNA67" s="1695"/>
      <c r="KNB67" s="1694"/>
      <c r="KNC67" s="1695"/>
      <c r="KND67" s="1694"/>
      <c r="KNE67" s="1695"/>
      <c r="KNF67" s="1694"/>
      <c r="KNG67" s="1695"/>
      <c r="KNH67" s="1694"/>
      <c r="KNI67" s="1695"/>
      <c r="KNJ67" s="1694"/>
      <c r="KNK67" s="1695"/>
      <c r="KNL67" s="1694"/>
      <c r="KNM67" s="1695"/>
      <c r="KNN67" s="1694"/>
      <c r="KNO67" s="1695"/>
      <c r="KNP67" s="1694"/>
      <c r="KNQ67" s="1695"/>
      <c r="KNR67" s="1694"/>
      <c r="KNS67" s="1695"/>
      <c r="KNT67" s="1694"/>
      <c r="KNU67" s="1695"/>
      <c r="KNV67" s="1694"/>
      <c r="KNW67" s="1695"/>
      <c r="KNX67" s="1694"/>
      <c r="KNY67" s="1695"/>
      <c r="KNZ67" s="1694"/>
      <c r="KOA67" s="1695"/>
      <c r="KOB67" s="1694"/>
      <c r="KOC67" s="1695"/>
      <c r="KOD67" s="1694"/>
      <c r="KOE67" s="1695"/>
      <c r="KOF67" s="1694"/>
      <c r="KOG67" s="1695"/>
      <c r="KOH67" s="1694"/>
      <c r="KOI67" s="1695"/>
      <c r="KOJ67" s="1694"/>
      <c r="KOK67" s="1695"/>
      <c r="KOL67" s="1694"/>
      <c r="KOM67" s="1695"/>
      <c r="KON67" s="1694"/>
      <c r="KOO67" s="1695"/>
      <c r="KOP67" s="1694"/>
      <c r="KOQ67" s="1695"/>
      <c r="KOR67" s="1694"/>
      <c r="KOS67" s="1695"/>
      <c r="KOT67" s="1694"/>
      <c r="KOU67" s="1695"/>
      <c r="KOV67" s="1694"/>
      <c r="KOW67" s="1695"/>
      <c r="KOX67" s="1694"/>
      <c r="KOY67" s="1695"/>
      <c r="KOZ67" s="1694"/>
      <c r="KPA67" s="1695"/>
      <c r="KPB67" s="1694"/>
      <c r="KPC67" s="1695"/>
      <c r="KPD67" s="1694"/>
      <c r="KPE67" s="1695"/>
      <c r="KPF67" s="1694"/>
      <c r="KPG67" s="1695"/>
      <c r="KPH67" s="1694"/>
      <c r="KPI67" s="1695"/>
      <c r="KPJ67" s="1694"/>
      <c r="KPK67" s="1695"/>
      <c r="KPL67" s="1694"/>
      <c r="KPM67" s="1695"/>
      <c r="KPN67" s="1694"/>
      <c r="KPO67" s="1695"/>
      <c r="KPP67" s="1694"/>
      <c r="KPQ67" s="1695"/>
      <c r="KPR67" s="1694"/>
      <c r="KPS67" s="1695"/>
      <c r="KPT67" s="1694"/>
      <c r="KPU67" s="1695"/>
      <c r="KPV67" s="1694"/>
      <c r="KPW67" s="1695"/>
      <c r="KPX67" s="1694"/>
      <c r="KPY67" s="1695"/>
      <c r="KPZ67" s="1694"/>
      <c r="KQA67" s="1695"/>
      <c r="KQB67" s="1694"/>
      <c r="KQC67" s="1695"/>
      <c r="KQD67" s="1694"/>
      <c r="KQE67" s="1695"/>
      <c r="KQF67" s="1694"/>
      <c r="KQG67" s="1695"/>
      <c r="KQH67" s="1694"/>
      <c r="KQI67" s="1695"/>
      <c r="KQJ67" s="1694"/>
      <c r="KQK67" s="1695"/>
      <c r="KQL67" s="1694"/>
      <c r="KQM67" s="1695"/>
      <c r="KQN67" s="1694"/>
      <c r="KQO67" s="1695"/>
      <c r="KQP67" s="1694"/>
      <c r="KQQ67" s="1695"/>
      <c r="KQR67" s="1694"/>
      <c r="KQS67" s="1695"/>
      <c r="KQT67" s="1694"/>
      <c r="KQU67" s="1695"/>
      <c r="KQV67" s="1694"/>
      <c r="KQW67" s="1695"/>
      <c r="KQX67" s="1694"/>
      <c r="KQY67" s="1695"/>
      <c r="KQZ67" s="1694"/>
      <c r="KRA67" s="1695"/>
      <c r="KRB67" s="1694"/>
      <c r="KRC67" s="1695"/>
      <c r="KRD67" s="1694"/>
      <c r="KRE67" s="1695"/>
      <c r="KRF67" s="1694"/>
      <c r="KRG67" s="1695"/>
      <c r="KRH67" s="1694"/>
      <c r="KRI67" s="1695"/>
      <c r="KRJ67" s="1694"/>
      <c r="KRK67" s="1695"/>
      <c r="KRL67" s="1694"/>
      <c r="KRM67" s="1695"/>
      <c r="KRN67" s="1694"/>
      <c r="KRO67" s="1695"/>
      <c r="KRP67" s="1694"/>
      <c r="KRQ67" s="1695"/>
      <c r="KRR67" s="1694"/>
      <c r="KRS67" s="1695"/>
      <c r="KRT67" s="1694"/>
      <c r="KRU67" s="1695"/>
      <c r="KRV67" s="1694"/>
      <c r="KRW67" s="1695"/>
      <c r="KRX67" s="1694"/>
      <c r="KRY67" s="1695"/>
      <c r="KRZ67" s="1694"/>
      <c r="KSA67" s="1695"/>
      <c r="KSB67" s="1694"/>
      <c r="KSC67" s="1695"/>
      <c r="KSD67" s="1694"/>
      <c r="KSE67" s="1695"/>
      <c r="KSF67" s="1694"/>
      <c r="KSG67" s="1695"/>
      <c r="KSH67" s="1694"/>
      <c r="KSI67" s="1695"/>
      <c r="KSJ67" s="1694"/>
      <c r="KSK67" s="1695"/>
      <c r="KSL67" s="1694"/>
      <c r="KSM67" s="1695"/>
      <c r="KSN67" s="1694"/>
      <c r="KSO67" s="1695"/>
      <c r="KSP67" s="1694"/>
      <c r="KSQ67" s="1695"/>
      <c r="KSR67" s="1694"/>
      <c r="KSS67" s="1695"/>
      <c r="KST67" s="1694"/>
      <c r="KSU67" s="1695"/>
      <c r="KSV67" s="1694"/>
      <c r="KSW67" s="1695"/>
      <c r="KSX67" s="1694"/>
      <c r="KSY67" s="1695"/>
      <c r="KSZ67" s="1694"/>
      <c r="KTA67" s="1695"/>
      <c r="KTB67" s="1694"/>
      <c r="KTC67" s="1695"/>
      <c r="KTD67" s="1694"/>
      <c r="KTE67" s="1695"/>
      <c r="KTF67" s="1694"/>
      <c r="KTG67" s="1695"/>
      <c r="KTH67" s="1694"/>
      <c r="KTI67" s="1695"/>
      <c r="KTJ67" s="1694"/>
      <c r="KTK67" s="1695"/>
      <c r="KTL67" s="1694"/>
      <c r="KTM67" s="1695"/>
      <c r="KTN67" s="1694"/>
      <c r="KTO67" s="1695"/>
      <c r="KTP67" s="1694"/>
      <c r="KTQ67" s="1695"/>
      <c r="KTR67" s="1694"/>
      <c r="KTS67" s="1695"/>
      <c r="KTT67" s="1694"/>
      <c r="KTU67" s="1695"/>
      <c r="KTV67" s="1694"/>
      <c r="KTW67" s="1695"/>
      <c r="KTX67" s="1694"/>
      <c r="KTY67" s="1695"/>
      <c r="KTZ67" s="1694"/>
      <c r="KUA67" s="1695"/>
      <c r="KUB67" s="1694"/>
      <c r="KUC67" s="1695"/>
      <c r="KUD67" s="1694"/>
      <c r="KUE67" s="1695"/>
      <c r="KUF67" s="1694"/>
      <c r="KUG67" s="1695"/>
      <c r="KUH67" s="1694"/>
      <c r="KUI67" s="1695"/>
      <c r="KUJ67" s="1694"/>
      <c r="KUK67" s="1695"/>
      <c r="KUL67" s="1694"/>
      <c r="KUM67" s="1695"/>
      <c r="KUN67" s="1694"/>
      <c r="KUO67" s="1695"/>
      <c r="KUP67" s="1694"/>
      <c r="KUQ67" s="1695"/>
      <c r="KUR67" s="1694"/>
      <c r="KUS67" s="1695"/>
      <c r="KUT67" s="1694"/>
      <c r="KUU67" s="1695"/>
      <c r="KUV67" s="1694"/>
      <c r="KUW67" s="1695"/>
      <c r="KUX67" s="1694"/>
      <c r="KUY67" s="1695"/>
      <c r="KUZ67" s="1694"/>
      <c r="KVA67" s="1695"/>
      <c r="KVB67" s="1694"/>
      <c r="KVC67" s="1695"/>
      <c r="KVD67" s="1694"/>
      <c r="KVE67" s="1695"/>
      <c r="KVF67" s="1694"/>
      <c r="KVG67" s="1695"/>
      <c r="KVH67" s="1694"/>
      <c r="KVI67" s="1695"/>
      <c r="KVJ67" s="1694"/>
      <c r="KVK67" s="1695"/>
      <c r="KVL67" s="1694"/>
      <c r="KVM67" s="1695"/>
      <c r="KVN67" s="1694"/>
      <c r="KVO67" s="1695"/>
      <c r="KVP67" s="1694"/>
      <c r="KVQ67" s="1695"/>
      <c r="KVR67" s="1694"/>
      <c r="KVS67" s="1695"/>
      <c r="KVT67" s="1694"/>
      <c r="KVU67" s="1695"/>
      <c r="KVV67" s="1694"/>
      <c r="KVW67" s="1695"/>
      <c r="KVX67" s="1694"/>
      <c r="KVY67" s="1695"/>
      <c r="KVZ67" s="1694"/>
      <c r="KWA67" s="1695"/>
      <c r="KWB67" s="1694"/>
      <c r="KWC67" s="1695"/>
      <c r="KWD67" s="1694"/>
      <c r="KWE67" s="1695"/>
      <c r="KWF67" s="1694"/>
      <c r="KWG67" s="1695"/>
      <c r="KWH67" s="1694"/>
      <c r="KWI67" s="1695"/>
      <c r="KWJ67" s="1694"/>
      <c r="KWK67" s="1695"/>
      <c r="KWL67" s="1694"/>
      <c r="KWM67" s="1695"/>
      <c r="KWN67" s="1694"/>
      <c r="KWO67" s="1695"/>
      <c r="KWP67" s="1694"/>
      <c r="KWQ67" s="1695"/>
      <c r="KWR67" s="1694"/>
      <c r="KWS67" s="1695"/>
      <c r="KWT67" s="1694"/>
      <c r="KWU67" s="1695"/>
      <c r="KWV67" s="1694"/>
      <c r="KWW67" s="1695"/>
      <c r="KWX67" s="1694"/>
      <c r="KWY67" s="1695"/>
      <c r="KWZ67" s="1694"/>
      <c r="KXA67" s="1695"/>
      <c r="KXB67" s="1694"/>
      <c r="KXC67" s="1695"/>
      <c r="KXD67" s="1694"/>
      <c r="KXE67" s="1695"/>
      <c r="KXF67" s="1694"/>
      <c r="KXG67" s="1695"/>
      <c r="KXH67" s="1694"/>
      <c r="KXI67" s="1695"/>
      <c r="KXJ67" s="1694"/>
      <c r="KXK67" s="1695"/>
      <c r="KXL67" s="1694"/>
      <c r="KXM67" s="1695"/>
      <c r="KXN67" s="1694"/>
      <c r="KXO67" s="1695"/>
      <c r="KXP67" s="1694"/>
      <c r="KXQ67" s="1695"/>
      <c r="KXR67" s="1694"/>
      <c r="KXS67" s="1695"/>
      <c r="KXT67" s="1694"/>
      <c r="KXU67" s="1695"/>
      <c r="KXV67" s="1694"/>
      <c r="KXW67" s="1695"/>
      <c r="KXX67" s="1694"/>
      <c r="KXY67" s="1695"/>
      <c r="KXZ67" s="1694"/>
      <c r="KYA67" s="1695"/>
      <c r="KYB67" s="1694"/>
      <c r="KYC67" s="1695"/>
      <c r="KYD67" s="1694"/>
      <c r="KYE67" s="1695"/>
      <c r="KYF67" s="1694"/>
      <c r="KYG67" s="1695"/>
      <c r="KYH67" s="1694"/>
      <c r="KYI67" s="1695"/>
      <c r="KYJ67" s="1694"/>
      <c r="KYK67" s="1695"/>
      <c r="KYL67" s="1694"/>
      <c r="KYM67" s="1695"/>
      <c r="KYN67" s="1694"/>
      <c r="KYO67" s="1695"/>
      <c r="KYP67" s="1694"/>
      <c r="KYQ67" s="1695"/>
      <c r="KYR67" s="1694"/>
      <c r="KYS67" s="1695"/>
      <c r="KYT67" s="1694"/>
      <c r="KYU67" s="1695"/>
      <c r="KYV67" s="1694"/>
      <c r="KYW67" s="1695"/>
      <c r="KYX67" s="1694"/>
      <c r="KYY67" s="1695"/>
      <c r="KYZ67" s="1694"/>
      <c r="KZA67" s="1695"/>
      <c r="KZB67" s="1694"/>
      <c r="KZC67" s="1695"/>
      <c r="KZD67" s="1694"/>
      <c r="KZE67" s="1695"/>
      <c r="KZF67" s="1694"/>
      <c r="KZG67" s="1695"/>
      <c r="KZH67" s="1694"/>
      <c r="KZI67" s="1695"/>
      <c r="KZJ67" s="1694"/>
      <c r="KZK67" s="1695"/>
      <c r="KZL67" s="1694"/>
      <c r="KZM67" s="1695"/>
      <c r="KZN67" s="1694"/>
      <c r="KZO67" s="1695"/>
      <c r="KZP67" s="1694"/>
      <c r="KZQ67" s="1695"/>
      <c r="KZR67" s="1694"/>
      <c r="KZS67" s="1695"/>
      <c r="KZT67" s="1694"/>
      <c r="KZU67" s="1695"/>
      <c r="KZV67" s="1694"/>
      <c r="KZW67" s="1695"/>
      <c r="KZX67" s="1694"/>
      <c r="KZY67" s="1695"/>
      <c r="KZZ67" s="1694"/>
      <c r="LAA67" s="1695"/>
      <c r="LAB67" s="1694"/>
      <c r="LAC67" s="1695"/>
      <c r="LAD67" s="1694"/>
      <c r="LAE67" s="1695"/>
      <c r="LAF67" s="1694"/>
      <c r="LAG67" s="1695"/>
      <c r="LAH67" s="1694"/>
      <c r="LAI67" s="1695"/>
      <c r="LAJ67" s="1694"/>
      <c r="LAK67" s="1695"/>
      <c r="LAL67" s="1694"/>
      <c r="LAM67" s="1695"/>
      <c r="LAN67" s="1694"/>
      <c r="LAO67" s="1695"/>
      <c r="LAP67" s="1694"/>
      <c r="LAQ67" s="1695"/>
      <c r="LAR67" s="1694"/>
      <c r="LAS67" s="1695"/>
      <c r="LAT67" s="1694"/>
      <c r="LAU67" s="1695"/>
      <c r="LAV67" s="1694"/>
      <c r="LAW67" s="1695"/>
      <c r="LAX67" s="1694"/>
      <c r="LAY67" s="1695"/>
      <c r="LAZ67" s="1694"/>
      <c r="LBA67" s="1695"/>
      <c r="LBB67" s="1694"/>
      <c r="LBC67" s="1695"/>
      <c r="LBD67" s="1694"/>
      <c r="LBE67" s="1695"/>
      <c r="LBF67" s="1694"/>
      <c r="LBG67" s="1695"/>
      <c r="LBH67" s="1694"/>
      <c r="LBI67" s="1695"/>
      <c r="LBJ67" s="1694"/>
      <c r="LBK67" s="1695"/>
      <c r="LBL67" s="1694"/>
      <c r="LBM67" s="1695"/>
      <c r="LBN67" s="1694"/>
      <c r="LBO67" s="1695"/>
      <c r="LBP67" s="1694"/>
      <c r="LBQ67" s="1695"/>
      <c r="LBR67" s="1694"/>
      <c r="LBS67" s="1695"/>
      <c r="LBT67" s="1694"/>
      <c r="LBU67" s="1695"/>
      <c r="LBV67" s="1694"/>
      <c r="LBW67" s="1695"/>
      <c r="LBX67" s="1694"/>
      <c r="LBY67" s="1695"/>
      <c r="LBZ67" s="1694"/>
      <c r="LCA67" s="1695"/>
      <c r="LCB67" s="1694"/>
      <c r="LCC67" s="1695"/>
      <c r="LCD67" s="1694"/>
      <c r="LCE67" s="1695"/>
      <c r="LCF67" s="1694"/>
      <c r="LCG67" s="1695"/>
      <c r="LCH67" s="1694"/>
      <c r="LCI67" s="1695"/>
      <c r="LCJ67" s="1694"/>
      <c r="LCK67" s="1695"/>
      <c r="LCL67" s="1694"/>
      <c r="LCM67" s="1695"/>
      <c r="LCN67" s="1694"/>
      <c r="LCO67" s="1695"/>
      <c r="LCP67" s="1694"/>
      <c r="LCQ67" s="1695"/>
      <c r="LCR67" s="1694"/>
      <c r="LCS67" s="1695"/>
      <c r="LCT67" s="1694"/>
      <c r="LCU67" s="1695"/>
      <c r="LCV67" s="1694"/>
      <c r="LCW67" s="1695"/>
      <c r="LCX67" s="1694"/>
      <c r="LCY67" s="1695"/>
      <c r="LCZ67" s="1694"/>
      <c r="LDA67" s="1695"/>
      <c r="LDB67" s="1694"/>
      <c r="LDC67" s="1695"/>
      <c r="LDD67" s="1694"/>
      <c r="LDE67" s="1695"/>
      <c r="LDF67" s="1694"/>
      <c r="LDG67" s="1695"/>
      <c r="LDH67" s="1694"/>
      <c r="LDI67" s="1695"/>
      <c r="LDJ67" s="1694"/>
      <c r="LDK67" s="1695"/>
      <c r="LDL67" s="1694"/>
      <c r="LDM67" s="1695"/>
      <c r="LDN67" s="1694"/>
      <c r="LDO67" s="1695"/>
      <c r="LDP67" s="1694"/>
      <c r="LDQ67" s="1695"/>
      <c r="LDR67" s="1694"/>
      <c r="LDS67" s="1695"/>
      <c r="LDT67" s="1694"/>
      <c r="LDU67" s="1695"/>
      <c r="LDV67" s="1694"/>
      <c r="LDW67" s="1695"/>
      <c r="LDX67" s="1694"/>
      <c r="LDY67" s="1695"/>
      <c r="LDZ67" s="1694"/>
      <c r="LEA67" s="1695"/>
      <c r="LEB67" s="1694"/>
      <c r="LEC67" s="1695"/>
      <c r="LED67" s="1694"/>
      <c r="LEE67" s="1695"/>
      <c r="LEF67" s="1694"/>
      <c r="LEG67" s="1695"/>
      <c r="LEH67" s="1694"/>
      <c r="LEI67" s="1695"/>
      <c r="LEJ67" s="1694"/>
      <c r="LEK67" s="1695"/>
      <c r="LEL67" s="1694"/>
      <c r="LEM67" s="1695"/>
      <c r="LEN67" s="1694"/>
      <c r="LEO67" s="1695"/>
      <c r="LEP67" s="1694"/>
      <c r="LEQ67" s="1695"/>
      <c r="LER67" s="1694"/>
      <c r="LES67" s="1695"/>
      <c r="LET67" s="1694"/>
      <c r="LEU67" s="1695"/>
      <c r="LEV67" s="1694"/>
      <c r="LEW67" s="1695"/>
      <c r="LEX67" s="1694"/>
      <c r="LEY67" s="1695"/>
      <c r="LEZ67" s="1694"/>
      <c r="LFA67" s="1695"/>
      <c r="LFB67" s="1694"/>
      <c r="LFC67" s="1695"/>
      <c r="LFD67" s="1694"/>
      <c r="LFE67" s="1695"/>
      <c r="LFF67" s="1694"/>
      <c r="LFG67" s="1695"/>
      <c r="LFH67" s="1694"/>
      <c r="LFI67" s="1695"/>
      <c r="LFJ67" s="1694"/>
      <c r="LFK67" s="1695"/>
      <c r="LFL67" s="1694"/>
      <c r="LFM67" s="1695"/>
      <c r="LFN67" s="1694"/>
      <c r="LFO67" s="1695"/>
      <c r="LFP67" s="1694"/>
      <c r="LFQ67" s="1695"/>
      <c r="LFR67" s="1694"/>
      <c r="LFS67" s="1695"/>
      <c r="LFT67" s="1694"/>
      <c r="LFU67" s="1695"/>
      <c r="LFV67" s="1694"/>
      <c r="LFW67" s="1695"/>
      <c r="LFX67" s="1694"/>
      <c r="LFY67" s="1695"/>
      <c r="LFZ67" s="1694"/>
      <c r="LGA67" s="1695"/>
      <c r="LGB67" s="1694"/>
      <c r="LGC67" s="1695"/>
      <c r="LGD67" s="1694"/>
      <c r="LGE67" s="1695"/>
      <c r="LGF67" s="1694"/>
      <c r="LGG67" s="1695"/>
      <c r="LGH67" s="1694"/>
      <c r="LGI67" s="1695"/>
      <c r="LGJ67" s="1694"/>
      <c r="LGK67" s="1695"/>
      <c r="LGL67" s="1694"/>
      <c r="LGM67" s="1695"/>
      <c r="LGN67" s="1694"/>
      <c r="LGO67" s="1695"/>
      <c r="LGP67" s="1694"/>
      <c r="LGQ67" s="1695"/>
      <c r="LGR67" s="1694"/>
      <c r="LGS67" s="1695"/>
      <c r="LGT67" s="1694"/>
      <c r="LGU67" s="1695"/>
      <c r="LGV67" s="1694"/>
      <c r="LGW67" s="1695"/>
      <c r="LGX67" s="1694"/>
      <c r="LGY67" s="1695"/>
      <c r="LGZ67" s="1694"/>
      <c r="LHA67" s="1695"/>
      <c r="LHB67" s="1694"/>
      <c r="LHC67" s="1695"/>
      <c r="LHD67" s="1694"/>
      <c r="LHE67" s="1695"/>
      <c r="LHF67" s="1694"/>
      <c r="LHG67" s="1695"/>
      <c r="LHH67" s="1694"/>
      <c r="LHI67" s="1695"/>
      <c r="LHJ67" s="1694"/>
      <c r="LHK67" s="1695"/>
      <c r="LHL67" s="1694"/>
      <c r="LHM67" s="1695"/>
      <c r="LHN67" s="1694"/>
      <c r="LHO67" s="1695"/>
      <c r="LHP67" s="1694"/>
      <c r="LHQ67" s="1695"/>
      <c r="LHR67" s="1694"/>
      <c r="LHS67" s="1695"/>
      <c r="LHT67" s="1694"/>
      <c r="LHU67" s="1695"/>
      <c r="LHV67" s="1694"/>
      <c r="LHW67" s="1695"/>
      <c r="LHX67" s="1694"/>
      <c r="LHY67" s="1695"/>
      <c r="LHZ67" s="1694"/>
      <c r="LIA67" s="1695"/>
      <c r="LIB67" s="1694"/>
      <c r="LIC67" s="1695"/>
      <c r="LID67" s="1694"/>
      <c r="LIE67" s="1695"/>
      <c r="LIF67" s="1694"/>
      <c r="LIG67" s="1695"/>
      <c r="LIH67" s="1694"/>
      <c r="LII67" s="1695"/>
      <c r="LIJ67" s="1694"/>
      <c r="LIK67" s="1695"/>
      <c r="LIL67" s="1694"/>
      <c r="LIM67" s="1695"/>
      <c r="LIN67" s="1694"/>
      <c r="LIO67" s="1695"/>
      <c r="LIP67" s="1694"/>
      <c r="LIQ67" s="1695"/>
      <c r="LIR67" s="1694"/>
      <c r="LIS67" s="1695"/>
      <c r="LIT67" s="1694"/>
      <c r="LIU67" s="1695"/>
      <c r="LIV67" s="1694"/>
      <c r="LIW67" s="1695"/>
      <c r="LIX67" s="1694"/>
      <c r="LIY67" s="1695"/>
      <c r="LIZ67" s="1694"/>
      <c r="LJA67" s="1695"/>
      <c r="LJB67" s="1694"/>
      <c r="LJC67" s="1695"/>
      <c r="LJD67" s="1694"/>
      <c r="LJE67" s="1695"/>
      <c r="LJF67" s="1694"/>
      <c r="LJG67" s="1695"/>
      <c r="LJH67" s="1694"/>
      <c r="LJI67" s="1695"/>
      <c r="LJJ67" s="1694"/>
      <c r="LJK67" s="1695"/>
      <c r="LJL67" s="1694"/>
      <c r="LJM67" s="1695"/>
      <c r="LJN67" s="1694"/>
      <c r="LJO67" s="1695"/>
      <c r="LJP67" s="1694"/>
      <c r="LJQ67" s="1695"/>
      <c r="LJR67" s="1694"/>
      <c r="LJS67" s="1695"/>
      <c r="LJT67" s="1694"/>
      <c r="LJU67" s="1695"/>
      <c r="LJV67" s="1694"/>
      <c r="LJW67" s="1695"/>
      <c r="LJX67" s="1694"/>
      <c r="LJY67" s="1695"/>
      <c r="LJZ67" s="1694"/>
      <c r="LKA67" s="1695"/>
      <c r="LKB67" s="1694"/>
      <c r="LKC67" s="1695"/>
      <c r="LKD67" s="1694"/>
      <c r="LKE67" s="1695"/>
      <c r="LKF67" s="1694"/>
      <c r="LKG67" s="1695"/>
      <c r="LKH67" s="1694"/>
      <c r="LKI67" s="1695"/>
      <c r="LKJ67" s="1694"/>
      <c r="LKK67" s="1695"/>
      <c r="LKL67" s="1694"/>
      <c r="LKM67" s="1695"/>
      <c r="LKN67" s="1694"/>
      <c r="LKO67" s="1695"/>
      <c r="LKP67" s="1694"/>
      <c r="LKQ67" s="1695"/>
      <c r="LKR67" s="1694"/>
      <c r="LKS67" s="1695"/>
      <c r="LKT67" s="1694"/>
      <c r="LKU67" s="1695"/>
      <c r="LKV67" s="1694"/>
      <c r="LKW67" s="1695"/>
      <c r="LKX67" s="1694"/>
      <c r="LKY67" s="1695"/>
      <c r="LKZ67" s="1694"/>
      <c r="LLA67" s="1695"/>
      <c r="LLB67" s="1694"/>
      <c r="LLC67" s="1695"/>
      <c r="LLD67" s="1694"/>
      <c r="LLE67" s="1695"/>
      <c r="LLF67" s="1694"/>
      <c r="LLG67" s="1695"/>
      <c r="LLH67" s="1694"/>
      <c r="LLI67" s="1695"/>
      <c r="LLJ67" s="1694"/>
      <c r="LLK67" s="1695"/>
      <c r="LLL67" s="1694"/>
      <c r="LLM67" s="1695"/>
      <c r="LLN67" s="1694"/>
      <c r="LLO67" s="1695"/>
      <c r="LLP67" s="1694"/>
      <c r="LLQ67" s="1695"/>
      <c r="LLR67" s="1694"/>
      <c r="LLS67" s="1695"/>
      <c r="LLT67" s="1694"/>
      <c r="LLU67" s="1695"/>
      <c r="LLV67" s="1694"/>
      <c r="LLW67" s="1695"/>
      <c r="LLX67" s="1694"/>
      <c r="LLY67" s="1695"/>
      <c r="LLZ67" s="1694"/>
      <c r="LMA67" s="1695"/>
      <c r="LMB67" s="1694"/>
      <c r="LMC67" s="1695"/>
      <c r="LMD67" s="1694"/>
      <c r="LME67" s="1695"/>
      <c r="LMF67" s="1694"/>
      <c r="LMG67" s="1695"/>
      <c r="LMH67" s="1694"/>
      <c r="LMI67" s="1695"/>
      <c r="LMJ67" s="1694"/>
      <c r="LMK67" s="1695"/>
      <c r="LML67" s="1694"/>
      <c r="LMM67" s="1695"/>
      <c r="LMN67" s="1694"/>
      <c r="LMO67" s="1695"/>
      <c r="LMP67" s="1694"/>
      <c r="LMQ67" s="1695"/>
      <c r="LMR67" s="1694"/>
      <c r="LMS67" s="1695"/>
      <c r="LMT67" s="1694"/>
      <c r="LMU67" s="1695"/>
      <c r="LMV67" s="1694"/>
      <c r="LMW67" s="1695"/>
      <c r="LMX67" s="1694"/>
      <c r="LMY67" s="1695"/>
      <c r="LMZ67" s="1694"/>
      <c r="LNA67" s="1695"/>
      <c r="LNB67" s="1694"/>
      <c r="LNC67" s="1695"/>
      <c r="LND67" s="1694"/>
      <c r="LNE67" s="1695"/>
      <c r="LNF67" s="1694"/>
      <c r="LNG67" s="1695"/>
      <c r="LNH67" s="1694"/>
      <c r="LNI67" s="1695"/>
      <c r="LNJ67" s="1694"/>
      <c r="LNK67" s="1695"/>
      <c r="LNL67" s="1694"/>
      <c r="LNM67" s="1695"/>
      <c r="LNN67" s="1694"/>
      <c r="LNO67" s="1695"/>
      <c r="LNP67" s="1694"/>
      <c r="LNQ67" s="1695"/>
      <c r="LNR67" s="1694"/>
      <c r="LNS67" s="1695"/>
      <c r="LNT67" s="1694"/>
      <c r="LNU67" s="1695"/>
      <c r="LNV67" s="1694"/>
      <c r="LNW67" s="1695"/>
      <c r="LNX67" s="1694"/>
      <c r="LNY67" s="1695"/>
      <c r="LNZ67" s="1694"/>
      <c r="LOA67" s="1695"/>
      <c r="LOB67" s="1694"/>
      <c r="LOC67" s="1695"/>
      <c r="LOD67" s="1694"/>
      <c r="LOE67" s="1695"/>
      <c r="LOF67" s="1694"/>
      <c r="LOG67" s="1695"/>
      <c r="LOH67" s="1694"/>
      <c r="LOI67" s="1695"/>
      <c r="LOJ67" s="1694"/>
      <c r="LOK67" s="1695"/>
      <c r="LOL67" s="1694"/>
      <c r="LOM67" s="1695"/>
      <c r="LON67" s="1694"/>
      <c r="LOO67" s="1695"/>
      <c r="LOP67" s="1694"/>
      <c r="LOQ67" s="1695"/>
      <c r="LOR67" s="1694"/>
      <c r="LOS67" s="1695"/>
      <c r="LOT67" s="1694"/>
      <c r="LOU67" s="1695"/>
      <c r="LOV67" s="1694"/>
      <c r="LOW67" s="1695"/>
      <c r="LOX67" s="1694"/>
      <c r="LOY67" s="1695"/>
      <c r="LOZ67" s="1694"/>
      <c r="LPA67" s="1695"/>
      <c r="LPB67" s="1694"/>
      <c r="LPC67" s="1695"/>
      <c r="LPD67" s="1694"/>
      <c r="LPE67" s="1695"/>
      <c r="LPF67" s="1694"/>
      <c r="LPG67" s="1695"/>
      <c r="LPH67" s="1694"/>
      <c r="LPI67" s="1695"/>
      <c r="LPJ67" s="1694"/>
      <c r="LPK67" s="1695"/>
      <c r="LPL67" s="1694"/>
      <c r="LPM67" s="1695"/>
      <c r="LPN67" s="1694"/>
      <c r="LPO67" s="1695"/>
      <c r="LPP67" s="1694"/>
      <c r="LPQ67" s="1695"/>
      <c r="LPR67" s="1694"/>
      <c r="LPS67" s="1695"/>
      <c r="LPT67" s="1694"/>
      <c r="LPU67" s="1695"/>
      <c r="LPV67" s="1694"/>
      <c r="LPW67" s="1695"/>
      <c r="LPX67" s="1694"/>
      <c r="LPY67" s="1695"/>
      <c r="LPZ67" s="1694"/>
      <c r="LQA67" s="1695"/>
      <c r="LQB67" s="1694"/>
      <c r="LQC67" s="1695"/>
      <c r="LQD67" s="1694"/>
      <c r="LQE67" s="1695"/>
      <c r="LQF67" s="1694"/>
      <c r="LQG67" s="1695"/>
      <c r="LQH67" s="1694"/>
      <c r="LQI67" s="1695"/>
      <c r="LQJ67" s="1694"/>
      <c r="LQK67" s="1695"/>
      <c r="LQL67" s="1694"/>
      <c r="LQM67" s="1695"/>
      <c r="LQN67" s="1694"/>
      <c r="LQO67" s="1695"/>
      <c r="LQP67" s="1694"/>
      <c r="LQQ67" s="1695"/>
      <c r="LQR67" s="1694"/>
      <c r="LQS67" s="1695"/>
      <c r="LQT67" s="1694"/>
      <c r="LQU67" s="1695"/>
      <c r="LQV67" s="1694"/>
      <c r="LQW67" s="1695"/>
      <c r="LQX67" s="1694"/>
      <c r="LQY67" s="1695"/>
      <c r="LQZ67" s="1694"/>
      <c r="LRA67" s="1695"/>
      <c r="LRB67" s="1694"/>
      <c r="LRC67" s="1695"/>
      <c r="LRD67" s="1694"/>
      <c r="LRE67" s="1695"/>
      <c r="LRF67" s="1694"/>
      <c r="LRG67" s="1695"/>
      <c r="LRH67" s="1694"/>
      <c r="LRI67" s="1695"/>
      <c r="LRJ67" s="1694"/>
      <c r="LRK67" s="1695"/>
      <c r="LRL67" s="1694"/>
      <c r="LRM67" s="1695"/>
      <c r="LRN67" s="1694"/>
      <c r="LRO67" s="1695"/>
      <c r="LRP67" s="1694"/>
      <c r="LRQ67" s="1695"/>
      <c r="LRR67" s="1694"/>
      <c r="LRS67" s="1695"/>
      <c r="LRT67" s="1694"/>
      <c r="LRU67" s="1695"/>
      <c r="LRV67" s="1694"/>
      <c r="LRW67" s="1695"/>
      <c r="LRX67" s="1694"/>
      <c r="LRY67" s="1695"/>
      <c r="LRZ67" s="1694"/>
      <c r="LSA67" s="1695"/>
      <c r="LSB67" s="1694"/>
      <c r="LSC67" s="1695"/>
      <c r="LSD67" s="1694"/>
      <c r="LSE67" s="1695"/>
      <c r="LSF67" s="1694"/>
      <c r="LSG67" s="1695"/>
      <c r="LSH67" s="1694"/>
      <c r="LSI67" s="1695"/>
      <c r="LSJ67" s="1694"/>
      <c r="LSK67" s="1695"/>
      <c r="LSL67" s="1694"/>
      <c r="LSM67" s="1695"/>
      <c r="LSN67" s="1694"/>
      <c r="LSO67" s="1695"/>
      <c r="LSP67" s="1694"/>
      <c r="LSQ67" s="1695"/>
      <c r="LSR67" s="1694"/>
      <c r="LSS67" s="1695"/>
      <c r="LST67" s="1694"/>
      <c r="LSU67" s="1695"/>
      <c r="LSV67" s="1694"/>
      <c r="LSW67" s="1695"/>
      <c r="LSX67" s="1694"/>
      <c r="LSY67" s="1695"/>
      <c r="LSZ67" s="1694"/>
      <c r="LTA67" s="1695"/>
      <c r="LTB67" s="1694"/>
      <c r="LTC67" s="1695"/>
      <c r="LTD67" s="1694"/>
      <c r="LTE67" s="1695"/>
      <c r="LTF67" s="1694"/>
      <c r="LTG67" s="1695"/>
      <c r="LTH67" s="1694"/>
      <c r="LTI67" s="1695"/>
      <c r="LTJ67" s="1694"/>
      <c r="LTK67" s="1695"/>
      <c r="LTL67" s="1694"/>
      <c r="LTM67" s="1695"/>
      <c r="LTN67" s="1694"/>
      <c r="LTO67" s="1695"/>
      <c r="LTP67" s="1694"/>
      <c r="LTQ67" s="1695"/>
      <c r="LTR67" s="1694"/>
      <c r="LTS67" s="1695"/>
      <c r="LTT67" s="1694"/>
      <c r="LTU67" s="1695"/>
      <c r="LTV67" s="1694"/>
      <c r="LTW67" s="1695"/>
      <c r="LTX67" s="1694"/>
      <c r="LTY67" s="1695"/>
      <c r="LTZ67" s="1694"/>
      <c r="LUA67" s="1695"/>
      <c r="LUB67" s="1694"/>
      <c r="LUC67" s="1695"/>
      <c r="LUD67" s="1694"/>
      <c r="LUE67" s="1695"/>
      <c r="LUF67" s="1694"/>
      <c r="LUG67" s="1695"/>
      <c r="LUH67" s="1694"/>
      <c r="LUI67" s="1695"/>
      <c r="LUJ67" s="1694"/>
      <c r="LUK67" s="1695"/>
      <c r="LUL67" s="1694"/>
      <c r="LUM67" s="1695"/>
      <c r="LUN67" s="1694"/>
      <c r="LUO67" s="1695"/>
      <c r="LUP67" s="1694"/>
      <c r="LUQ67" s="1695"/>
      <c r="LUR67" s="1694"/>
      <c r="LUS67" s="1695"/>
      <c r="LUT67" s="1694"/>
      <c r="LUU67" s="1695"/>
      <c r="LUV67" s="1694"/>
      <c r="LUW67" s="1695"/>
      <c r="LUX67" s="1694"/>
      <c r="LUY67" s="1695"/>
      <c r="LUZ67" s="1694"/>
      <c r="LVA67" s="1695"/>
      <c r="LVB67" s="1694"/>
      <c r="LVC67" s="1695"/>
      <c r="LVD67" s="1694"/>
      <c r="LVE67" s="1695"/>
      <c r="LVF67" s="1694"/>
      <c r="LVG67" s="1695"/>
      <c r="LVH67" s="1694"/>
      <c r="LVI67" s="1695"/>
      <c r="LVJ67" s="1694"/>
      <c r="LVK67" s="1695"/>
      <c r="LVL67" s="1694"/>
      <c r="LVM67" s="1695"/>
      <c r="LVN67" s="1694"/>
      <c r="LVO67" s="1695"/>
      <c r="LVP67" s="1694"/>
      <c r="LVQ67" s="1695"/>
      <c r="LVR67" s="1694"/>
      <c r="LVS67" s="1695"/>
      <c r="LVT67" s="1694"/>
      <c r="LVU67" s="1695"/>
      <c r="LVV67" s="1694"/>
      <c r="LVW67" s="1695"/>
      <c r="LVX67" s="1694"/>
      <c r="LVY67" s="1695"/>
      <c r="LVZ67" s="1694"/>
      <c r="LWA67" s="1695"/>
      <c r="LWB67" s="1694"/>
      <c r="LWC67" s="1695"/>
      <c r="LWD67" s="1694"/>
      <c r="LWE67" s="1695"/>
      <c r="LWF67" s="1694"/>
      <c r="LWG67" s="1695"/>
      <c r="LWH67" s="1694"/>
      <c r="LWI67" s="1695"/>
      <c r="LWJ67" s="1694"/>
      <c r="LWK67" s="1695"/>
      <c r="LWL67" s="1694"/>
      <c r="LWM67" s="1695"/>
      <c r="LWN67" s="1694"/>
      <c r="LWO67" s="1695"/>
      <c r="LWP67" s="1694"/>
      <c r="LWQ67" s="1695"/>
      <c r="LWR67" s="1694"/>
      <c r="LWS67" s="1695"/>
      <c r="LWT67" s="1694"/>
      <c r="LWU67" s="1695"/>
      <c r="LWV67" s="1694"/>
      <c r="LWW67" s="1695"/>
      <c r="LWX67" s="1694"/>
      <c r="LWY67" s="1695"/>
      <c r="LWZ67" s="1694"/>
      <c r="LXA67" s="1695"/>
      <c r="LXB67" s="1694"/>
      <c r="LXC67" s="1695"/>
      <c r="LXD67" s="1694"/>
      <c r="LXE67" s="1695"/>
      <c r="LXF67" s="1694"/>
      <c r="LXG67" s="1695"/>
      <c r="LXH67" s="1694"/>
      <c r="LXI67" s="1695"/>
      <c r="LXJ67" s="1694"/>
      <c r="LXK67" s="1695"/>
      <c r="LXL67" s="1694"/>
      <c r="LXM67" s="1695"/>
      <c r="LXN67" s="1694"/>
      <c r="LXO67" s="1695"/>
      <c r="LXP67" s="1694"/>
      <c r="LXQ67" s="1695"/>
      <c r="LXR67" s="1694"/>
      <c r="LXS67" s="1695"/>
      <c r="LXT67" s="1694"/>
      <c r="LXU67" s="1695"/>
      <c r="LXV67" s="1694"/>
      <c r="LXW67" s="1695"/>
      <c r="LXX67" s="1694"/>
      <c r="LXY67" s="1695"/>
      <c r="LXZ67" s="1694"/>
      <c r="LYA67" s="1695"/>
      <c r="LYB67" s="1694"/>
      <c r="LYC67" s="1695"/>
      <c r="LYD67" s="1694"/>
      <c r="LYE67" s="1695"/>
      <c r="LYF67" s="1694"/>
      <c r="LYG67" s="1695"/>
      <c r="LYH67" s="1694"/>
      <c r="LYI67" s="1695"/>
      <c r="LYJ67" s="1694"/>
      <c r="LYK67" s="1695"/>
      <c r="LYL67" s="1694"/>
      <c r="LYM67" s="1695"/>
      <c r="LYN67" s="1694"/>
      <c r="LYO67" s="1695"/>
      <c r="LYP67" s="1694"/>
      <c r="LYQ67" s="1695"/>
      <c r="LYR67" s="1694"/>
      <c r="LYS67" s="1695"/>
      <c r="LYT67" s="1694"/>
      <c r="LYU67" s="1695"/>
      <c r="LYV67" s="1694"/>
      <c r="LYW67" s="1695"/>
      <c r="LYX67" s="1694"/>
      <c r="LYY67" s="1695"/>
      <c r="LYZ67" s="1694"/>
      <c r="LZA67" s="1695"/>
      <c r="LZB67" s="1694"/>
      <c r="LZC67" s="1695"/>
      <c r="LZD67" s="1694"/>
      <c r="LZE67" s="1695"/>
      <c r="LZF67" s="1694"/>
      <c r="LZG67" s="1695"/>
      <c r="LZH67" s="1694"/>
      <c r="LZI67" s="1695"/>
      <c r="LZJ67" s="1694"/>
      <c r="LZK67" s="1695"/>
      <c r="LZL67" s="1694"/>
      <c r="LZM67" s="1695"/>
      <c r="LZN67" s="1694"/>
      <c r="LZO67" s="1695"/>
      <c r="LZP67" s="1694"/>
      <c r="LZQ67" s="1695"/>
      <c r="LZR67" s="1694"/>
      <c r="LZS67" s="1695"/>
      <c r="LZT67" s="1694"/>
      <c r="LZU67" s="1695"/>
      <c r="LZV67" s="1694"/>
      <c r="LZW67" s="1695"/>
      <c r="LZX67" s="1694"/>
      <c r="LZY67" s="1695"/>
      <c r="LZZ67" s="1694"/>
      <c r="MAA67" s="1695"/>
      <c r="MAB67" s="1694"/>
      <c r="MAC67" s="1695"/>
      <c r="MAD67" s="1694"/>
      <c r="MAE67" s="1695"/>
      <c r="MAF67" s="1694"/>
      <c r="MAG67" s="1695"/>
      <c r="MAH67" s="1694"/>
      <c r="MAI67" s="1695"/>
      <c r="MAJ67" s="1694"/>
      <c r="MAK67" s="1695"/>
      <c r="MAL67" s="1694"/>
      <c r="MAM67" s="1695"/>
      <c r="MAN67" s="1694"/>
      <c r="MAO67" s="1695"/>
      <c r="MAP67" s="1694"/>
      <c r="MAQ67" s="1695"/>
      <c r="MAR67" s="1694"/>
      <c r="MAS67" s="1695"/>
      <c r="MAT67" s="1694"/>
      <c r="MAU67" s="1695"/>
      <c r="MAV67" s="1694"/>
      <c r="MAW67" s="1695"/>
      <c r="MAX67" s="1694"/>
      <c r="MAY67" s="1695"/>
      <c r="MAZ67" s="1694"/>
      <c r="MBA67" s="1695"/>
      <c r="MBB67" s="1694"/>
      <c r="MBC67" s="1695"/>
      <c r="MBD67" s="1694"/>
      <c r="MBE67" s="1695"/>
      <c r="MBF67" s="1694"/>
      <c r="MBG67" s="1695"/>
      <c r="MBH67" s="1694"/>
      <c r="MBI67" s="1695"/>
      <c r="MBJ67" s="1694"/>
      <c r="MBK67" s="1695"/>
      <c r="MBL67" s="1694"/>
      <c r="MBM67" s="1695"/>
      <c r="MBN67" s="1694"/>
      <c r="MBO67" s="1695"/>
      <c r="MBP67" s="1694"/>
      <c r="MBQ67" s="1695"/>
      <c r="MBR67" s="1694"/>
      <c r="MBS67" s="1695"/>
      <c r="MBT67" s="1694"/>
      <c r="MBU67" s="1695"/>
      <c r="MBV67" s="1694"/>
      <c r="MBW67" s="1695"/>
      <c r="MBX67" s="1694"/>
      <c r="MBY67" s="1695"/>
      <c r="MBZ67" s="1694"/>
      <c r="MCA67" s="1695"/>
      <c r="MCB67" s="1694"/>
      <c r="MCC67" s="1695"/>
      <c r="MCD67" s="1694"/>
      <c r="MCE67" s="1695"/>
      <c r="MCF67" s="1694"/>
      <c r="MCG67" s="1695"/>
      <c r="MCH67" s="1694"/>
      <c r="MCI67" s="1695"/>
      <c r="MCJ67" s="1694"/>
      <c r="MCK67" s="1695"/>
      <c r="MCL67" s="1694"/>
      <c r="MCM67" s="1695"/>
      <c r="MCN67" s="1694"/>
      <c r="MCO67" s="1695"/>
      <c r="MCP67" s="1694"/>
      <c r="MCQ67" s="1695"/>
      <c r="MCR67" s="1694"/>
      <c r="MCS67" s="1695"/>
      <c r="MCT67" s="1694"/>
      <c r="MCU67" s="1695"/>
      <c r="MCV67" s="1694"/>
      <c r="MCW67" s="1695"/>
      <c r="MCX67" s="1694"/>
      <c r="MCY67" s="1695"/>
      <c r="MCZ67" s="1694"/>
      <c r="MDA67" s="1695"/>
      <c r="MDB67" s="1694"/>
      <c r="MDC67" s="1695"/>
      <c r="MDD67" s="1694"/>
      <c r="MDE67" s="1695"/>
      <c r="MDF67" s="1694"/>
      <c r="MDG67" s="1695"/>
      <c r="MDH67" s="1694"/>
      <c r="MDI67" s="1695"/>
      <c r="MDJ67" s="1694"/>
      <c r="MDK67" s="1695"/>
      <c r="MDL67" s="1694"/>
      <c r="MDM67" s="1695"/>
      <c r="MDN67" s="1694"/>
      <c r="MDO67" s="1695"/>
      <c r="MDP67" s="1694"/>
      <c r="MDQ67" s="1695"/>
      <c r="MDR67" s="1694"/>
      <c r="MDS67" s="1695"/>
      <c r="MDT67" s="1694"/>
      <c r="MDU67" s="1695"/>
      <c r="MDV67" s="1694"/>
      <c r="MDW67" s="1695"/>
      <c r="MDX67" s="1694"/>
      <c r="MDY67" s="1695"/>
      <c r="MDZ67" s="1694"/>
      <c r="MEA67" s="1695"/>
      <c r="MEB67" s="1694"/>
      <c r="MEC67" s="1695"/>
      <c r="MED67" s="1694"/>
      <c r="MEE67" s="1695"/>
      <c r="MEF67" s="1694"/>
      <c r="MEG67" s="1695"/>
      <c r="MEH67" s="1694"/>
      <c r="MEI67" s="1695"/>
      <c r="MEJ67" s="1694"/>
      <c r="MEK67" s="1695"/>
      <c r="MEL67" s="1694"/>
      <c r="MEM67" s="1695"/>
      <c r="MEN67" s="1694"/>
      <c r="MEO67" s="1695"/>
      <c r="MEP67" s="1694"/>
      <c r="MEQ67" s="1695"/>
      <c r="MER67" s="1694"/>
      <c r="MES67" s="1695"/>
      <c r="MET67" s="1694"/>
      <c r="MEU67" s="1695"/>
      <c r="MEV67" s="1694"/>
      <c r="MEW67" s="1695"/>
      <c r="MEX67" s="1694"/>
      <c r="MEY67" s="1695"/>
      <c r="MEZ67" s="1694"/>
      <c r="MFA67" s="1695"/>
      <c r="MFB67" s="1694"/>
      <c r="MFC67" s="1695"/>
      <c r="MFD67" s="1694"/>
      <c r="MFE67" s="1695"/>
      <c r="MFF67" s="1694"/>
      <c r="MFG67" s="1695"/>
      <c r="MFH67" s="1694"/>
      <c r="MFI67" s="1695"/>
      <c r="MFJ67" s="1694"/>
      <c r="MFK67" s="1695"/>
      <c r="MFL67" s="1694"/>
      <c r="MFM67" s="1695"/>
      <c r="MFN67" s="1694"/>
      <c r="MFO67" s="1695"/>
      <c r="MFP67" s="1694"/>
      <c r="MFQ67" s="1695"/>
      <c r="MFR67" s="1694"/>
      <c r="MFS67" s="1695"/>
      <c r="MFT67" s="1694"/>
      <c r="MFU67" s="1695"/>
      <c r="MFV67" s="1694"/>
      <c r="MFW67" s="1695"/>
      <c r="MFX67" s="1694"/>
      <c r="MFY67" s="1695"/>
      <c r="MFZ67" s="1694"/>
      <c r="MGA67" s="1695"/>
      <c r="MGB67" s="1694"/>
      <c r="MGC67" s="1695"/>
      <c r="MGD67" s="1694"/>
      <c r="MGE67" s="1695"/>
      <c r="MGF67" s="1694"/>
      <c r="MGG67" s="1695"/>
      <c r="MGH67" s="1694"/>
      <c r="MGI67" s="1695"/>
      <c r="MGJ67" s="1694"/>
      <c r="MGK67" s="1695"/>
      <c r="MGL67" s="1694"/>
      <c r="MGM67" s="1695"/>
      <c r="MGN67" s="1694"/>
      <c r="MGO67" s="1695"/>
      <c r="MGP67" s="1694"/>
      <c r="MGQ67" s="1695"/>
      <c r="MGR67" s="1694"/>
      <c r="MGS67" s="1695"/>
      <c r="MGT67" s="1694"/>
      <c r="MGU67" s="1695"/>
      <c r="MGV67" s="1694"/>
      <c r="MGW67" s="1695"/>
      <c r="MGX67" s="1694"/>
      <c r="MGY67" s="1695"/>
      <c r="MGZ67" s="1694"/>
      <c r="MHA67" s="1695"/>
      <c r="MHB67" s="1694"/>
      <c r="MHC67" s="1695"/>
      <c r="MHD67" s="1694"/>
      <c r="MHE67" s="1695"/>
      <c r="MHF67" s="1694"/>
      <c r="MHG67" s="1695"/>
      <c r="MHH67" s="1694"/>
      <c r="MHI67" s="1695"/>
      <c r="MHJ67" s="1694"/>
      <c r="MHK67" s="1695"/>
      <c r="MHL67" s="1694"/>
      <c r="MHM67" s="1695"/>
      <c r="MHN67" s="1694"/>
      <c r="MHO67" s="1695"/>
      <c r="MHP67" s="1694"/>
      <c r="MHQ67" s="1695"/>
      <c r="MHR67" s="1694"/>
      <c r="MHS67" s="1695"/>
      <c r="MHT67" s="1694"/>
      <c r="MHU67" s="1695"/>
      <c r="MHV67" s="1694"/>
      <c r="MHW67" s="1695"/>
      <c r="MHX67" s="1694"/>
      <c r="MHY67" s="1695"/>
      <c r="MHZ67" s="1694"/>
      <c r="MIA67" s="1695"/>
      <c r="MIB67" s="1694"/>
      <c r="MIC67" s="1695"/>
      <c r="MID67" s="1694"/>
      <c r="MIE67" s="1695"/>
      <c r="MIF67" s="1694"/>
      <c r="MIG67" s="1695"/>
      <c r="MIH67" s="1694"/>
      <c r="MII67" s="1695"/>
      <c r="MIJ67" s="1694"/>
      <c r="MIK67" s="1695"/>
      <c r="MIL67" s="1694"/>
      <c r="MIM67" s="1695"/>
      <c r="MIN67" s="1694"/>
      <c r="MIO67" s="1695"/>
      <c r="MIP67" s="1694"/>
      <c r="MIQ67" s="1695"/>
      <c r="MIR67" s="1694"/>
      <c r="MIS67" s="1695"/>
      <c r="MIT67" s="1694"/>
      <c r="MIU67" s="1695"/>
      <c r="MIV67" s="1694"/>
      <c r="MIW67" s="1695"/>
      <c r="MIX67" s="1694"/>
      <c r="MIY67" s="1695"/>
      <c r="MIZ67" s="1694"/>
      <c r="MJA67" s="1695"/>
      <c r="MJB67" s="1694"/>
      <c r="MJC67" s="1695"/>
      <c r="MJD67" s="1694"/>
      <c r="MJE67" s="1695"/>
      <c r="MJF67" s="1694"/>
      <c r="MJG67" s="1695"/>
      <c r="MJH67" s="1694"/>
      <c r="MJI67" s="1695"/>
      <c r="MJJ67" s="1694"/>
      <c r="MJK67" s="1695"/>
      <c r="MJL67" s="1694"/>
      <c r="MJM67" s="1695"/>
      <c r="MJN67" s="1694"/>
      <c r="MJO67" s="1695"/>
      <c r="MJP67" s="1694"/>
      <c r="MJQ67" s="1695"/>
      <c r="MJR67" s="1694"/>
      <c r="MJS67" s="1695"/>
      <c r="MJT67" s="1694"/>
      <c r="MJU67" s="1695"/>
      <c r="MJV67" s="1694"/>
      <c r="MJW67" s="1695"/>
      <c r="MJX67" s="1694"/>
      <c r="MJY67" s="1695"/>
      <c r="MJZ67" s="1694"/>
      <c r="MKA67" s="1695"/>
      <c r="MKB67" s="1694"/>
      <c r="MKC67" s="1695"/>
      <c r="MKD67" s="1694"/>
      <c r="MKE67" s="1695"/>
      <c r="MKF67" s="1694"/>
      <c r="MKG67" s="1695"/>
      <c r="MKH67" s="1694"/>
      <c r="MKI67" s="1695"/>
      <c r="MKJ67" s="1694"/>
      <c r="MKK67" s="1695"/>
      <c r="MKL67" s="1694"/>
      <c r="MKM67" s="1695"/>
      <c r="MKN67" s="1694"/>
      <c r="MKO67" s="1695"/>
      <c r="MKP67" s="1694"/>
      <c r="MKQ67" s="1695"/>
      <c r="MKR67" s="1694"/>
      <c r="MKS67" s="1695"/>
      <c r="MKT67" s="1694"/>
      <c r="MKU67" s="1695"/>
      <c r="MKV67" s="1694"/>
      <c r="MKW67" s="1695"/>
      <c r="MKX67" s="1694"/>
      <c r="MKY67" s="1695"/>
      <c r="MKZ67" s="1694"/>
      <c r="MLA67" s="1695"/>
      <c r="MLB67" s="1694"/>
      <c r="MLC67" s="1695"/>
      <c r="MLD67" s="1694"/>
      <c r="MLE67" s="1695"/>
      <c r="MLF67" s="1694"/>
      <c r="MLG67" s="1695"/>
      <c r="MLH67" s="1694"/>
      <c r="MLI67" s="1695"/>
      <c r="MLJ67" s="1694"/>
      <c r="MLK67" s="1695"/>
      <c r="MLL67" s="1694"/>
      <c r="MLM67" s="1695"/>
      <c r="MLN67" s="1694"/>
      <c r="MLO67" s="1695"/>
      <c r="MLP67" s="1694"/>
      <c r="MLQ67" s="1695"/>
      <c r="MLR67" s="1694"/>
      <c r="MLS67" s="1695"/>
      <c r="MLT67" s="1694"/>
      <c r="MLU67" s="1695"/>
      <c r="MLV67" s="1694"/>
      <c r="MLW67" s="1695"/>
      <c r="MLX67" s="1694"/>
      <c r="MLY67" s="1695"/>
      <c r="MLZ67" s="1694"/>
      <c r="MMA67" s="1695"/>
      <c r="MMB67" s="1694"/>
      <c r="MMC67" s="1695"/>
      <c r="MMD67" s="1694"/>
      <c r="MME67" s="1695"/>
      <c r="MMF67" s="1694"/>
      <c r="MMG67" s="1695"/>
      <c r="MMH67" s="1694"/>
      <c r="MMI67" s="1695"/>
      <c r="MMJ67" s="1694"/>
      <c r="MMK67" s="1695"/>
      <c r="MML67" s="1694"/>
      <c r="MMM67" s="1695"/>
      <c r="MMN67" s="1694"/>
      <c r="MMO67" s="1695"/>
      <c r="MMP67" s="1694"/>
      <c r="MMQ67" s="1695"/>
      <c r="MMR67" s="1694"/>
      <c r="MMS67" s="1695"/>
      <c r="MMT67" s="1694"/>
      <c r="MMU67" s="1695"/>
      <c r="MMV67" s="1694"/>
      <c r="MMW67" s="1695"/>
      <c r="MMX67" s="1694"/>
      <c r="MMY67" s="1695"/>
      <c r="MMZ67" s="1694"/>
      <c r="MNA67" s="1695"/>
      <c r="MNB67" s="1694"/>
      <c r="MNC67" s="1695"/>
      <c r="MND67" s="1694"/>
      <c r="MNE67" s="1695"/>
      <c r="MNF67" s="1694"/>
      <c r="MNG67" s="1695"/>
      <c r="MNH67" s="1694"/>
      <c r="MNI67" s="1695"/>
      <c r="MNJ67" s="1694"/>
      <c r="MNK67" s="1695"/>
      <c r="MNL67" s="1694"/>
      <c r="MNM67" s="1695"/>
      <c r="MNN67" s="1694"/>
      <c r="MNO67" s="1695"/>
      <c r="MNP67" s="1694"/>
      <c r="MNQ67" s="1695"/>
      <c r="MNR67" s="1694"/>
      <c r="MNS67" s="1695"/>
      <c r="MNT67" s="1694"/>
      <c r="MNU67" s="1695"/>
      <c r="MNV67" s="1694"/>
      <c r="MNW67" s="1695"/>
      <c r="MNX67" s="1694"/>
      <c r="MNY67" s="1695"/>
      <c r="MNZ67" s="1694"/>
      <c r="MOA67" s="1695"/>
      <c r="MOB67" s="1694"/>
      <c r="MOC67" s="1695"/>
      <c r="MOD67" s="1694"/>
      <c r="MOE67" s="1695"/>
      <c r="MOF67" s="1694"/>
      <c r="MOG67" s="1695"/>
      <c r="MOH67" s="1694"/>
      <c r="MOI67" s="1695"/>
      <c r="MOJ67" s="1694"/>
      <c r="MOK67" s="1695"/>
      <c r="MOL67" s="1694"/>
      <c r="MOM67" s="1695"/>
      <c r="MON67" s="1694"/>
      <c r="MOO67" s="1695"/>
      <c r="MOP67" s="1694"/>
      <c r="MOQ67" s="1695"/>
      <c r="MOR67" s="1694"/>
      <c r="MOS67" s="1695"/>
      <c r="MOT67" s="1694"/>
      <c r="MOU67" s="1695"/>
      <c r="MOV67" s="1694"/>
      <c r="MOW67" s="1695"/>
      <c r="MOX67" s="1694"/>
      <c r="MOY67" s="1695"/>
      <c r="MOZ67" s="1694"/>
      <c r="MPA67" s="1695"/>
      <c r="MPB67" s="1694"/>
      <c r="MPC67" s="1695"/>
      <c r="MPD67" s="1694"/>
      <c r="MPE67" s="1695"/>
      <c r="MPF67" s="1694"/>
      <c r="MPG67" s="1695"/>
      <c r="MPH67" s="1694"/>
      <c r="MPI67" s="1695"/>
      <c r="MPJ67" s="1694"/>
      <c r="MPK67" s="1695"/>
      <c r="MPL67" s="1694"/>
      <c r="MPM67" s="1695"/>
      <c r="MPN67" s="1694"/>
      <c r="MPO67" s="1695"/>
      <c r="MPP67" s="1694"/>
      <c r="MPQ67" s="1695"/>
      <c r="MPR67" s="1694"/>
      <c r="MPS67" s="1695"/>
      <c r="MPT67" s="1694"/>
      <c r="MPU67" s="1695"/>
      <c r="MPV67" s="1694"/>
      <c r="MPW67" s="1695"/>
      <c r="MPX67" s="1694"/>
      <c r="MPY67" s="1695"/>
      <c r="MPZ67" s="1694"/>
      <c r="MQA67" s="1695"/>
      <c r="MQB67" s="1694"/>
      <c r="MQC67" s="1695"/>
      <c r="MQD67" s="1694"/>
      <c r="MQE67" s="1695"/>
      <c r="MQF67" s="1694"/>
      <c r="MQG67" s="1695"/>
      <c r="MQH67" s="1694"/>
      <c r="MQI67" s="1695"/>
      <c r="MQJ67" s="1694"/>
      <c r="MQK67" s="1695"/>
      <c r="MQL67" s="1694"/>
      <c r="MQM67" s="1695"/>
      <c r="MQN67" s="1694"/>
      <c r="MQO67" s="1695"/>
      <c r="MQP67" s="1694"/>
      <c r="MQQ67" s="1695"/>
      <c r="MQR67" s="1694"/>
      <c r="MQS67" s="1695"/>
      <c r="MQT67" s="1694"/>
      <c r="MQU67" s="1695"/>
      <c r="MQV67" s="1694"/>
      <c r="MQW67" s="1695"/>
      <c r="MQX67" s="1694"/>
      <c r="MQY67" s="1695"/>
      <c r="MQZ67" s="1694"/>
      <c r="MRA67" s="1695"/>
      <c r="MRB67" s="1694"/>
      <c r="MRC67" s="1695"/>
      <c r="MRD67" s="1694"/>
      <c r="MRE67" s="1695"/>
      <c r="MRF67" s="1694"/>
      <c r="MRG67" s="1695"/>
      <c r="MRH67" s="1694"/>
      <c r="MRI67" s="1695"/>
      <c r="MRJ67" s="1694"/>
      <c r="MRK67" s="1695"/>
      <c r="MRL67" s="1694"/>
      <c r="MRM67" s="1695"/>
      <c r="MRN67" s="1694"/>
      <c r="MRO67" s="1695"/>
      <c r="MRP67" s="1694"/>
      <c r="MRQ67" s="1695"/>
      <c r="MRR67" s="1694"/>
      <c r="MRS67" s="1695"/>
      <c r="MRT67" s="1694"/>
      <c r="MRU67" s="1695"/>
      <c r="MRV67" s="1694"/>
      <c r="MRW67" s="1695"/>
      <c r="MRX67" s="1694"/>
      <c r="MRY67" s="1695"/>
      <c r="MRZ67" s="1694"/>
      <c r="MSA67" s="1695"/>
      <c r="MSB67" s="1694"/>
      <c r="MSC67" s="1695"/>
      <c r="MSD67" s="1694"/>
      <c r="MSE67" s="1695"/>
      <c r="MSF67" s="1694"/>
      <c r="MSG67" s="1695"/>
      <c r="MSH67" s="1694"/>
      <c r="MSI67" s="1695"/>
      <c r="MSJ67" s="1694"/>
      <c r="MSK67" s="1695"/>
      <c r="MSL67" s="1694"/>
      <c r="MSM67" s="1695"/>
      <c r="MSN67" s="1694"/>
      <c r="MSO67" s="1695"/>
      <c r="MSP67" s="1694"/>
      <c r="MSQ67" s="1695"/>
      <c r="MSR67" s="1694"/>
      <c r="MSS67" s="1695"/>
      <c r="MST67" s="1694"/>
      <c r="MSU67" s="1695"/>
      <c r="MSV67" s="1694"/>
      <c r="MSW67" s="1695"/>
      <c r="MSX67" s="1694"/>
      <c r="MSY67" s="1695"/>
      <c r="MSZ67" s="1694"/>
      <c r="MTA67" s="1695"/>
      <c r="MTB67" s="1694"/>
      <c r="MTC67" s="1695"/>
      <c r="MTD67" s="1694"/>
      <c r="MTE67" s="1695"/>
      <c r="MTF67" s="1694"/>
      <c r="MTG67" s="1695"/>
      <c r="MTH67" s="1694"/>
      <c r="MTI67" s="1695"/>
      <c r="MTJ67" s="1694"/>
      <c r="MTK67" s="1695"/>
      <c r="MTL67" s="1694"/>
      <c r="MTM67" s="1695"/>
      <c r="MTN67" s="1694"/>
      <c r="MTO67" s="1695"/>
      <c r="MTP67" s="1694"/>
      <c r="MTQ67" s="1695"/>
      <c r="MTR67" s="1694"/>
      <c r="MTS67" s="1695"/>
      <c r="MTT67" s="1694"/>
      <c r="MTU67" s="1695"/>
      <c r="MTV67" s="1694"/>
      <c r="MTW67" s="1695"/>
      <c r="MTX67" s="1694"/>
      <c r="MTY67" s="1695"/>
      <c r="MTZ67" s="1694"/>
      <c r="MUA67" s="1695"/>
      <c r="MUB67" s="1694"/>
      <c r="MUC67" s="1695"/>
      <c r="MUD67" s="1694"/>
      <c r="MUE67" s="1695"/>
      <c r="MUF67" s="1694"/>
      <c r="MUG67" s="1695"/>
      <c r="MUH67" s="1694"/>
      <c r="MUI67" s="1695"/>
      <c r="MUJ67" s="1694"/>
      <c r="MUK67" s="1695"/>
      <c r="MUL67" s="1694"/>
      <c r="MUM67" s="1695"/>
      <c r="MUN67" s="1694"/>
      <c r="MUO67" s="1695"/>
      <c r="MUP67" s="1694"/>
      <c r="MUQ67" s="1695"/>
      <c r="MUR67" s="1694"/>
      <c r="MUS67" s="1695"/>
      <c r="MUT67" s="1694"/>
      <c r="MUU67" s="1695"/>
      <c r="MUV67" s="1694"/>
      <c r="MUW67" s="1695"/>
      <c r="MUX67" s="1694"/>
      <c r="MUY67" s="1695"/>
      <c r="MUZ67" s="1694"/>
      <c r="MVA67" s="1695"/>
      <c r="MVB67" s="1694"/>
      <c r="MVC67" s="1695"/>
      <c r="MVD67" s="1694"/>
      <c r="MVE67" s="1695"/>
      <c r="MVF67" s="1694"/>
      <c r="MVG67" s="1695"/>
      <c r="MVH67" s="1694"/>
      <c r="MVI67" s="1695"/>
      <c r="MVJ67" s="1694"/>
      <c r="MVK67" s="1695"/>
      <c r="MVL67" s="1694"/>
      <c r="MVM67" s="1695"/>
      <c r="MVN67" s="1694"/>
      <c r="MVO67" s="1695"/>
      <c r="MVP67" s="1694"/>
      <c r="MVQ67" s="1695"/>
      <c r="MVR67" s="1694"/>
      <c r="MVS67" s="1695"/>
      <c r="MVT67" s="1694"/>
      <c r="MVU67" s="1695"/>
      <c r="MVV67" s="1694"/>
      <c r="MVW67" s="1695"/>
      <c r="MVX67" s="1694"/>
      <c r="MVY67" s="1695"/>
      <c r="MVZ67" s="1694"/>
      <c r="MWA67" s="1695"/>
      <c r="MWB67" s="1694"/>
      <c r="MWC67" s="1695"/>
      <c r="MWD67" s="1694"/>
      <c r="MWE67" s="1695"/>
      <c r="MWF67" s="1694"/>
      <c r="MWG67" s="1695"/>
      <c r="MWH67" s="1694"/>
      <c r="MWI67" s="1695"/>
      <c r="MWJ67" s="1694"/>
      <c r="MWK67" s="1695"/>
      <c r="MWL67" s="1694"/>
      <c r="MWM67" s="1695"/>
      <c r="MWN67" s="1694"/>
      <c r="MWO67" s="1695"/>
      <c r="MWP67" s="1694"/>
      <c r="MWQ67" s="1695"/>
      <c r="MWR67" s="1694"/>
      <c r="MWS67" s="1695"/>
      <c r="MWT67" s="1694"/>
      <c r="MWU67" s="1695"/>
      <c r="MWV67" s="1694"/>
      <c r="MWW67" s="1695"/>
      <c r="MWX67" s="1694"/>
      <c r="MWY67" s="1695"/>
      <c r="MWZ67" s="1694"/>
      <c r="MXA67" s="1695"/>
      <c r="MXB67" s="1694"/>
      <c r="MXC67" s="1695"/>
      <c r="MXD67" s="1694"/>
      <c r="MXE67" s="1695"/>
      <c r="MXF67" s="1694"/>
      <c r="MXG67" s="1695"/>
      <c r="MXH67" s="1694"/>
      <c r="MXI67" s="1695"/>
      <c r="MXJ67" s="1694"/>
      <c r="MXK67" s="1695"/>
      <c r="MXL67" s="1694"/>
      <c r="MXM67" s="1695"/>
      <c r="MXN67" s="1694"/>
      <c r="MXO67" s="1695"/>
      <c r="MXP67" s="1694"/>
      <c r="MXQ67" s="1695"/>
      <c r="MXR67" s="1694"/>
      <c r="MXS67" s="1695"/>
      <c r="MXT67" s="1694"/>
      <c r="MXU67" s="1695"/>
      <c r="MXV67" s="1694"/>
      <c r="MXW67" s="1695"/>
      <c r="MXX67" s="1694"/>
      <c r="MXY67" s="1695"/>
      <c r="MXZ67" s="1694"/>
      <c r="MYA67" s="1695"/>
      <c r="MYB67" s="1694"/>
      <c r="MYC67" s="1695"/>
      <c r="MYD67" s="1694"/>
      <c r="MYE67" s="1695"/>
      <c r="MYF67" s="1694"/>
      <c r="MYG67" s="1695"/>
      <c r="MYH67" s="1694"/>
      <c r="MYI67" s="1695"/>
      <c r="MYJ67" s="1694"/>
      <c r="MYK67" s="1695"/>
      <c r="MYL67" s="1694"/>
      <c r="MYM67" s="1695"/>
      <c r="MYN67" s="1694"/>
      <c r="MYO67" s="1695"/>
      <c r="MYP67" s="1694"/>
      <c r="MYQ67" s="1695"/>
      <c r="MYR67" s="1694"/>
      <c r="MYS67" s="1695"/>
      <c r="MYT67" s="1694"/>
      <c r="MYU67" s="1695"/>
      <c r="MYV67" s="1694"/>
      <c r="MYW67" s="1695"/>
      <c r="MYX67" s="1694"/>
      <c r="MYY67" s="1695"/>
      <c r="MYZ67" s="1694"/>
      <c r="MZA67" s="1695"/>
      <c r="MZB67" s="1694"/>
      <c r="MZC67" s="1695"/>
      <c r="MZD67" s="1694"/>
      <c r="MZE67" s="1695"/>
      <c r="MZF67" s="1694"/>
      <c r="MZG67" s="1695"/>
      <c r="MZH67" s="1694"/>
      <c r="MZI67" s="1695"/>
      <c r="MZJ67" s="1694"/>
      <c r="MZK67" s="1695"/>
      <c r="MZL67" s="1694"/>
      <c r="MZM67" s="1695"/>
      <c r="MZN67" s="1694"/>
      <c r="MZO67" s="1695"/>
      <c r="MZP67" s="1694"/>
      <c r="MZQ67" s="1695"/>
      <c r="MZR67" s="1694"/>
      <c r="MZS67" s="1695"/>
      <c r="MZT67" s="1694"/>
      <c r="MZU67" s="1695"/>
      <c r="MZV67" s="1694"/>
      <c r="MZW67" s="1695"/>
      <c r="MZX67" s="1694"/>
      <c r="MZY67" s="1695"/>
      <c r="MZZ67" s="1694"/>
      <c r="NAA67" s="1695"/>
      <c r="NAB67" s="1694"/>
      <c r="NAC67" s="1695"/>
      <c r="NAD67" s="1694"/>
      <c r="NAE67" s="1695"/>
      <c r="NAF67" s="1694"/>
      <c r="NAG67" s="1695"/>
      <c r="NAH67" s="1694"/>
      <c r="NAI67" s="1695"/>
      <c r="NAJ67" s="1694"/>
      <c r="NAK67" s="1695"/>
      <c r="NAL67" s="1694"/>
      <c r="NAM67" s="1695"/>
      <c r="NAN67" s="1694"/>
      <c r="NAO67" s="1695"/>
      <c r="NAP67" s="1694"/>
      <c r="NAQ67" s="1695"/>
      <c r="NAR67" s="1694"/>
      <c r="NAS67" s="1695"/>
      <c r="NAT67" s="1694"/>
      <c r="NAU67" s="1695"/>
      <c r="NAV67" s="1694"/>
      <c r="NAW67" s="1695"/>
      <c r="NAX67" s="1694"/>
      <c r="NAY67" s="1695"/>
      <c r="NAZ67" s="1694"/>
      <c r="NBA67" s="1695"/>
      <c r="NBB67" s="1694"/>
      <c r="NBC67" s="1695"/>
      <c r="NBD67" s="1694"/>
      <c r="NBE67" s="1695"/>
      <c r="NBF67" s="1694"/>
      <c r="NBG67" s="1695"/>
      <c r="NBH67" s="1694"/>
      <c r="NBI67" s="1695"/>
      <c r="NBJ67" s="1694"/>
      <c r="NBK67" s="1695"/>
      <c r="NBL67" s="1694"/>
      <c r="NBM67" s="1695"/>
      <c r="NBN67" s="1694"/>
      <c r="NBO67" s="1695"/>
      <c r="NBP67" s="1694"/>
      <c r="NBQ67" s="1695"/>
      <c r="NBR67" s="1694"/>
      <c r="NBS67" s="1695"/>
      <c r="NBT67" s="1694"/>
      <c r="NBU67" s="1695"/>
      <c r="NBV67" s="1694"/>
      <c r="NBW67" s="1695"/>
      <c r="NBX67" s="1694"/>
      <c r="NBY67" s="1695"/>
      <c r="NBZ67" s="1694"/>
      <c r="NCA67" s="1695"/>
      <c r="NCB67" s="1694"/>
      <c r="NCC67" s="1695"/>
      <c r="NCD67" s="1694"/>
      <c r="NCE67" s="1695"/>
      <c r="NCF67" s="1694"/>
      <c r="NCG67" s="1695"/>
      <c r="NCH67" s="1694"/>
      <c r="NCI67" s="1695"/>
      <c r="NCJ67" s="1694"/>
      <c r="NCK67" s="1695"/>
      <c r="NCL67" s="1694"/>
      <c r="NCM67" s="1695"/>
      <c r="NCN67" s="1694"/>
      <c r="NCO67" s="1695"/>
      <c r="NCP67" s="1694"/>
      <c r="NCQ67" s="1695"/>
      <c r="NCR67" s="1694"/>
      <c r="NCS67" s="1695"/>
      <c r="NCT67" s="1694"/>
      <c r="NCU67" s="1695"/>
      <c r="NCV67" s="1694"/>
      <c r="NCW67" s="1695"/>
      <c r="NCX67" s="1694"/>
      <c r="NCY67" s="1695"/>
      <c r="NCZ67" s="1694"/>
      <c r="NDA67" s="1695"/>
      <c r="NDB67" s="1694"/>
      <c r="NDC67" s="1695"/>
      <c r="NDD67" s="1694"/>
      <c r="NDE67" s="1695"/>
      <c r="NDF67" s="1694"/>
      <c r="NDG67" s="1695"/>
      <c r="NDH67" s="1694"/>
      <c r="NDI67" s="1695"/>
      <c r="NDJ67" s="1694"/>
      <c r="NDK67" s="1695"/>
      <c r="NDL67" s="1694"/>
      <c r="NDM67" s="1695"/>
      <c r="NDN67" s="1694"/>
      <c r="NDO67" s="1695"/>
      <c r="NDP67" s="1694"/>
      <c r="NDQ67" s="1695"/>
      <c r="NDR67" s="1694"/>
      <c r="NDS67" s="1695"/>
      <c r="NDT67" s="1694"/>
      <c r="NDU67" s="1695"/>
      <c r="NDV67" s="1694"/>
      <c r="NDW67" s="1695"/>
      <c r="NDX67" s="1694"/>
      <c r="NDY67" s="1695"/>
      <c r="NDZ67" s="1694"/>
      <c r="NEA67" s="1695"/>
      <c r="NEB67" s="1694"/>
      <c r="NEC67" s="1695"/>
      <c r="NED67" s="1694"/>
      <c r="NEE67" s="1695"/>
      <c r="NEF67" s="1694"/>
      <c r="NEG67" s="1695"/>
      <c r="NEH67" s="1694"/>
      <c r="NEI67" s="1695"/>
      <c r="NEJ67" s="1694"/>
      <c r="NEK67" s="1695"/>
      <c r="NEL67" s="1694"/>
      <c r="NEM67" s="1695"/>
      <c r="NEN67" s="1694"/>
      <c r="NEO67" s="1695"/>
      <c r="NEP67" s="1694"/>
      <c r="NEQ67" s="1695"/>
      <c r="NER67" s="1694"/>
      <c r="NES67" s="1695"/>
      <c r="NET67" s="1694"/>
      <c r="NEU67" s="1695"/>
      <c r="NEV67" s="1694"/>
      <c r="NEW67" s="1695"/>
      <c r="NEX67" s="1694"/>
      <c r="NEY67" s="1695"/>
      <c r="NEZ67" s="1694"/>
      <c r="NFA67" s="1695"/>
      <c r="NFB67" s="1694"/>
      <c r="NFC67" s="1695"/>
      <c r="NFD67" s="1694"/>
      <c r="NFE67" s="1695"/>
      <c r="NFF67" s="1694"/>
      <c r="NFG67" s="1695"/>
      <c r="NFH67" s="1694"/>
      <c r="NFI67" s="1695"/>
      <c r="NFJ67" s="1694"/>
      <c r="NFK67" s="1695"/>
      <c r="NFL67" s="1694"/>
      <c r="NFM67" s="1695"/>
      <c r="NFN67" s="1694"/>
      <c r="NFO67" s="1695"/>
      <c r="NFP67" s="1694"/>
      <c r="NFQ67" s="1695"/>
      <c r="NFR67" s="1694"/>
      <c r="NFS67" s="1695"/>
      <c r="NFT67" s="1694"/>
      <c r="NFU67" s="1695"/>
      <c r="NFV67" s="1694"/>
      <c r="NFW67" s="1695"/>
      <c r="NFX67" s="1694"/>
      <c r="NFY67" s="1695"/>
      <c r="NFZ67" s="1694"/>
      <c r="NGA67" s="1695"/>
      <c r="NGB67" s="1694"/>
      <c r="NGC67" s="1695"/>
      <c r="NGD67" s="1694"/>
      <c r="NGE67" s="1695"/>
      <c r="NGF67" s="1694"/>
      <c r="NGG67" s="1695"/>
      <c r="NGH67" s="1694"/>
      <c r="NGI67" s="1695"/>
      <c r="NGJ67" s="1694"/>
      <c r="NGK67" s="1695"/>
      <c r="NGL67" s="1694"/>
      <c r="NGM67" s="1695"/>
      <c r="NGN67" s="1694"/>
      <c r="NGO67" s="1695"/>
      <c r="NGP67" s="1694"/>
      <c r="NGQ67" s="1695"/>
      <c r="NGR67" s="1694"/>
      <c r="NGS67" s="1695"/>
      <c r="NGT67" s="1694"/>
      <c r="NGU67" s="1695"/>
      <c r="NGV67" s="1694"/>
      <c r="NGW67" s="1695"/>
      <c r="NGX67" s="1694"/>
      <c r="NGY67" s="1695"/>
      <c r="NGZ67" s="1694"/>
      <c r="NHA67" s="1695"/>
      <c r="NHB67" s="1694"/>
      <c r="NHC67" s="1695"/>
      <c r="NHD67" s="1694"/>
      <c r="NHE67" s="1695"/>
      <c r="NHF67" s="1694"/>
      <c r="NHG67" s="1695"/>
      <c r="NHH67" s="1694"/>
      <c r="NHI67" s="1695"/>
      <c r="NHJ67" s="1694"/>
      <c r="NHK67" s="1695"/>
      <c r="NHL67" s="1694"/>
      <c r="NHM67" s="1695"/>
      <c r="NHN67" s="1694"/>
      <c r="NHO67" s="1695"/>
      <c r="NHP67" s="1694"/>
      <c r="NHQ67" s="1695"/>
      <c r="NHR67" s="1694"/>
      <c r="NHS67" s="1695"/>
      <c r="NHT67" s="1694"/>
      <c r="NHU67" s="1695"/>
      <c r="NHV67" s="1694"/>
      <c r="NHW67" s="1695"/>
      <c r="NHX67" s="1694"/>
      <c r="NHY67" s="1695"/>
      <c r="NHZ67" s="1694"/>
      <c r="NIA67" s="1695"/>
      <c r="NIB67" s="1694"/>
      <c r="NIC67" s="1695"/>
      <c r="NID67" s="1694"/>
      <c r="NIE67" s="1695"/>
      <c r="NIF67" s="1694"/>
      <c r="NIG67" s="1695"/>
      <c r="NIH67" s="1694"/>
      <c r="NII67" s="1695"/>
      <c r="NIJ67" s="1694"/>
      <c r="NIK67" s="1695"/>
      <c r="NIL67" s="1694"/>
      <c r="NIM67" s="1695"/>
      <c r="NIN67" s="1694"/>
      <c r="NIO67" s="1695"/>
      <c r="NIP67" s="1694"/>
      <c r="NIQ67" s="1695"/>
      <c r="NIR67" s="1694"/>
      <c r="NIS67" s="1695"/>
      <c r="NIT67" s="1694"/>
      <c r="NIU67" s="1695"/>
      <c r="NIV67" s="1694"/>
      <c r="NIW67" s="1695"/>
      <c r="NIX67" s="1694"/>
      <c r="NIY67" s="1695"/>
      <c r="NIZ67" s="1694"/>
      <c r="NJA67" s="1695"/>
      <c r="NJB67" s="1694"/>
      <c r="NJC67" s="1695"/>
      <c r="NJD67" s="1694"/>
      <c r="NJE67" s="1695"/>
      <c r="NJF67" s="1694"/>
      <c r="NJG67" s="1695"/>
      <c r="NJH67" s="1694"/>
      <c r="NJI67" s="1695"/>
      <c r="NJJ67" s="1694"/>
      <c r="NJK67" s="1695"/>
      <c r="NJL67" s="1694"/>
      <c r="NJM67" s="1695"/>
      <c r="NJN67" s="1694"/>
      <c r="NJO67" s="1695"/>
      <c r="NJP67" s="1694"/>
      <c r="NJQ67" s="1695"/>
      <c r="NJR67" s="1694"/>
      <c r="NJS67" s="1695"/>
      <c r="NJT67" s="1694"/>
      <c r="NJU67" s="1695"/>
      <c r="NJV67" s="1694"/>
      <c r="NJW67" s="1695"/>
      <c r="NJX67" s="1694"/>
      <c r="NJY67" s="1695"/>
      <c r="NJZ67" s="1694"/>
      <c r="NKA67" s="1695"/>
      <c r="NKB67" s="1694"/>
      <c r="NKC67" s="1695"/>
      <c r="NKD67" s="1694"/>
      <c r="NKE67" s="1695"/>
      <c r="NKF67" s="1694"/>
      <c r="NKG67" s="1695"/>
      <c r="NKH67" s="1694"/>
      <c r="NKI67" s="1695"/>
      <c r="NKJ67" s="1694"/>
      <c r="NKK67" s="1695"/>
      <c r="NKL67" s="1694"/>
      <c r="NKM67" s="1695"/>
      <c r="NKN67" s="1694"/>
      <c r="NKO67" s="1695"/>
      <c r="NKP67" s="1694"/>
      <c r="NKQ67" s="1695"/>
      <c r="NKR67" s="1694"/>
      <c r="NKS67" s="1695"/>
      <c r="NKT67" s="1694"/>
      <c r="NKU67" s="1695"/>
      <c r="NKV67" s="1694"/>
      <c r="NKW67" s="1695"/>
      <c r="NKX67" s="1694"/>
      <c r="NKY67" s="1695"/>
      <c r="NKZ67" s="1694"/>
      <c r="NLA67" s="1695"/>
      <c r="NLB67" s="1694"/>
      <c r="NLC67" s="1695"/>
      <c r="NLD67" s="1694"/>
      <c r="NLE67" s="1695"/>
      <c r="NLF67" s="1694"/>
      <c r="NLG67" s="1695"/>
      <c r="NLH67" s="1694"/>
      <c r="NLI67" s="1695"/>
      <c r="NLJ67" s="1694"/>
      <c r="NLK67" s="1695"/>
      <c r="NLL67" s="1694"/>
      <c r="NLM67" s="1695"/>
      <c r="NLN67" s="1694"/>
      <c r="NLO67" s="1695"/>
      <c r="NLP67" s="1694"/>
      <c r="NLQ67" s="1695"/>
      <c r="NLR67" s="1694"/>
      <c r="NLS67" s="1695"/>
      <c r="NLT67" s="1694"/>
      <c r="NLU67" s="1695"/>
      <c r="NLV67" s="1694"/>
      <c r="NLW67" s="1695"/>
      <c r="NLX67" s="1694"/>
      <c r="NLY67" s="1695"/>
      <c r="NLZ67" s="1694"/>
      <c r="NMA67" s="1695"/>
      <c r="NMB67" s="1694"/>
      <c r="NMC67" s="1695"/>
      <c r="NMD67" s="1694"/>
      <c r="NME67" s="1695"/>
      <c r="NMF67" s="1694"/>
      <c r="NMG67" s="1695"/>
      <c r="NMH67" s="1694"/>
      <c r="NMI67" s="1695"/>
      <c r="NMJ67" s="1694"/>
      <c r="NMK67" s="1695"/>
      <c r="NML67" s="1694"/>
      <c r="NMM67" s="1695"/>
      <c r="NMN67" s="1694"/>
      <c r="NMO67" s="1695"/>
      <c r="NMP67" s="1694"/>
      <c r="NMQ67" s="1695"/>
      <c r="NMR67" s="1694"/>
      <c r="NMS67" s="1695"/>
      <c r="NMT67" s="1694"/>
      <c r="NMU67" s="1695"/>
      <c r="NMV67" s="1694"/>
      <c r="NMW67" s="1695"/>
      <c r="NMX67" s="1694"/>
      <c r="NMY67" s="1695"/>
      <c r="NMZ67" s="1694"/>
      <c r="NNA67" s="1695"/>
      <c r="NNB67" s="1694"/>
      <c r="NNC67" s="1695"/>
      <c r="NND67" s="1694"/>
      <c r="NNE67" s="1695"/>
      <c r="NNF67" s="1694"/>
      <c r="NNG67" s="1695"/>
      <c r="NNH67" s="1694"/>
      <c r="NNI67" s="1695"/>
      <c r="NNJ67" s="1694"/>
      <c r="NNK67" s="1695"/>
      <c r="NNL67" s="1694"/>
      <c r="NNM67" s="1695"/>
      <c r="NNN67" s="1694"/>
      <c r="NNO67" s="1695"/>
      <c r="NNP67" s="1694"/>
      <c r="NNQ67" s="1695"/>
      <c r="NNR67" s="1694"/>
      <c r="NNS67" s="1695"/>
      <c r="NNT67" s="1694"/>
      <c r="NNU67" s="1695"/>
      <c r="NNV67" s="1694"/>
      <c r="NNW67" s="1695"/>
      <c r="NNX67" s="1694"/>
      <c r="NNY67" s="1695"/>
      <c r="NNZ67" s="1694"/>
      <c r="NOA67" s="1695"/>
      <c r="NOB67" s="1694"/>
      <c r="NOC67" s="1695"/>
      <c r="NOD67" s="1694"/>
      <c r="NOE67" s="1695"/>
      <c r="NOF67" s="1694"/>
      <c r="NOG67" s="1695"/>
      <c r="NOH67" s="1694"/>
      <c r="NOI67" s="1695"/>
      <c r="NOJ67" s="1694"/>
      <c r="NOK67" s="1695"/>
      <c r="NOL67" s="1694"/>
      <c r="NOM67" s="1695"/>
      <c r="NON67" s="1694"/>
      <c r="NOO67" s="1695"/>
      <c r="NOP67" s="1694"/>
      <c r="NOQ67" s="1695"/>
      <c r="NOR67" s="1694"/>
      <c r="NOS67" s="1695"/>
      <c r="NOT67" s="1694"/>
      <c r="NOU67" s="1695"/>
      <c r="NOV67" s="1694"/>
      <c r="NOW67" s="1695"/>
      <c r="NOX67" s="1694"/>
      <c r="NOY67" s="1695"/>
      <c r="NOZ67" s="1694"/>
      <c r="NPA67" s="1695"/>
      <c r="NPB67" s="1694"/>
      <c r="NPC67" s="1695"/>
      <c r="NPD67" s="1694"/>
      <c r="NPE67" s="1695"/>
      <c r="NPF67" s="1694"/>
      <c r="NPG67" s="1695"/>
      <c r="NPH67" s="1694"/>
      <c r="NPI67" s="1695"/>
      <c r="NPJ67" s="1694"/>
      <c r="NPK67" s="1695"/>
      <c r="NPL67" s="1694"/>
      <c r="NPM67" s="1695"/>
      <c r="NPN67" s="1694"/>
      <c r="NPO67" s="1695"/>
      <c r="NPP67" s="1694"/>
      <c r="NPQ67" s="1695"/>
      <c r="NPR67" s="1694"/>
      <c r="NPS67" s="1695"/>
      <c r="NPT67" s="1694"/>
      <c r="NPU67" s="1695"/>
      <c r="NPV67" s="1694"/>
      <c r="NPW67" s="1695"/>
      <c r="NPX67" s="1694"/>
      <c r="NPY67" s="1695"/>
      <c r="NPZ67" s="1694"/>
      <c r="NQA67" s="1695"/>
      <c r="NQB67" s="1694"/>
      <c r="NQC67" s="1695"/>
      <c r="NQD67" s="1694"/>
      <c r="NQE67" s="1695"/>
      <c r="NQF67" s="1694"/>
      <c r="NQG67" s="1695"/>
      <c r="NQH67" s="1694"/>
      <c r="NQI67" s="1695"/>
      <c r="NQJ67" s="1694"/>
      <c r="NQK67" s="1695"/>
      <c r="NQL67" s="1694"/>
      <c r="NQM67" s="1695"/>
      <c r="NQN67" s="1694"/>
      <c r="NQO67" s="1695"/>
      <c r="NQP67" s="1694"/>
      <c r="NQQ67" s="1695"/>
      <c r="NQR67" s="1694"/>
      <c r="NQS67" s="1695"/>
      <c r="NQT67" s="1694"/>
      <c r="NQU67" s="1695"/>
      <c r="NQV67" s="1694"/>
      <c r="NQW67" s="1695"/>
      <c r="NQX67" s="1694"/>
      <c r="NQY67" s="1695"/>
      <c r="NQZ67" s="1694"/>
      <c r="NRA67" s="1695"/>
      <c r="NRB67" s="1694"/>
      <c r="NRC67" s="1695"/>
      <c r="NRD67" s="1694"/>
      <c r="NRE67" s="1695"/>
      <c r="NRF67" s="1694"/>
      <c r="NRG67" s="1695"/>
      <c r="NRH67" s="1694"/>
      <c r="NRI67" s="1695"/>
      <c r="NRJ67" s="1694"/>
      <c r="NRK67" s="1695"/>
      <c r="NRL67" s="1694"/>
      <c r="NRM67" s="1695"/>
      <c r="NRN67" s="1694"/>
      <c r="NRO67" s="1695"/>
      <c r="NRP67" s="1694"/>
      <c r="NRQ67" s="1695"/>
      <c r="NRR67" s="1694"/>
      <c r="NRS67" s="1695"/>
      <c r="NRT67" s="1694"/>
      <c r="NRU67" s="1695"/>
      <c r="NRV67" s="1694"/>
      <c r="NRW67" s="1695"/>
      <c r="NRX67" s="1694"/>
      <c r="NRY67" s="1695"/>
      <c r="NRZ67" s="1694"/>
      <c r="NSA67" s="1695"/>
      <c r="NSB67" s="1694"/>
      <c r="NSC67" s="1695"/>
      <c r="NSD67" s="1694"/>
      <c r="NSE67" s="1695"/>
      <c r="NSF67" s="1694"/>
      <c r="NSG67" s="1695"/>
      <c r="NSH67" s="1694"/>
      <c r="NSI67" s="1695"/>
      <c r="NSJ67" s="1694"/>
      <c r="NSK67" s="1695"/>
      <c r="NSL67" s="1694"/>
      <c r="NSM67" s="1695"/>
      <c r="NSN67" s="1694"/>
      <c r="NSO67" s="1695"/>
      <c r="NSP67" s="1694"/>
      <c r="NSQ67" s="1695"/>
      <c r="NSR67" s="1694"/>
      <c r="NSS67" s="1695"/>
      <c r="NST67" s="1694"/>
      <c r="NSU67" s="1695"/>
      <c r="NSV67" s="1694"/>
      <c r="NSW67" s="1695"/>
      <c r="NSX67" s="1694"/>
      <c r="NSY67" s="1695"/>
      <c r="NSZ67" s="1694"/>
      <c r="NTA67" s="1695"/>
      <c r="NTB67" s="1694"/>
      <c r="NTC67" s="1695"/>
      <c r="NTD67" s="1694"/>
      <c r="NTE67" s="1695"/>
      <c r="NTF67" s="1694"/>
      <c r="NTG67" s="1695"/>
      <c r="NTH67" s="1694"/>
      <c r="NTI67" s="1695"/>
      <c r="NTJ67" s="1694"/>
      <c r="NTK67" s="1695"/>
      <c r="NTL67" s="1694"/>
      <c r="NTM67" s="1695"/>
      <c r="NTN67" s="1694"/>
      <c r="NTO67" s="1695"/>
      <c r="NTP67" s="1694"/>
      <c r="NTQ67" s="1695"/>
      <c r="NTR67" s="1694"/>
      <c r="NTS67" s="1695"/>
      <c r="NTT67" s="1694"/>
      <c r="NTU67" s="1695"/>
      <c r="NTV67" s="1694"/>
      <c r="NTW67" s="1695"/>
      <c r="NTX67" s="1694"/>
      <c r="NTY67" s="1695"/>
      <c r="NTZ67" s="1694"/>
      <c r="NUA67" s="1695"/>
      <c r="NUB67" s="1694"/>
      <c r="NUC67" s="1695"/>
      <c r="NUD67" s="1694"/>
      <c r="NUE67" s="1695"/>
      <c r="NUF67" s="1694"/>
      <c r="NUG67" s="1695"/>
      <c r="NUH67" s="1694"/>
      <c r="NUI67" s="1695"/>
      <c r="NUJ67" s="1694"/>
      <c r="NUK67" s="1695"/>
      <c r="NUL67" s="1694"/>
      <c r="NUM67" s="1695"/>
      <c r="NUN67" s="1694"/>
      <c r="NUO67" s="1695"/>
      <c r="NUP67" s="1694"/>
      <c r="NUQ67" s="1695"/>
      <c r="NUR67" s="1694"/>
      <c r="NUS67" s="1695"/>
      <c r="NUT67" s="1694"/>
      <c r="NUU67" s="1695"/>
      <c r="NUV67" s="1694"/>
      <c r="NUW67" s="1695"/>
      <c r="NUX67" s="1694"/>
      <c r="NUY67" s="1695"/>
      <c r="NUZ67" s="1694"/>
      <c r="NVA67" s="1695"/>
      <c r="NVB67" s="1694"/>
      <c r="NVC67" s="1695"/>
      <c r="NVD67" s="1694"/>
      <c r="NVE67" s="1695"/>
      <c r="NVF67" s="1694"/>
      <c r="NVG67" s="1695"/>
      <c r="NVH67" s="1694"/>
      <c r="NVI67" s="1695"/>
      <c r="NVJ67" s="1694"/>
      <c r="NVK67" s="1695"/>
      <c r="NVL67" s="1694"/>
      <c r="NVM67" s="1695"/>
      <c r="NVN67" s="1694"/>
      <c r="NVO67" s="1695"/>
      <c r="NVP67" s="1694"/>
      <c r="NVQ67" s="1695"/>
      <c r="NVR67" s="1694"/>
      <c r="NVS67" s="1695"/>
      <c r="NVT67" s="1694"/>
      <c r="NVU67" s="1695"/>
      <c r="NVV67" s="1694"/>
      <c r="NVW67" s="1695"/>
      <c r="NVX67" s="1694"/>
      <c r="NVY67" s="1695"/>
      <c r="NVZ67" s="1694"/>
      <c r="NWA67" s="1695"/>
      <c r="NWB67" s="1694"/>
      <c r="NWC67" s="1695"/>
      <c r="NWD67" s="1694"/>
      <c r="NWE67" s="1695"/>
      <c r="NWF67" s="1694"/>
      <c r="NWG67" s="1695"/>
      <c r="NWH67" s="1694"/>
      <c r="NWI67" s="1695"/>
      <c r="NWJ67" s="1694"/>
      <c r="NWK67" s="1695"/>
      <c r="NWL67" s="1694"/>
      <c r="NWM67" s="1695"/>
      <c r="NWN67" s="1694"/>
      <c r="NWO67" s="1695"/>
      <c r="NWP67" s="1694"/>
      <c r="NWQ67" s="1695"/>
      <c r="NWR67" s="1694"/>
      <c r="NWS67" s="1695"/>
      <c r="NWT67" s="1694"/>
      <c r="NWU67" s="1695"/>
      <c r="NWV67" s="1694"/>
      <c r="NWW67" s="1695"/>
      <c r="NWX67" s="1694"/>
      <c r="NWY67" s="1695"/>
      <c r="NWZ67" s="1694"/>
      <c r="NXA67" s="1695"/>
      <c r="NXB67" s="1694"/>
      <c r="NXC67" s="1695"/>
      <c r="NXD67" s="1694"/>
      <c r="NXE67" s="1695"/>
      <c r="NXF67" s="1694"/>
      <c r="NXG67" s="1695"/>
      <c r="NXH67" s="1694"/>
      <c r="NXI67" s="1695"/>
      <c r="NXJ67" s="1694"/>
      <c r="NXK67" s="1695"/>
      <c r="NXL67" s="1694"/>
      <c r="NXM67" s="1695"/>
      <c r="NXN67" s="1694"/>
      <c r="NXO67" s="1695"/>
      <c r="NXP67" s="1694"/>
      <c r="NXQ67" s="1695"/>
      <c r="NXR67" s="1694"/>
      <c r="NXS67" s="1695"/>
      <c r="NXT67" s="1694"/>
      <c r="NXU67" s="1695"/>
      <c r="NXV67" s="1694"/>
      <c r="NXW67" s="1695"/>
      <c r="NXX67" s="1694"/>
      <c r="NXY67" s="1695"/>
      <c r="NXZ67" s="1694"/>
      <c r="NYA67" s="1695"/>
      <c r="NYB67" s="1694"/>
      <c r="NYC67" s="1695"/>
      <c r="NYD67" s="1694"/>
      <c r="NYE67" s="1695"/>
      <c r="NYF67" s="1694"/>
      <c r="NYG67" s="1695"/>
      <c r="NYH67" s="1694"/>
      <c r="NYI67" s="1695"/>
      <c r="NYJ67" s="1694"/>
      <c r="NYK67" s="1695"/>
      <c r="NYL67" s="1694"/>
      <c r="NYM67" s="1695"/>
      <c r="NYN67" s="1694"/>
      <c r="NYO67" s="1695"/>
      <c r="NYP67" s="1694"/>
      <c r="NYQ67" s="1695"/>
      <c r="NYR67" s="1694"/>
      <c r="NYS67" s="1695"/>
      <c r="NYT67" s="1694"/>
      <c r="NYU67" s="1695"/>
      <c r="NYV67" s="1694"/>
      <c r="NYW67" s="1695"/>
      <c r="NYX67" s="1694"/>
      <c r="NYY67" s="1695"/>
      <c r="NYZ67" s="1694"/>
      <c r="NZA67" s="1695"/>
      <c r="NZB67" s="1694"/>
      <c r="NZC67" s="1695"/>
      <c r="NZD67" s="1694"/>
      <c r="NZE67" s="1695"/>
      <c r="NZF67" s="1694"/>
      <c r="NZG67" s="1695"/>
      <c r="NZH67" s="1694"/>
      <c r="NZI67" s="1695"/>
      <c r="NZJ67" s="1694"/>
      <c r="NZK67" s="1695"/>
      <c r="NZL67" s="1694"/>
      <c r="NZM67" s="1695"/>
      <c r="NZN67" s="1694"/>
      <c r="NZO67" s="1695"/>
      <c r="NZP67" s="1694"/>
      <c r="NZQ67" s="1695"/>
      <c r="NZR67" s="1694"/>
      <c r="NZS67" s="1695"/>
      <c r="NZT67" s="1694"/>
      <c r="NZU67" s="1695"/>
      <c r="NZV67" s="1694"/>
      <c r="NZW67" s="1695"/>
      <c r="NZX67" s="1694"/>
      <c r="NZY67" s="1695"/>
      <c r="NZZ67" s="1694"/>
      <c r="OAA67" s="1695"/>
      <c r="OAB67" s="1694"/>
      <c r="OAC67" s="1695"/>
      <c r="OAD67" s="1694"/>
      <c r="OAE67" s="1695"/>
      <c r="OAF67" s="1694"/>
      <c r="OAG67" s="1695"/>
      <c r="OAH67" s="1694"/>
      <c r="OAI67" s="1695"/>
      <c r="OAJ67" s="1694"/>
      <c r="OAK67" s="1695"/>
      <c r="OAL67" s="1694"/>
      <c r="OAM67" s="1695"/>
      <c r="OAN67" s="1694"/>
      <c r="OAO67" s="1695"/>
      <c r="OAP67" s="1694"/>
      <c r="OAQ67" s="1695"/>
      <c r="OAR67" s="1694"/>
      <c r="OAS67" s="1695"/>
      <c r="OAT67" s="1694"/>
      <c r="OAU67" s="1695"/>
      <c r="OAV67" s="1694"/>
      <c r="OAW67" s="1695"/>
      <c r="OAX67" s="1694"/>
      <c r="OAY67" s="1695"/>
      <c r="OAZ67" s="1694"/>
      <c r="OBA67" s="1695"/>
      <c r="OBB67" s="1694"/>
      <c r="OBC67" s="1695"/>
      <c r="OBD67" s="1694"/>
      <c r="OBE67" s="1695"/>
      <c r="OBF67" s="1694"/>
      <c r="OBG67" s="1695"/>
      <c r="OBH67" s="1694"/>
      <c r="OBI67" s="1695"/>
      <c r="OBJ67" s="1694"/>
      <c r="OBK67" s="1695"/>
      <c r="OBL67" s="1694"/>
      <c r="OBM67" s="1695"/>
      <c r="OBN67" s="1694"/>
      <c r="OBO67" s="1695"/>
      <c r="OBP67" s="1694"/>
      <c r="OBQ67" s="1695"/>
      <c r="OBR67" s="1694"/>
      <c r="OBS67" s="1695"/>
      <c r="OBT67" s="1694"/>
      <c r="OBU67" s="1695"/>
      <c r="OBV67" s="1694"/>
      <c r="OBW67" s="1695"/>
      <c r="OBX67" s="1694"/>
      <c r="OBY67" s="1695"/>
      <c r="OBZ67" s="1694"/>
      <c r="OCA67" s="1695"/>
      <c r="OCB67" s="1694"/>
      <c r="OCC67" s="1695"/>
      <c r="OCD67" s="1694"/>
      <c r="OCE67" s="1695"/>
      <c r="OCF67" s="1694"/>
      <c r="OCG67" s="1695"/>
      <c r="OCH67" s="1694"/>
      <c r="OCI67" s="1695"/>
      <c r="OCJ67" s="1694"/>
      <c r="OCK67" s="1695"/>
      <c r="OCL67" s="1694"/>
      <c r="OCM67" s="1695"/>
      <c r="OCN67" s="1694"/>
      <c r="OCO67" s="1695"/>
      <c r="OCP67" s="1694"/>
      <c r="OCQ67" s="1695"/>
      <c r="OCR67" s="1694"/>
      <c r="OCS67" s="1695"/>
      <c r="OCT67" s="1694"/>
      <c r="OCU67" s="1695"/>
      <c r="OCV67" s="1694"/>
      <c r="OCW67" s="1695"/>
      <c r="OCX67" s="1694"/>
      <c r="OCY67" s="1695"/>
      <c r="OCZ67" s="1694"/>
      <c r="ODA67" s="1695"/>
      <c r="ODB67" s="1694"/>
      <c r="ODC67" s="1695"/>
      <c r="ODD67" s="1694"/>
      <c r="ODE67" s="1695"/>
      <c r="ODF67" s="1694"/>
      <c r="ODG67" s="1695"/>
      <c r="ODH67" s="1694"/>
      <c r="ODI67" s="1695"/>
      <c r="ODJ67" s="1694"/>
      <c r="ODK67" s="1695"/>
      <c r="ODL67" s="1694"/>
      <c r="ODM67" s="1695"/>
      <c r="ODN67" s="1694"/>
      <c r="ODO67" s="1695"/>
      <c r="ODP67" s="1694"/>
      <c r="ODQ67" s="1695"/>
      <c r="ODR67" s="1694"/>
      <c r="ODS67" s="1695"/>
      <c r="ODT67" s="1694"/>
      <c r="ODU67" s="1695"/>
      <c r="ODV67" s="1694"/>
      <c r="ODW67" s="1695"/>
      <c r="ODX67" s="1694"/>
      <c r="ODY67" s="1695"/>
      <c r="ODZ67" s="1694"/>
      <c r="OEA67" s="1695"/>
      <c r="OEB67" s="1694"/>
      <c r="OEC67" s="1695"/>
      <c r="OED67" s="1694"/>
      <c r="OEE67" s="1695"/>
      <c r="OEF67" s="1694"/>
      <c r="OEG67" s="1695"/>
      <c r="OEH67" s="1694"/>
      <c r="OEI67" s="1695"/>
      <c r="OEJ67" s="1694"/>
      <c r="OEK67" s="1695"/>
      <c r="OEL67" s="1694"/>
      <c r="OEM67" s="1695"/>
      <c r="OEN67" s="1694"/>
      <c r="OEO67" s="1695"/>
      <c r="OEP67" s="1694"/>
      <c r="OEQ67" s="1695"/>
      <c r="OER67" s="1694"/>
      <c r="OES67" s="1695"/>
      <c r="OET67" s="1694"/>
      <c r="OEU67" s="1695"/>
      <c r="OEV67" s="1694"/>
      <c r="OEW67" s="1695"/>
      <c r="OEX67" s="1694"/>
      <c r="OEY67" s="1695"/>
      <c r="OEZ67" s="1694"/>
      <c r="OFA67" s="1695"/>
      <c r="OFB67" s="1694"/>
      <c r="OFC67" s="1695"/>
      <c r="OFD67" s="1694"/>
      <c r="OFE67" s="1695"/>
      <c r="OFF67" s="1694"/>
      <c r="OFG67" s="1695"/>
      <c r="OFH67" s="1694"/>
      <c r="OFI67" s="1695"/>
      <c r="OFJ67" s="1694"/>
      <c r="OFK67" s="1695"/>
      <c r="OFL67" s="1694"/>
      <c r="OFM67" s="1695"/>
      <c r="OFN67" s="1694"/>
      <c r="OFO67" s="1695"/>
      <c r="OFP67" s="1694"/>
      <c r="OFQ67" s="1695"/>
      <c r="OFR67" s="1694"/>
      <c r="OFS67" s="1695"/>
      <c r="OFT67" s="1694"/>
      <c r="OFU67" s="1695"/>
      <c r="OFV67" s="1694"/>
      <c r="OFW67" s="1695"/>
      <c r="OFX67" s="1694"/>
      <c r="OFY67" s="1695"/>
      <c r="OFZ67" s="1694"/>
      <c r="OGA67" s="1695"/>
      <c r="OGB67" s="1694"/>
      <c r="OGC67" s="1695"/>
      <c r="OGD67" s="1694"/>
      <c r="OGE67" s="1695"/>
      <c r="OGF67" s="1694"/>
      <c r="OGG67" s="1695"/>
      <c r="OGH67" s="1694"/>
      <c r="OGI67" s="1695"/>
      <c r="OGJ67" s="1694"/>
      <c r="OGK67" s="1695"/>
      <c r="OGL67" s="1694"/>
      <c r="OGM67" s="1695"/>
      <c r="OGN67" s="1694"/>
      <c r="OGO67" s="1695"/>
      <c r="OGP67" s="1694"/>
      <c r="OGQ67" s="1695"/>
      <c r="OGR67" s="1694"/>
      <c r="OGS67" s="1695"/>
      <c r="OGT67" s="1694"/>
      <c r="OGU67" s="1695"/>
      <c r="OGV67" s="1694"/>
      <c r="OGW67" s="1695"/>
      <c r="OGX67" s="1694"/>
      <c r="OGY67" s="1695"/>
      <c r="OGZ67" s="1694"/>
      <c r="OHA67" s="1695"/>
      <c r="OHB67" s="1694"/>
      <c r="OHC67" s="1695"/>
      <c r="OHD67" s="1694"/>
      <c r="OHE67" s="1695"/>
      <c r="OHF67" s="1694"/>
      <c r="OHG67" s="1695"/>
      <c r="OHH67" s="1694"/>
      <c r="OHI67" s="1695"/>
      <c r="OHJ67" s="1694"/>
      <c r="OHK67" s="1695"/>
      <c r="OHL67" s="1694"/>
      <c r="OHM67" s="1695"/>
      <c r="OHN67" s="1694"/>
      <c r="OHO67" s="1695"/>
      <c r="OHP67" s="1694"/>
      <c r="OHQ67" s="1695"/>
      <c r="OHR67" s="1694"/>
      <c r="OHS67" s="1695"/>
      <c r="OHT67" s="1694"/>
      <c r="OHU67" s="1695"/>
      <c r="OHV67" s="1694"/>
      <c r="OHW67" s="1695"/>
      <c r="OHX67" s="1694"/>
      <c r="OHY67" s="1695"/>
      <c r="OHZ67" s="1694"/>
      <c r="OIA67" s="1695"/>
      <c r="OIB67" s="1694"/>
      <c r="OIC67" s="1695"/>
      <c r="OID67" s="1694"/>
      <c r="OIE67" s="1695"/>
      <c r="OIF67" s="1694"/>
      <c r="OIG67" s="1695"/>
      <c r="OIH67" s="1694"/>
      <c r="OII67" s="1695"/>
      <c r="OIJ67" s="1694"/>
      <c r="OIK67" s="1695"/>
      <c r="OIL67" s="1694"/>
      <c r="OIM67" s="1695"/>
      <c r="OIN67" s="1694"/>
      <c r="OIO67" s="1695"/>
      <c r="OIP67" s="1694"/>
      <c r="OIQ67" s="1695"/>
      <c r="OIR67" s="1694"/>
      <c r="OIS67" s="1695"/>
      <c r="OIT67" s="1694"/>
      <c r="OIU67" s="1695"/>
      <c r="OIV67" s="1694"/>
      <c r="OIW67" s="1695"/>
      <c r="OIX67" s="1694"/>
      <c r="OIY67" s="1695"/>
      <c r="OIZ67" s="1694"/>
      <c r="OJA67" s="1695"/>
      <c r="OJB67" s="1694"/>
      <c r="OJC67" s="1695"/>
      <c r="OJD67" s="1694"/>
      <c r="OJE67" s="1695"/>
      <c r="OJF67" s="1694"/>
      <c r="OJG67" s="1695"/>
      <c r="OJH67" s="1694"/>
      <c r="OJI67" s="1695"/>
      <c r="OJJ67" s="1694"/>
      <c r="OJK67" s="1695"/>
      <c r="OJL67" s="1694"/>
      <c r="OJM67" s="1695"/>
      <c r="OJN67" s="1694"/>
      <c r="OJO67" s="1695"/>
      <c r="OJP67" s="1694"/>
      <c r="OJQ67" s="1695"/>
      <c r="OJR67" s="1694"/>
      <c r="OJS67" s="1695"/>
      <c r="OJT67" s="1694"/>
      <c r="OJU67" s="1695"/>
      <c r="OJV67" s="1694"/>
      <c r="OJW67" s="1695"/>
      <c r="OJX67" s="1694"/>
      <c r="OJY67" s="1695"/>
      <c r="OJZ67" s="1694"/>
      <c r="OKA67" s="1695"/>
      <c r="OKB67" s="1694"/>
      <c r="OKC67" s="1695"/>
      <c r="OKD67" s="1694"/>
      <c r="OKE67" s="1695"/>
      <c r="OKF67" s="1694"/>
      <c r="OKG67" s="1695"/>
      <c r="OKH67" s="1694"/>
      <c r="OKI67" s="1695"/>
      <c r="OKJ67" s="1694"/>
      <c r="OKK67" s="1695"/>
      <c r="OKL67" s="1694"/>
      <c r="OKM67" s="1695"/>
      <c r="OKN67" s="1694"/>
      <c r="OKO67" s="1695"/>
      <c r="OKP67" s="1694"/>
      <c r="OKQ67" s="1695"/>
      <c r="OKR67" s="1694"/>
      <c r="OKS67" s="1695"/>
      <c r="OKT67" s="1694"/>
      <c r="OKU67" s="1695"/>
      <c r="OKV67" s="1694"/>
      <c r="OKW67" s="1695"/>
      <c r="OKX67" s="1694"/>
      <c r="OKY67" s="1695"/>
      <c r="OKZ67" s="1694"/>
      <c r="OLA67" s="1695"/>
      <c r="OLB67" s="1694"/>
      <c r="OLC67" s="1695"/>
      <c r="OLD67" s="1694"/>
      <c r="OLE67" s="1695"/>
      <c r="OLF67" s="1694"/>
      <c r="OLG67" s="1695"/>
      <c r="OLH67" s="1694"/>
      <c r="OLI67" s="1695"/>
      <c r="OLJ67" s="1694"/>
      <c r="OLK67" s="1695"/>
      <c r="OLL67" s="1694"/>
      <c r="OLM67" s="1695"/>
      <c r="OLN67" s="1694"/>
      <c r="OLO67" s="1695"/>
      <c r="OLP67" s="1694"/>
      <c r="OLQ67" s="1695"/>
      <c r="OLR67" s="1694"/>
      <c r="OLS67" s="1695"/>
      <c r="OLT67" s="1694"/>
      <c r="OLU67" s="1695"/>
      <c r="OLV67" s="1694"/>
      <c r="OLW67" s="1695"/>
      <c r="OLX67" s="1694"/>
      <c r="OLY67" s="1695"/>
      <c r="OLZ67" s="1694"/>
      <c r="OMA67" s="1695"/>
      <c r="OMB67" s="1694"/>
      <c r="OMC67" s="1695"/>
      <c r="OMD67" s="1694"/>
      <c r="OME67" s="1695"/>
      <c r="OMF67" s="1694"/>
      <c r="OMG67" s="1695"/>
      <c r="OMH67" s="1694"/>
      <c r="OMI67" s="1695"/>
      <c r="OMJ67" s="1694"/>
      <c r="OMK67" s="1695"/>
      <c r="OML67" s="1694"/>
      <c r="OMM67" s="1695"/>
      <c r="OMN67" s="1694"/>
      <c r="OMO67" s="1695"/>
      <c r="OMP67" s="1694"/>
      <c r="OMQ67" s="1695"/>
      <c r="OMR67" s="1694"/>
      <c r="OMS67" s="1695"/>
      <c r="OMT67" s="1694"/>
      <c r="OMU67" s="1695"/>
      <c r="OMV67" s="1694"/>
      <c r="OMW67" s="1695"/>
      <c r="OMX67" s="1694"/>
      <c r="OMY67" s="1695"/>
      <c r="OMZ67" s="1694"/>
      <c r="ONA67" s="1695"/>
      <c r="ONB67" s="1694"/>
      <c r="ONC67" s="1695"/>
      <c r="OND67" s="1694"/>
      <c r="ONE67" s="1695"/>
      <c r="ONF67" s="1694"/>
      <c r="ONG67" s="1695"/>
      <c r="ONH67" s="1694"/>
      <c r="ONI67" s="1695"/>
      <c r="ONJ67" s="1694"/>
      <c r="ONK67" s="1695"/>
      <c r="ONL67" s="1694"/>
      <c r="ONM67" s="1695"/>
      <c r="ONN67" s="1694"/>
      <c r="ONO67" s="1695"/>
      <c r="ONP67" s="1694"/>
      <c r="ONQ67" s="1695"/>
      <c r="ONR67" s="1694"/>
      <c r="ONS67" s="1695"/>
      <c r="ONT67" s="1694"/>
      <c r="ONU67" s="1695"/>
      <c r="ONV67" s="1694"/>
      <c r="ONW67" s="1695"/>
      <c r="ONX67" s="1694"/>
      <c r="ONY67" s="1695"/>
      <c r="ONZ67" s="1694"/>
      <c r="OOA67" s="1695"/>
      <c r="OOB67" s="1694"/>
      <c r="OOC67" s="1695"/>
      <c r="OOD67" s="1694"/>
      <c r="OOE67" s="1695"/>
      <c r="OOF67" s="1694"/>
      <c r="OOG67" s="1695"/>
      <c r="OOH67" s="1694"/>
      <c r="OOI67" s="1695"/>
      <c r="OOJ67" s="1694"/>
      <c r="OOK67" s="1695"/>
      <c r="OOL67" s="1694"/>
      <c r="OOM67" s="1695"/>
      <c r="OON67" s="1694"/>
      <c r="OOO67" s="1695"/>
      <c r="OOP67" s="1694"/>
      <c r="OOQ67" s="1695"/>
      <c r="OOR67" s="1694"/>
      <c r="OOS67" s="1695"/>
      <c r="OOT67" s="1694"/>
      <c r="OOU67" s="1695"/>
      <c r="OOV67" s="1694"/>
      <c r="OOW67" s="1695"/>
      <c r="OOX67" s="1694"/>
      <c r="OOY67" s="1695"/>
      <c r="OOZ67" s="1694"/>
      <c r="OPA67" s="1695"/>
      <c r="OPB67" s="1694"/>
      <c r="OPC67" s="1695"/>
      <c r="OPD67" s="1694"/>
      <c r="OPE67" s="1695"/>
      <c r="OPF67" s="1694"/>
      <c r="OPG67" s="1695"/>
      <c r="OPH67" s="1694"/>
      <c r="OPI67" s="1695"/>
      <c r="OPJ67" s="1694"/>
      <c r="OPK67" s="1695"/>
      <c r="OPL67" s="1694"/>
      <c r="OPM67" s="1695"/>
      <c r="OPN67" s="1694"/>
      <c r="OPO67" s="1695"/>
      <c r="OPP67" s="1694"/>
      <c r="OPQ67" s="1695"/>
      <c r="OPR67" s="1694"/>
      <c r="OPS67" s="1695"/>
      <c r="OPT67" s="1694"/>
      <c r="OPU67" s="1695"/>
      <c r="OPV67" s="1694"/>
      <c r="OPW67" s="1695"/>
      <c r="OPX67" s="1694"/>
      <c r="OPY67" s="1695"/>
      <c r="OPZ67" s="1694"/>
      <c r="OQA67" s="1695"/>
      <c r="OQB67" s="1694"/>
      <c r="OQC67" s="1695"/>
      <c r="OQD67" s="1694"/>
      <c r="OQE67" s="1695"/>
      <c r="OQF67" s="1694"/>
      <c r="OQG67" s="1695"/>
      <c r="OQH67" s="1694"/>
      <c r="OQI67" s="1695"/>
      <c r="OQJ67" s="1694"/>
      <c r="OQK67" s="1695"/>
      <c r="OQL67" s="1694"/>
      <c r="OQM67" s="1695"/>
      <c r="OQN67" s="1694"/>
      <c r="OQO67" s="1695"/>
      <c r="OQP67" s="1694"/>
      <c r="OQQ67" s="1695"/>
      <c r="OQR67" s="1694"/>
      <c r="OQS67" s="1695"/>
      <c r="OQT67" s="1694"/>
      <c r="OQU67" s="1695"/>
      <c r="OQV67" s="1694"/>
      <c r="OQW67" s="1695"/>
      <c r="OQX67" s="1694"/>
      <c r="OQY67" s="1695"/>
      <c r="OQZ67" s="1694"/>
      <c r="ORA67" s="1695"/>
      <c r="ORB67" s="1694"/>
      <c r="ORC67" s="1695"/>
      <c r="ORD67" s="1694"/>
      <c r="ORE67" s="1695"/>
      <c r="ORF67" s="1694"/>
      <c r="ORG67" s="1695"/>
      <c r="ORH67" s="1694"/>
      <c r="ORI67" s="1695"/>
      <c r="ORJ67" s="1694"/>
      <c r="ORK67" s="1695"/>
      <c r="ORL67" s="1694"/>
      <c r="ORM67" s="1695"/>
      <c r="ORN67" s="1694"/>
      <c r="ORO67" s="1695"/>
      <c r="ORP67" s="1694"/>
      <c r="ORQ67" s="1695"/>
      <c r="ORR67" s="1694"/>
      <c r="ORS67" s="1695"/>
      <c r="ORT67" s="1694"/>
      <c r="ORU67" s="1695"/>
      <c r="ORV67" s="1694"/>
      <c r="ORW67" s="1695"/>
      <c r="ORX67" s="1694"/>
      <c r="ORY67" s="1695"/>
      <c r="ORZ67" s="1694"/>
      <c r="OSA67" s="1695"/>
      <c r="OSB67" s="1694"/>
      <c r="OSC67" s="1695"/>
      <c r="OSD67" s="1694"/>
      <c r="OSE67" s="1695"/>
      <c r="OSF67" s="1694"/>
      <c r="OSG67" s="1695"/>
      <c r="OSH67" s="1694"/>
      <c r="OSI67" s="1695"/>
      <c r="OSJ67" s="1694"/>
      <c r="OSK67" s="1695"/>
      <c r="OSL67" s="1694"/>
      <c r="OSM67" s="1695"/>
      <c r="OSN67" s="1694"/>
      <c r="OSO67" s="1695"/>
      <c r="OSP67" s="1694"/>
      <c r="OSQ67" s="1695"/>
      <c r="OSR67" s="1694"/>
      <c r="OSS67" s="1695"/>
      <c r="OST67" s="1694"/>
      <c r="OSU67" s="1695"/>
      <c r="OSV67" s="1694"/>
      <c r="OSW67" s="1695"/>
      <c r="OSX67" s="1694"/>
      <c r="OSY67" s="1695"/>
      <c r="OSZ67" s="1694"/>
      <c r="OTA67" s="1695"/>
      <c r="OTB67" s="1694"/>
      <c r="OTC67" s="1695"/>
      <c r="OTD67" s="1694"/>
      <c r="OTE67" s="1695"/>
      <c r="OTF67" s="1694"/>
      <c r="OTG67" s="1695"/>
      <c r="OTH67" s="1694"/>
      <c r="OTI67" s="1695"/>
      <c r="OTJ67" s="1694"/>
      <c r="OTK67" s="1695"/>
      <c r="OTL67" s="1694"/>
      <c r="OTM67" s="1695"/>
      <c r="OTN67" s="1694"/>
      <c r="OTO67" s="1695"/>
      <c r="OTP67" s="1694"/>
      <c r="OTQ67" s="1695"/>
      <c r="OTR67" s="1694"/>
      <c r="OTS67" s="1695"/>
      <c r="OTT67" s="1694"/>
      <c r="OTU67" s="1695"/>
      <c r="OTV67" s="1694"/>
      <c r="OTW67" s="1695"/>
      <c r="OTX67" s="1694"/>
      <c r="OTY67" s="1695"/>
      <c r="OTZ67" s="1694"/>
      <c r="OUA67" s="1695"/>
      <c r="OUB67" s="1694"/>
      <c r="OUC67" s="1695"/>
      <c r="OUD67" s="1694"/>
      <c r="OUE67" s="1695"/>
      <c r="OUF67" s="1694"/>
      <c r="OUG67" s="1695"/>
      <c r="OUH67" s="1694"/>
      <c r="OUI67" s="1695"/>
      <c r="OUJ67" s="1694"/>
      <c r="OUK67" s="1695"/>
      <c r="OUL67" s="1694"/>
      <c r="OUM67" s="1695"/>
      <c r="OUN67" s="1694"/>
      <c r="OUO67" s="1695"/>
      <c r="OUP67" s="1694"/>
      <c r="OUQ67" s="1695"/>
      <c r="OUR67" s="1694"/>
      <c r="OUS67" s="1695"/>
      <c r="OUT67" s="1694"/>
      <c r="OUU67" s="1695"/>
      <c r="OUV67" s="1694"/>
      <c r="OUW67" s="1695"/>
      <c r="OUX67" s="1694"/>
      <c r="OUY67" s="1695"/>
      <c r="OUZ67" s="1694"/>
      <c r="OVA67" s="1695"/>
      <c r="OVB67" s="1694"/>
      <c r="OVC67" s="1695"/>
      <c r="OVD67" s="1694"/>
      <c r="OVE67" s="1695"/>
      <c r="OVF67" s="1694"/>
      <c r="OVG67" s="1695"/>
      <c r="OVH67" s="1694"/>
      <c r="OVI67" s="1695"/>
      <c r="OVJ67" s="1694"/>
      <c r="OVK67" s="1695"/>
      <c r="OVL67" s="1694"/>
      <c r="OVM67" s="1695"/>
      <c r="OVN67" s="1694"/>
      <c r="OVO67" s="1695"/>
      <c r="OVP67" s="1694"/>
      <c r="OVQ67" s="1695"/>
      <c r="OVR67" s="1694"/>
      <c r="OVS67" s="1695"/>
      <c r="OVT67" s="1694"/>
      <c r="OVU67" s="1695"/>
      <c r="OVV67" s="1694"/>
      <c r="OVW67" s="1695"/>
      <c r="OVX67" s="1694"/>
      <c r="OVY67" s="1695"/>
      <c r="OVZ67" s="1694"/>
      <c r="OWA67" s="1695"/>
      <c r="OWB67" s="1694"/>
      <c r="OWC67" s="1695"/>
      <c r="OWD67" s="1694"/>
      <c r="OWE67" s="1695"/>
      <c r="OWF67" s="1694"/>
      <c r="OWG67" s="1695"/>
      <c r="OWH67" s="1694"/>
      <c r="OWI67" s="1695"/>
      <c r="OWJ67" s="1694"/>
      <c r="OWK67" s="1695"/>
      <c r="OWL67" s="1694"/>
      <c r="OWM67" s="1695"/>
      <c r="OWN67" s="1694"/>
      <c r="OWO67" s="1695"/>
      <c r="OWP67" s="1694"/>
      <c r="OWQ67" s="1695"/>
      <c r="OWR67" s="1694"/>
      <c r="OWS67" s="1695"/>
      <c r="OWT67" s="1694"/>
      <c r="OWU67" s="1695"/>
      <c r="OWV67" s="1694"/>
      <c r="OWW67" s="1695"/>
      <c r="OWX67" s="1694"/>
      <c r="OWY67" s="1695"/>
      <c r="OWZ67" s="1694"/>
      <c r="OXA67" s="1695"/>
      <c r="OXB67" s="1694"/>
      <c r="OXC67" s="1695"/>
      <c r="OXD67" s="1694"/>
      <c r="OXE67" s="1695"/>
      <c r="OXF67" s="1694"/>
      <c r="OXG67" s="1695"/>
      <c r="OXH67" s="1694"/>
      <c r="OXI67" s="1695"/>
      <c r="OXJ67" s="1694"/>
      <c r="OXK67" s="1695"/>
      <c r="OXL67" s="1694"/>
      <c r="OXM67" s="1695"/>
      <c r="OXN67" s="1694"/>
      <c r="OXO67" s="1695"/>
      <c r="OXP67" s="1694"/>
      <c r="OXQ67" s="1695"/>
      <c r="OXR67" s="1694"/>
      <c r="OXS67" s="1695"/>
      <c r="OXT67" s="1694"/>
      <c r="OXU67" s="1695"/>
      <c r="OXV67" s="1694"/>
      <c r="OXW67" s="1695"/>
      <c r="OXX67" s="1694"/>
      <c r="OXY67" s="1695"/>
      <c r="OXZ67" s="1694"/>
      <c r="OYA67" s="1695"/>
      <c r="OYB67" s="1694"/>
      <c r="OYC67" s="1695"/>
      <c r="OYD67" s="1694"/>
      <c r="OYE67" s="1695"/>
      <c r="OYF67" s="1694"/>
      <c r="OYG67" s="1695"/>
      <c r="OYH67" s="1694"/>
      <c r="OYI67" s="1695"/>
      <c r="OYJ67" s="1694"/>
      <c r="OYK67" s="1695"/>
      <c r="OYL67" s="1694"/>
      <c r="OYM67" s="1695"/>
      <c r="OYN67" s="1694"/>
      <c r="OYO67" s="1695"/>
      <c r="OYP67" s="1694"/>
      <c r="OYQ67" s="1695"/>
      <c r="OYR67" s="1694"/>
      <c r="OYS67" s="1695"/>
      <c r="OYT67" s="1694"/>
      <c r="OYU67" s="1695"/>
      <c r="OYV67" s="1694"/>
      <c r="OYW67" s="1695"/>
      <c r="OYX67" s="1694"/>
      <c r="OYY67" s="1695"/>
      <c r="OYZ67" s="1694"/>
      <c r="OZA67" s="1695"/>
      <c r="OZB67" s="1694"/>
      <c r="OZC67" s="1695"/>
      <c r="OZD67" s="1694"/>
      <c r="OZE67" s="1695"/>
      <c r="OZF67" s="1694"/>
      <c r="OZG67" s="1695"/>
      <c r="OZH67" s="1694"/>
      <c r="OZI67" s="1695"/>
      <c r="OZJ67" s="1694"/>
      <c r="OZK67" s="1695"/>
      <c r="OZL67" s="1694"/>
      <c r="OZM67" s="1695"/>
      <c r="OZN67" s="1694"/>
      <c r="OZO67" s="1695"/>
      <c r="OZP67" s="1694"/>
      <c r="OZQ67" s="1695"/>
      <c r="OZR67" s="1694"/>
      <c r="OZS67" s="1695"/>
      <c r="OZT67" s="1694"/>
      <c r="OZU67" s="1695"/>
      <c r="OZV67" s="1694"/>
      <c r="OZW67" s="1695"/>
      <c r="OZX67" s="1694"/>
      <c r="OZY67" s="1695"/>
      <c r="OZZ67" s="1694"/>
      <c r="PAA67" s="1695"/>
      <c r="PAB67" s="1694"/>
      <c r="PAC67" s="1695"/>
      <c r="PAD67" s="1694"/>
      <c r="PAE67" s="1695"/>
      <c r="PAF67" s="1694"/>
      <c r="PAG67" s="1695"/>
      <c r="PAH67" s="1694"/>
      <c r="PAI67" s="1695"/>
      <c r="PAJ67" s="1694"/>
      <c r="PAK67" s="1695"/>
      <c r="PAL67" s="1694"/>
      <c r="PAM67" s="1695"/>
      <c r="PAN67" s="1694"/>
      <c r="PAO67" s="1695"/>
      <c r="PAP67" s="1694"/>
      <c r="PAQ67" s="1695"/>
      <c r="PAR67" s="1694"/>
      <c r="PAS67" s="1695"/>
      <c r="PAT67" s="1694"/>
      <c r="PAU67" s="1695"/>
      <c r="PAV67" s="1694"/>
      <c r="PAW67" s="1695"/>
      <c r="PAX67" s="1694"/>
      <c r="PAY67" s="1695"/>
      <c r="PAZ67" s="1694"/>
      <c r="PBA67" s="1695"/>
      <c r="PBB67" s="1694"/>
      <c r="PBC67" s="1695"/>
      <c r="PBD67" s="1694"/>
      <c r="PBE67" s="1695"/>
      <c r="PBF67" s="1694"/>
      <c r="PBG67" s="1695"/>
      <c r="PBH67" s="1694"/>
      <c r="PBI67" s="1695"/>
      <c r="PBJ67" s="1694"/>
      <c r="PBK67" s="1695"/>
      <c r="PBL67" s="1694"/>
      <c r="PBM67" s="1695"/>
      <c r="PBN67" s="1694"/>
      <c r="PBO67" s="1695"/>
      <c r="PBP67" s="1694"/>
      <c r="PBQ67" s="1695"/>
      <c r="PBR67" s="1694"/>
      <c r="PBS67" s="1695"/>
      <c r="PBT67" s="1694"/>
      <c r="PBU67" s="1695"/>
      <c r="PBV67" s="1694"/>
      <c r="PBW67" s="1695"/>
      <c r="PBX67" s="1694"/>
      <c r="PBY67" s="1695"/>
      <c r="PBZ67" s="1694"/>
      <c r="PCA67" s="1695"/>
      <c r="PCB67" s="1694"/>
      <c r="PCC67" s="1695"/>
      <c r="PCD67" s="1694"/>
      <c r="PCE67" s="1695"/>
      <c r="PCF67" s="1694"/>
      <c r="PCG67" s="1695"/>
      <c r="PCH67" s="1694"/>
      <c r="PCI67" s="1695"/>
      <c r="PCJ67" s="1694"/>
      <c r="PCK67" s="1695"/>
      <c r="PCL67" s="1694"/>
      <c r="PCM67" s="1695"/>
      <c r="PCN67" s="1694"/>
      <c r="PCO67" s="1695"/>
      <c r="PCP67" s="1694"/>
      <c r="PCQ67" s="1695"/>
      <c r="PCR67" s="1694"/>
      <c r="PCS67" s="1695"/>
      <c r="PCT67" s="1694"/>
      <c r="PCU67" s="1695"/>
      <c r="PCV67" s="1694"/>
      <c r="PCW67" s="1695"/>
      <c r="PCX67" s="1694"/>
      <c r="PCY67" s="1695"/>
      <c r="PCZ67" s="1694"/>
      <c r="PDA67" s="1695"/>
      <c r="PDB67" s="1694"/>
      <c r="PDC67" s="1695"/>
      <c r="PDD67" s="1694"/>
      <c r="PDE67" s="1695"/>
      <c r="PDF67" s="1694"/>
      <c r="PDG67" s="1695"/>
      <c r="PDH67" s="1694"/>
      <c r="PDI67" s="1695"/>
      <c r="PDJ67" s="1694"/>
      <c r="PDK67" s="1695"/>
      <c r="PDL67" s="1694"/>
      <c r="PDM67" s="1695"/>
      <c r="PDN67" s="1694"/>
      <c r="PDO67" s="1695"/>
      <c r="PDP67" s="1694"/>
      <c r="PDQ67" s="1695"/>
      <c r="PDR67" s="1694"/>
      <c r="PDS67" s="1695"/>
      <c r="PDT67" s="1694"/>
      <c r="PDU67" s="1695"/>
      <c r="PDV67" s="1694"/>
      <c r="PDW67" s="1695"/>
      <c r="PDX67" s="1694"/>
      <c r="PDY67" s="1695"/>
      <c r="PDZ67" s="1694"/>
      <c r="PEA67" s="1695"/>
      <c r="PEB67" s="1694"/>
      <c r="PEC67" s="1695"/>
      <c r="PED67" s="1694"/>
      <c r="PEE67" s="1695"/>
      <c r="PEF67" s="1694"/>
      <c r="PEG67" s="1695"/>
      <c r="PEH67" s="1694"/>
      <c r="PEI67" s="1695"/>
      <c r="PEJ67" s="1694"/>
      <c r="PEK67" s="1695"/>
      <c r="PEL67" s="1694"/>
      <c r="PEM67" s="1695"/>
      <c r="PEN67" s="1694"/>
      <c r="PEO67" s="1695"/>
      <c r="PEP67" s="1694"/>
      <c r="PEQ67" s="1695"/>
      <c r="PER67" s="1694"/>
      <c r="PES67" s="1695"/>
      <c r="PET67" s="1694"/>
      <c r="PEU67" s="1695"/>
      <c r="PEV67" s="1694"/>
      <c r="PEW67" s="1695"/>
      <c r="PEX67" s="1694"/>
      <c r="PEY67" s="1695"/>
      <c r="PEZ67" s="1694"/>
      <c r="PFA67" s="1695"/>
      <c r="PFB67" s="1694"/>
      <c r="PFC67" s="1695"/>
      <c r="PFD67" s="1694"/>
      <c r="PFE67" s="1695"/>
      <c r="PFF67" s="1694"/>
      <c r="PFG67" s="1695"/>
      <c r="PFH67" s="1694"/>
      <c r="PFI67" s="1695"/>
      <c r="PFJ67" s="1694"/>
      <c r="PFK67" s="1695"/>
      <c r="PFL67" s="1694"/>
      <c r="PFM67" s="1695"/>
      <c r="PFN67" s="1694"/>
      <c r="PFO67" s="1695"/>
      <c r="PFP67" s="1694"/>
      <c r="PFQ67" s="1695"/>
      <c r="PFR67" s="1694"/>
      <c r="PFS67" s="1695"/>
      <c r="PFT67" s="1694"/>
      <c r="PFU67" s="1695"/>
      <c r="PFV67" s="1694"/>
      <c r="PFW67" s="1695"/>
      <c r="PFX67" s="1694"/>
      <c r="PFY67" s="1695"/>
      <c r="PFZ67" s="1694"/>
      <c r="PGA67" s="1695"/>
      <c r="PGB67" s="1694"/>
      <c r="PGC67" s="1695"/>
      <c r="PGD67" s="1694"/>
      <c r="PGE67" s="1695"/>
      <c r="PGF67" s="1694"/>
      <c r="PGG67" s="1695"/>
      <c r="PGH67" s="1694"/>
      <c r="PGI67" s="1695"/>
      <c r="PGJ67" s="1694"/>
      <c r="PGK67" s="1695"/>
      <c r="PGL67" s="1694"/>
      <c r="PGM67" s="1695"/>
      <c r="PGN67" s="1694"/>
      <c r="PGO67" s="1695"/>
      <c r="PGP67" s="1694"/>
      <c r="PGQ67" s="1695"/>
      <c r="PGR67" s="1694"/>
      <c r="PGS67" s="1695"/>
      <c r="PGT67" s="1694"/>
      <c r="PGU67" s="1695"/>
      <c r="PGV67" s="1694"/>
      <c r="PGW67" s="1695"/>
      <c r="PGX67" s="1694"/>
      <c r="PGY67" s="1695"/>
      <c r="PGZ67" s="1694"/>
      <c r="PHA67" s="1695"/>
      <c r="PHB67" s="1694"/>
      <c r="PHC67" s="1695"/>
      <c r="PHD67" s="1694"/>
      <c r="PHE67" s="1695"/>
      <c r="PHF67" s="1694"/>
      <c r="PHG67" s="1695"/>
      <c r="PHH67" s="1694"/>
      <c r="PHI67" s="1695"/>
      <c r="PHJ67" s="1694"/>
      <c r="PHK67" s="1695"/>
      <c r="PHL67" s="1694"/>
      <c r="PHM67" s="1695"/>
      <c r="PHN67" s="1694"/>
      <c r="PHO67" s="1695"/>
      <c r="PHP67" s="1694"/>
      <c r="PHQ67" s="1695"/>
      <c r="PHR67" s="1694"/>
      <c r="PHS67" s="1695"/>
      <c r="PHT67" s="1694"/>
      <c r="PHU67" s="1695"/>
      <c r="PHV67" s="1694"/>
      <c r="PHW67" s="1695"/>
      <c r="PHX67" s="1694"/>
      <c r="PHY67" s="1695"/>
      <c r="PHZ67" s="1694"/>
      <c r="PIA67" s="1695"/>
      <c r="PIB67" s="1694"/>
      <c r="PIC67" s="1695"/>
      <c r="PID67" s="1694"/>
      <c r="PIE67" s="1695"/>
      <c r="PIF67" s="1694"/>
      <c r="PIG67" s="1695"/>
      <c r="PIH67" s="1694"/>
      <c r="PII67" s="1695"/>
      <c r="PIJ67" s="1694"/>
      <c r="PIK67" s="1695"/>
      <c r="PIL67" s="1694"/>
      <c r="PIM67" s="1695"/>
      <c r="PIN67" s="1694"/>
      <c r="PIO67" s="1695"/>
      <c r="PIP67" s="1694"/>
      <c r="PIQ67" s="1695"/>
      <c r="PIR67" s="1694"/>
      <c r="PIS67" s="1695"/>
      <c r="PIT67" s="1694"/>
      <c r="PIU67" s="1695"/>
      <c r="PIV67" s="1694"/>
      <c r="PIW67" s="1695"/>
      <c r="PIX67" s="1694"/>
      <c r="PIY67" s="1695"/>
      <c r="PIZ67" s="1694"/>
      <c r="PJA67" s="1695"/>
      <c r="PJB67" s="1694"/>
      <c r="PJC67" s="1695"/>
      <c r="PJD67" s="1694"/>
      <c r="PJE67" s="1695"/>
      <c r="PJF67" s="1694"/>
      <c r="PJG67" s="1695"/>
      <c r="PJH67" s="1694"/>
      <c r="PJI67" s="1695"/>
      <c r="PJJ67" s="1694"/>
      <c r="PJK67" s="1695"/>
      <c r="PJL67" s="1694"/>
      <c r="PJM67" s="1695"/>
      <c r="PJN67" s="1694"/>
      <c r="PJO67" s="1695"/>
      <c r="PJP67" s="1694"/>
      <c r="PJQ67" s="1695"/>
      <c r="PJR67" s="1694"/>
      <c r="PJS67" s="1695"/>
      <c r="PJT67" s="1694"/>
      <c r="PJU67" s="1695"/>
      <c r="PJV67" s="1694"/>
      <c r="PJW67" s="1695"/>
      <c r="PJX67" s="1694"/>
      <c r="PJY67" s="1695"/>
      <c r="PJZ67" s="1694"/>
      <c r="PKA67" s="1695"/>
      <c r="PKB67" s="1694"/>
      <c r="PKC67" s="1695"/>
      <c r="PKD67" s="1694"/>
      <c r="PKE67" s="1695"/>
      <c r="PKF67" s="1694"/>
      <c r="PKG67" s="1695"/>
      <c r="PKH67" s="1694"/>
      <c r="PKI67" s="1695"/>
      <c r="PKJ67" s="1694"/>
      <c r="PKK67" s="1695"/>
      <c r="PKL67" s="1694"/>
      <c r="PKM67" s="1695"/>
      <c r="PKN67" s="1694"/>
      <c r="PKO67" s="1695"/>
      <c r="PKP67" s="1694"/>
      <c r="PKQ67" s="1695"/>
      <c r="PKR67" s="1694"/>
      <c r="PKS67" s="1695"/>
      <c r="PKT67" s="1694"/>
      <c r="PKU67" s="1695"/>
      <c r="PKV67" s="1694"/>
      <c r="PKW67" s="1695"/>
      <c r="PKX67" s="1694"/>
      <c r="PKY67" s="1695"/>
      <c r="PKZ67" s="1694"/>
      <c r="PLA67" s="1695"/>
      <c r="PLB67" s="1694"/>
      <c r="PLC67" s="1695"/>
      <c r="PLD67" s="1694"/>
      <c r="PLE67" s="1695"/>
      <c r="PLF67" s="1694"/>
      <c r="PLG67" s="1695"/>
      <c r="PLH67" s="1694"/>
      <c r="PLI67" s="1695"/>
      <c r="PLJ67" s="1694"/>
      <c r="PLK67" s="1695"/>
      <c r="PLL67" s="1694"/>
      <c r="PLM67" s="1695"/>
      <c r="PLN67" s="1694"/>
      <c r="PLO67" s="1695"/>
      <c r="PLP67" s="1694"/>
      <c r="PLQ67" s="1695"/>
      <c r="PLR67" s="1694"/>
      <c r="PLS67" s="1695"/>
      <c r="PLT67" s="1694"/>
      <c r="PLU67" s="1695"/>
      <c r="PLV67" s="1694"/>
      <c r="PLW67" s="1695"/>
      <c r="PLX67" s="1694"/>
      <c r="PLY67" s="1695"/>
      <c r="PLZ67" s="1694"/>
      <c r="PMA67" s="1695"/>
      <c r="PMB67" s="1694"/>
      <c r="PMC67" s="1695"/>
      <c r="PMD67" s="1694"/>
      <c r="PME67" s="1695"/>
      <c r="PMF67" s="1694"/>
      <c r="PMG67" s="1695"/>
      <c r="PMH67" s="1694"/>
      <c r="PMI67" s="1695"/>
      <c r="PMJ67" s="1694"/>
      <c r="PMK67" s="1695"/>
      <c r="PML67" s="1694"/>
      <c r="PMM67" s="1695"/>
      <c r="PMN67" s="1694"/>
      <c r="PMO67" s="1695"/>
      <c r="PMP67" s="1694"/>
      <c r="PMQ67" s="1695"/>
      <c r="PMR67" s="1694"/>
      <c r="PMS67" s="1695"/>
      <c r="PMT67" s="1694"/>
      <c r="PMU67" s="1695"/>
      <c r="PMV67" s="1694"/>
      <c r="PMW67" s="1695"/>
      <c r="PMX67" s="1694"/>
      <c r="PMY67" s="1695"/>
      <c r="PMZ67" s="1694"/>
      <c r="PNA67" s="1695"/>
      <c r="PNB67" s="1694"/>
      <c r="PNC67" s="1695"/>
      <c r="PND67" s="1694"/>
      <c r="PNE67" s="1695"/>
      <c r="PNF67" s="1694"/>
      <c r="PNG67" s="1695"/>
      <c r="PNH67" s="1694"/>
      <c r="PNI67" s="1695"/>
      <c r="PNJ67" s="1694"/>
      <c r="PNK67" s="1695"/>
      <c r="PNL67" s="1694"/>
      <c r="PNM67" s="1695"/>
      <c r="PNN67" s="1694"/>
      <c r="PNO67" s="1695"/>
      <c r="PNP67" s="1694"/>
      <c r="PNQ67" s="1695"/>
      <c r="PNR67" s="1694"/>
      <c r="PNS67" s="1695"/>
      <c r="PNT67" s="1694"/>
      <c r="PNU67" s="1695"/>
      <c r="PNV67" s="1694"/>
      <c r="PNW67" s="1695"/>
      <c r="PNX67" s="1694"/>
      <c r="PNY67" s="1695"/>
      <c r="PNZ67" s="1694"/>
      <c r="POA67" s="1695"/>
      <c r="POB67" s="1694"/>
      <c r="POC67" s="1695"/>
      <c r="POD67" s="1694"/>
      <c r="POE67" s="1695"/>
      <c r="POF67" s="1694"/>
      <c r="POG67" s="1695"/>
      <c r="POH67" s="1694"/>
      <c r="POI67" s="1695"/>
      <c r="POJ67" s="1694"/>
      <c r="POK67" s="1695"/>
      <c r="POL67" s="1694"/>
      <c r="POM67" s="1695"/>
      <c r="PON67" s="1694"/>
      <c r="POO67" s="1695"/>
      <c r="POP67" s="1694"/>
      <c r="POQ67" s="1695"/>
      <c r="POR67" s="1694"/>
      <c r="POS67" s="1695"/>
      <c r="POT67" s="1694"/>
      <c r="POU67" s="1695"/>
      <c r="POV67" s="1694"/>
      <c r="POW67" s="1695"/>
      <c r="POX67" s="1694"/>
      <c r="POY67" s="1695"/>
      <c r="POZ67" s="1694"/>
      <c r="PPA67" s="1695"/>
      <c r="PPB67" s="1694"/>
      <c r="PPC67" s="1695"/>
      <c r="PPD67" s="1694"/>
      <c r="PPE67" s="1695"/>
      <c r="PPF67" s="1694"/>
      <c r="PPG67" s="1695"/>
      <c r="PPH67" s="1694"/>
      <c r="PPI67" s="1695"/>
      <c r="PPJ67" s="1694"/>
      <c r="PPK67" s="1695"/>
      <c r="PPL67" s="1694"/>
      <c r="PPM67" s="1695"/>
      <c r="PPN67" s="1694"/>
      <c r="PPO67" s="1695"/>
      <c r="PPP67" s="1694"/>
      <c r="PPQ67" s="1695"/>
      <c r="PPR67" s="1694"/>
      <c r="PPS67" s="1695"/>
      <c r="PPT67" s="1694"/>
      <c r="PPU67" s="1695"/>
      <c r="PPV67" s="1694"/>
      <c r="PPW67" s="1695"/>
      <c r="PPX67" s="1694"/>
      <c r="PPY67" s="1695"/>
      <c r="PPZ67" s="1694"/>
      <c r="PQA67" s="1695"/>
      <c r="PQB67" s="1694"/>
      <c r="PQC67" s="1695"/>
      <c r="PQD67" s="1694"/>
      <c r="PQE67" s="1695"/>
      <c r="PQF67" s="1694"/>
      <c r="PQG67" s="1695"/>
      <c r="PQH67" s="1694"/>
      <c r="PQI67" s="1695"/>
      <c r="PQJ67" s="1694"/>
      <c r="PQK67" s="1695"/>
      <c r="PQL67" s="1694"/>
      <c r="PQM67" s="1695"/>
      <c r="PQN67" s="1694"/>
      <c r="PQO67" s="1695"/>
      <c r="PQP67" s="1694"/>
      <c r="PQQ67" s="1695"/>
      <c r="PQR67" s="1694"/>
      <c r="PQS67" s="1695"/>
      <c r="PQT67" s="1694"/>
      <c r="PQU67" s="1695"/>
      <c r="PQV67" s="1694"/>
      <c r="PQW67" s="1695"/>
      <c r="PQX67" s="1694"/>
      <c r="PQY67" s="1695"/>
      <c r="PQZ67" s="1694"/>
      <c r="PRA67" s="1695"/>
      <c r="PRB67" s="1694"/>
      <c r="PRC67" s="1695"/>
      <c r="PRD67" s="1694"/>
      <c r="PRE67" s="1695"/>
      <c r="PRF67" s="1694"/>
      <c r="PRG67" s="1695"/>
      <c r="PRH67" s="1694"/>
      <c r="PRI67" s="1695"/>
      <c r="PRJ67" s="1694"/>
      <c r="PRK67" s="1695"/>
      <c r="PRL67" s="1694"/>
      <c r="PRM67" s="1695"/>
      <c r="PRN67" s="1694"/>
      <c r="PRO67" s="1695"/>
      <c r="PRP67" s="1694"/>
      <c r="PRQ67" s="1695"/>
      <c r="PRR67" s="1694"/>
      <c r="PRS67" s="1695"/>
      <c r="PRT67" s="1694"/>
      <c r="PRU67" s="1695"/>
      <c r="PRV67" s="1694"/>
      <c r="PRW67" s="1695"/>
      <c r="PRX67" s="1694"/>
      <c r="PRY67" s="1695"/>
      <c r="PRZ67" s="1694"/>
      <c r="PSA67" s="1695"/>
      <c r="PSB67" s="1694"/>
      <c r="PSC67" s="1695"/>
      <c r="PSD67" s="1694"/>
      <c r="PSE67" s="1695"/>
      <c r="PSF67" s="1694"/>
      <c r="PSG67" s="1695"/>
      <c r="PSH67" s="1694"/>
      <c r="PSI67" s="1695"/>
      <c r="PSJ67" s="1694"/>
      <c r="PSK67" s="1695"/>
      <c r="PSL67" s="1694"/>
      <c r="PSM67" s="1695"/>
      <c r="PSN67" s="1694"/>
      <c r="PSO67" s="1695"/>
      <c r="PSP67" s="1694"/>
      <c r="PSQ67" s="1695"/>
      <c r="PSR67" s="1694"/>
      <c r="PSS67" s="1695"/>
      <c r="PST67" s="1694"/>
      <c r="PSU67" s="1695"/>
      <c r="PSV67" s="1694"/>
      <c r="PSW67" s="1695"/>
      <c r="PSX67" s="1694"/>
      <c r="PSY67" s="1695"/>
      <c r="PSZ67" s="1694"/>
      <c r="PTA67" s="1695"/>
      <c r="PTB67" s="1694"/>
      <c r="PTC67" s="1695"/>
      <c r="PTD67" s="1694"/>
      <c r="PTE67" s="1695"/>
      <c r="PTF67" s="1694"/>
      <c r="PTG67" s="1695"/>
      <c r="PTH67" s="1694"/>
      <c r="PTI67" s="1695"/>
      <c r="PTJ67" s="1694"/>
      <c r="PTK67" s="1695"/>
      <c r="PTL67" s="1694"/>
      <c r="PTM67" s="1695"/>
      <c r="PTN67" s="1694"/>
      <c r="PTO67" s="1695"/>
      <c r="PTP67" s="1694"/>
      <c r="PTQ67" s="1695"/>
      <c r="PTR67" s="1694"/>
      <c r="PTS67" s="1695"/>
      <c r="PTT67" s="1694"/>
      <c r="PTU67" s="1695"/>
      <c r="PTV67" s="1694"/>
      <c r="PTW67" s="1695"/>
      <c r="PTX67" s="1694"/>
      <c r="PTY67" s="1695"/>
      <c r="PTZ67" s="1694"/>
      <c r="PUA67" s="1695"/>
      <c r="PUB67" s="1694"/>
      <c r="PUC67" s="1695"/>
      <c r="PUD67" s="1694"/>
      <c r="PUE67" s="1695"/>
      <c r="PUF67" s="1694"/>
      <c r="PUG67" s="1695"/>
      <c r="PUH67" s="1694"/>
      <c r="PUI67" s="1695"/>
      <c r="PUJ67" s="1694"/>
      <c r="PUK67" s="1695"/>
      <c r="PUL67" s="1694"/>
      <c r="PUM67" s="1695"/>
      <c r="PUN67" s="1694"/>
      <c r="PUO67" s="1695"/>
      <c r="PUP67" s="1694"/>
      <c r="PUQ67" s="1695"/>
      <c r="PUR67" s="1694"/>
      <c r="PUS67" s="1695"/>
      <c r="PUT67" s="1694"/>
      <c r="PUU67" s="1695"/>
      <c r="PUV67" s="1694"/>
      <c r="PUW67" s="1695"/>
      <c r="PUX67" s="1694"/>
      <c r="PUY67" s="1695"/>
      <c r="PUZ67" s="1694"/>
      <c r="PVA67" s="1695"/>
      <c r="PVB67" s="1694"/>
      <c r="PVC67" s="1695"/>
      <c r="PVD67" s="1694"/>
      <c r="PVE67" s="1695"/>
      <c r="PVF67" s="1694"/>
      <c r="PVG67" s="1695"/>
      <c r="PVH67" s="1694"/>
      <c r="PVI67" s="1695"/>
      <c r="PVJ67" s="1694"/>
      <c r="PVK67" s="1695"/>
      <c r="PVL67" s="1694"/>
      <c r="PVM67" s="1695"/>
      <c r="PVN67" s="1694"/>
      <c r="PVO67" s="1695"/>
      <c r="PVP67" s="1694"/>
      <c r="PVQ67" s="1695"/>
      <c r="PVR67" s="1694"/>
      <c r="PVS67" s="1695"/>
      <c r="PVT67" s="1694"/>
      <c r="PVU67" s="1695"/>
      <c r="PVV67" s="1694"/>
      <c r="PVW67" s="1695"/>
      <c r="PVX67" s="1694"/>
      <c r="PVY67" s="1695"/>
      <c r="PVZ67" s="1694"/>
      <c r="PWA67" s="1695"/>
      <c r="PWB67" s="1694"/>
      <c r="PWC67" s="1695"/>
      <c r="PWD67" s="1694"/>
      <c r="PWE67" s="1695"/>
      <c r="PWF67" s="1694"/>
      <c r="PWG67" s="1695"/>
      <c r="PWH67" s="1694"/>
      <c r="PWI67" s="1695"/>
      <c r="PWJ67" s="1694"/>
      <c r="PWK67" s="1695"/>
      <c r="PWL67" s="1694"/>
      <c r="PWM67" s="1695"/>
      <c r="PWN67" s="1694"/>
      <c r="PWO67" s="1695"/>
      <c r="PWP67" s="1694"/>
      <c r="PWQ67" s="1695"/>
      <c r="PWR67" s="1694"/>
      <c r="PWS67" s="1695"/>
      <c r="PWT67" s="1694"/>
      <c r="PWU67" s="1695"/>
      <c r="PWV67" s="1694"/>
      <c r="PWW67" s="1695"/>
      <c r="PWX67" s="1694"/>
      <c r="PWY67" s="1695"/>
      <c r="PWZ67" s="1694"/>
      <c r="PXA67" s="1695"/>
      <c r="PXB67" s="1694"/>
      <c r="PXC67" s="1695"/>
      <c r="PXD67" s="1694"/>
      <c r="PXE67" s="1695"/>
      <c r="PXF67" s="1694"/>
      <c r="PXG67" s="1695"/>
      <c r="PXH67" s="1694"/>
      <c r="PXI67" s="1695"/>
      <c r="PXJ67" s="1694"/>
      <c r="PXK67" s="1695"/>
      <c r="PXL67" s="1694"/>
      <c r="PXM67" s="1695"/>
      <c r="PXN67" s="1694"/>
      <c r="PXO67" s="1695"/>
      <c r="PXP67" s="1694"/>
      <c r="PXQ67" s="1695"/>
      <c r="PXR67" s="1694"/>
      <c r="PXS67" s="1695"/>
      <c r="PXT67" s="1694"/>
      <c r="PXU67" s="1695"/>
      <c r="PXV67" s="1694"/>
      <c r="PXW67" s="1695"/>
      <c r="PXX67" s="1694"/>
      <c r="PXY67" s="1695"/>
      <c r="PXZ67" s="1694"/>
      <c r="PYA67" s="1695"/>
      <c r="PYB67" s="1694"/>
      <c r="PYC67" s="1695"/>
      <c r="PYD67" s="1694"/>
      <c r="PYE67" s="1695"/>
      <c r="PYF67" s="1694"/>
      <c r="PYG67" s="1695"/>
      <c r="PYH67" s="1694"/>
      <c r="PYI67" s="1695"/>
      <c r="PYJ67" s="1694"/>
      <c r="PYK67" s="1695"/>
      <c r="PYL67" s="1694"/>
      <c r="PYM67" s="1695"/>
      <c r="PYN67" s="1694"/>
      <c r="PYO67" s="1695"/>
      <c r="PYP67" s="1694"/>
      <c r="PYQ67" s="1695"/>
      <c r="PYR67" s="1694"/>
      <c r="PYS67" s="1695"/>
      <c r="PYT67" s="1694"/>
      <c r="PYU67" s="1695"/>
      <c r="PYV67" s="1694"/>
      <c r="PYW67" s="1695"/>
      <c r="PYX67" s="1694"/>
      <c r="PYY67" s="1695"/>
      <c r="PYZ67" s="1694"/>
      <c r="PZA67" s="1695"/>
      <c r="PZB67" s="1694"/>
      <c r="PZC67" s="1695"/>
      <c r="PZD67" s="1694"/>
      <c r="PZE67" s="1695"/>
      <c r="PZF67" s="1694"/>
      <c r="PZG67" s="1695"/>
      <c r="PZH67" s="1694"/>
      <c r="PZI67" s="1695"/>
      <c r="PZJ67" s="1694"/>
      <c r="PZK67" s="1695"/>
      <c r="PZL67" s="1694"/>
      <c r="PZM67" s="1695"/>
      <c r="PZN67" s="1694"/>
      <c r="PZO67" s="1695"/>
      <c r="PZP67" s="1694"/>
      <c r="PZQ67" s="1695"/>
      <c r="PZR67" s="1694"/>
      <c r="PZS67" s="1695"/>
      <c r="PZT67" s="1694"/>
      <c r="PZU67" s="1695"/>
      <c r="PZV67" s="1694"/>
      <c r="PZW67" s="1695"/>
      <c r="PZX67" s="1694"/>
      <c r="PZY67" s="1695"/>
      <c r="PZZ67" s="1694"/>
      <c r="QAA67" s="1695"/>
      <c r="QAB67" s="1694"/>
      <c r="QAC67" s="1695"/>
      <c r="QAD67" s="1694"/>
      <c r="QAE67" s="1695"/>
      <c r="QAF67" s="1694"/>
      <c r="QAG67" s="1695"/>
      <c r="QAH67" s="1694"/>
      <c r="QAI67" s="1695"/>
      <c r="QAJ67" s="1694"/>
      <c r="QAK67" s="1695"/>
      <c r="QAL67" s="1694"/>
      <c r="QAM67" s="1695"/>
      <c r="QAN67" s="1694"/>
      <c r="QAO67" s="1695"/>
      <c r="QAP67" s="1694"/>
      <c r="QAQ67" s="1695"/>
      <c r="QAR67" s="1694"/>
      <c r="QAS67" s="1695"/>
      <c r="QAT67" s="1694"/>
      <c r="QAU67" s="1695"/>
      <c r="QAV67" s="1694"/>
      <c r="QAW67" s="1695"/>
      <c r="QAX67" s="1694"/>
      <c r="QAY67" s="1695"/>
      <c r="QAZ67" s="1694"/>
      <c r="QBA67" s="1695"/>
      <c r="QBB67" s="1694"/>
      <c r="QBC67" s="1695"/>
      <c r="QBD67" s="1694"/>
      <c r="QBE67" s="1695"/>
      <c r="QBF67" s="1694"/>
      <c r="QBG67" s="1695"/>
      <c r="QBH67" s="1694"/>
      <c r="QBI67" s="1695"/>
      <c r="QBJ67" s="1694"/>
      <c r="QBK67" s="1695"/>
      <c r="QBL67" s="1694"/>
      <c r="QBM67" s="1695"/>
      <c r="QBN67" s="1694"/>
      <c r="QBO67" s="1695"/>
      <c r="QBP67" s="1694"/>
      <c r="QBQ67" s="1695"/>
      <c r="QBR67" s="1694"/>
      <c r="QBS67" s="1695"/>
      <c r="QBT67" s="1694"/>
      <c r="QBU67" s="1695"/>
      <c r="QBV67" s="1694"/>
      <c r="QBW67" s="1695"/>
      <c r="QBX67" s="1694"/>
      <c r="QBY67" s="1695"/>
      <c r="QBZ67" s="1694"/>
      <c r="QCA67" s="1695"/>
      <c r="QCB67" s="1694"/>
      <c r="QCC67" s="1695"/>
      <c r="QCD67" s="1694"/>
      <c r="QCE67" s="1695"/>
      <c r="QCF67" s="1694"/>
      <c r="QCG67" s="1695"/>
      <c r="QCH67" s="1694"/>
      <c r="QCI67" s="1695"/>
      <c r="QCJ67" s="1694"/>
      <c r="QCK67" s="1695"/>
      <c r="QCL67" s="1694"/>
      <c r="QCM67" s="1695"/>
      <c r="QCN67" s="1694"/>
      <c r="QCO67" s="1695"/>
      <c r="QCP67" s="1694"/>
      <c r="QCQ67" s="1695"/>
      <c r="QCR67" s="1694"/>
      <c r="QCS67" s="1695"/>
      <c r="QCT67" s="1694"/>
      <c r="QCU67" s="1695"/>
      <c r="QCV67" s="1694"/>
      <c r="QCW67" s="1695"/>
      <c r="QCX67" s="1694"/>
      <c r="QCY67" s="1695"/>
      <c r="QCZ67" s="1694"/>
      <c r="QDA67" s="1695"/>
      <c r="QDB67" s="1694"/>
      <c r="QDC67" s="1695"/>
      <c r="QDD67" s="1694"/>
      <c r="QDE67" s="1695"/>
      <c r="QDF67" s="1694"/>
      <c r="QDG67" s="1695"/>
      <c r="QDH67" s="1694"/>
      <c r="QDI67" s="1695"/>
      <c r="QDJ67" s="1694"/>
      <c r="QDK67" s="1695"/>
      <c r="QDL67" s="1694"/>
      <c r="QDM67" s="1695"/>
      <c r="QDN67" s="1694"/>
      <c r="QDO67" s="1695"/>
      <c r="QDP67" s="1694"/>
      <c r="QDQ67" s="1695"/>
      <c r="QDR67" s="1694"/>
      <c r="QDS67" s="1695"/>
      <c r="QDT67" s="1694"/>
      <c r="QDU67" s="1695"/>
      <c r="QDV67" s="1694"/>
      <c r="QDW67" s="1695"/>
      <c r="QDX67" s="1694"/>
      <c r="QDY67" s="1695"/>
      <c r="QDZ67" s="1694"/>
      <c r="QEA67" s="1695"/>
      <c r="QEB67" s="1694"/>
      <c r="QEC67" s="1695"/>
      <c r="QED67" s="1694"/>
      <c r="QEE67" s="1695"/>
      <c r="QEF67" s="1694"/>
      <c r="QEG67" s="1695"/>
      <c r="QEH67" s="1694"/>
      <c r="QEI67" s="1695"/>
      <c r="QEJ67" s="1694"/>
      <c r="QEK67" s="1695"/>
      <c r="QEL67" s="1694"/>
      <c r="QEM67" s="1695"/>
      <c r="QEN67" s="1694"/>
      <c r="QEO67" s="1695"/>
      <c r="QEP67" s="1694"/>
      <c r="QEQ67" s="1695"/>
      <c r="QER67" s="1694"/>
      <c r="QES67" s="1695"/>
      <c r="QET67" s="1694"/>
      <c r="QEU67" s="1695"/>
      <c r="QEV67" s="1694"/>
      <c r="QEW67" s="1695"/>
      <c r="QEX67" s="1694"/>
      <c r="QEY67" s="1695"/>
      <c r="QEZ67" s="1694"/>
      <c r="QFA67" s="1695"/>
      <c r="QFB67" s="1694"/>
      <c r="QFC67" s="1695"/>
      <c r="QFD67" s="1694"/>
      <c r="QFE67" s="1695"/>
      <c r="QFF67" s="1694"/>
      <c r="QFG67" s="1695"/>
      <c r="QFH67" s="1694"/>
      <c r="QFI67" s="1695"/>
      <c r="QFJ67" s="1694"/>
      <c r="QFK67" s="1695"/>
      <c r="QFL67" s="1694"/>
      <c r="QFM67" s="1695"/>
      <c r="QFN67" s="1694"/>
      <c r="QFO67" s="1695"/>
      <c r="QFP67" s="1694"/>
      <c r="QFQ67" s="1695"/>
      <c r="QFR67" s="1694"/>
      <c r="QFS67" s="1695"/>
      <c r="QFT67" s="1694"/>
      <c r="QFU67" s="1695"/>
      <c r="QFV67" s="1694"/>
      <c r="QFW67" s="1695"/>
      <c r="QFX67" s="1694"/>
      <c r="QFY67" s="1695"/>
      <c r="QFZ67" s="1694"/>
      <c r="QGA67" s="1695"/>
      <c r="QGB67" s="1694"/>
      <c r="QGC67" s="1695"/>
      <c r="QGD67" s="1694"/>
      <c r="QGE67" s="1695"/>
      <c r="QGF67" s="1694"/>
      <c r="QGG67" s="1695"/>
      <c r="QGH67" s="1694"/>
      <c r="QGI67" s="1695"/>
      <c r="QGJ67" s="1694"/>
      <c r="QGK67" s="1695"/>
      <c r="QGL67" s="1694"/>
      <c r="QGM67" s="1695"/>
      <c r="QGN67" s="1694"/>
      <c r="QGO67" s="1695"/>
      <c r="QGP67" s="1694"/>
      <c r="QGQ67" s="1695"/>
      <c r="QGR67" s="1694"/>
      <c r="QGS67" s="1695"/>
      <c r="QGT67" s="1694"/>
      <c r="QGU67" s="1695"/>
      <c r="QGV67" s="1694"/>
      <c r="QGW67" s="1695"/>
      <c r="QGX67" s="1694"/>
      <c r="QGY67" s="1695"/>
      <c r="QGZ67" s="1694"/>
      <c r="QHA67" s="1695"/>
      <c r="QHB67" s="1694"/>
      <c r="QHC67" s="1695"/>
      <c r="QHD67" s="1694"/>
      <c r="QHE67" s="1695"/>
      <c r="QHF67" s="1694"/>
      <c r="QHG67" s="1695"/>
      <c r="QHH67" s="1694"/>
      <c r="QHI67" s="1695"/>
      <c r="QHJ67" s="1694"/>
      <c r="QHK67" s="1695"/>
      <c r="QHL67" s="1694"/>
      <c r="QHM67" s="1695"/>
      <c r="QHN67" s="1694"/>
      <c r="QHO67" s="1695"/>
      <c r="QHP67" s="1694"/>
      <c r="QHQ67" s="1695"/>
      <c r="QHR67" s="1694"/>
      <c r="QHS67" s="1695"/>
      <c r="QHT67" s="1694"/>
      <c r="QHU67" s="1695"/>
      <c r="QHV67" s="1694"/>
      <c r="QHW67" s="1695"/>
      <c r="QHX67" s="1694"/>
      <c r="QHY67" s="1695"/>
      <c r="QHZ67" s="1694"/>
      <c r="QIA67" s="1695"/>
      <c r="QIB67" s="1694"/>
      <c r="QIC67" s="1695"/>
      <c r="QID67" s="1694"/>
      <c r="QIE67" s="1695"/>
      <c r="QIF67" s="1694"/>
      <c r="QIG67" s="1695"/>
      <c r="QIH67" s="1694"/>
      <c r="QII67" s="1695"/>
      <c r="QIJ67" s="1694"/>
      <c r="QIK67" s="1695"/>
      <c r="QIL67" s="1694"/>
      <c r="QIM67" s="1695"/>
      <c r="QIN67" s="1694"/>
      <c r="QIO67" s="1695"/>
      <c r="QIP67" s="1694"/>
      <c r="QIQ67" s="1695"/>
      <c r="QIR67" s="1694"/>
      <c r="QIS67" s="1695"/>
      <c r="QIT67" s="1694"/>
      <c r="QIU67" s="1695"/>
      <c r="QIV67" s="1694"/>
      <c r="QIW67" s="1695"/>
      <c r="QIX67" s="1694"/>
      <c r="QIY67" s="1695"/>
      <c r="QIZ67" s="1694"/>
      <c r="QJA67" s="1695"/>
      <c r="QJB67" s="1694"/>
      <c r="QJC67" s="1695"/>
      <c r="QJD67" s="1694"/>
      <c r="QJE67" s="1695"/>
      <c r="QJF67" s="1694"/>
      <c r="QJG67" s="1695"/>
      <c r="QJH67" s="1694"/>
      <c r="QJI67" s="1695"/>
      <c r="QJJ67" s="1694"/>
      <c r="QJK67" s="1695"/>
      <c r="QJL67" s="1694"/>
      <c r="QJM67" s="1695"/>
      <c r="QJN67" s="1694"/>
      <c r="QJO67" s="1695"/>
      <c r="QJP67" s="1694"/>
      <c r="QJQ67" s="1695"/>
      <c r="QJR67" s="1694"/>
      <c r="QJS67" s="1695"/>
      <c r="QJT67" s="1694"/>
      <c r="QJU67" s="1695"/>
      <c r="QJV67" s="1694"/>
      <c r="QJW67" s="1695"/>
      <c r="QJX67" s="1694"/>
      <c r="QJY67" s="1695"/>
      <c r="QJZ67" s="1694"/>
      <c r="QKA67" s="1695"/>
      <c r="QKB67" s="1694"/>
      <c r="QKC67" s="1695"/>
      <c r="QKD67" s="1694"/>
      <c r="QKE67" s="1695"/>
      <c r="QKF67" s="1694"/>
      <c r="QKG67" s="1695"/>
      <c r="QKH67" s="1694"/>
      <c r="QKI67" s="1695"/>
      <c r="QKJ67" s="1694"/>
      <c r="QKK67" s="1695"/>
      <c r="QKL67" s="1694"/>
      <c r="QKM67" s="1695"/>
      <c r="QKN67" s="1694"/>
      <c r="QKO67" s="1695"/>
      <c r="QKP67" s="1694"/>
      <c r="QKQ67" s="1695"/>
      <c r="QKR67" s="1694"/>
      <c r="QKS67" s="1695"/>
      <c r="QKT67" s="1694"/>
      <c r="QKU67" s="1695"/>
      <c r="QKV67" s="1694"/>
      <c r="QKW67" s="1695"/>
      <c r="QKX67" s="1694"/>
      <c r="QKY67" s="1695"/>
      <c r="QKZ67" s="1694"/>
      <c r="QLA67" s="1695"/>
      <c r="QLB67" s="1694"/>
      <c r="QLC67" s="1695"/>
      <c r="QLD67" s="1694"/>
      <c r="QLE67" s="1695"/>
      <c r="QLF67" s="1694"/>
      <c r="QLG67" s="1695"/>
      <c r="QLH67" s="1694"/>
      <c r="QLI67" s="1695"/>
      <c r="QLJ67" s="1694"/>
      <c r="QLK67" s="1695"/>
      <c r="QLL67" s="1694"/>
      <c r="QLM67" s="1695"/>
      <c r="QLN67" s="1694"/>
      <c r="QLO67" s="1695"/>
      <c r="QLP67" s="1694"/>
      <c r="QLQ67" s="1695"/>
      <c r="QLR67" s="1694"/>
      <c r="QLS67" s="1695"/>
      <c r="QLT67" s="1694"/>
      <c r="QLU67" s="1695"/>
      <c r="QLV67" s="1694"/>
      <c r="QLW67" s="1695"/>
      <c r="QLX67" s="1694"/>
      <c r="QLY67" s="1695"/>
      <c r="QLZ67" s="1694"/>
      <c r="QMA67" s="1695"/>
      <c r="QMB67" s="1694"/>
      <c r="QMC67" s="1695"/>
      <c r="QMD67" s="1694"/>
      <c r="QME67" s="1695"/>
      <c r="QMF67" s="1694"/>
      <c r="QMG67" s="1695"/>
      <c r="QMH67" s="1694"/>
      <c r="QMI67" s="1695"/>
      <c r="QMJ67" s="1694"/>
      <c r="QMK67" s="1695"/>
      <c r="QML67" s="1694"/>
      <c r="QMM67" s="1695"/>
      <c r="QMN67" s="1694"/>
      <c r="QMO67" s="1695"/>
      <c r="QMP67" s="1694"/>
      <c r="QMQ67" s="1695"/>
      <c r="QMR67" s="1694"/>
      <c r="QMS67" s="1695"/>
      <c r="QMT67" s="1694"/>
      <c r="QMU67" s="1695"/>
      <c r="QMV67" s="1694"/>
      <c r="QMW67" s="1695"/>
      <c r="QMX67" s="1694"/>
      <c r="QMY67" s="1695"/>
      <c r="QMZ67" s="1694"/>
      <c r="QNA67" s="1695"/>
      <c r="QNB67" s="1694"/>
      <c r="QNC67" s="1695"/>
      <c r="QND67" s="1694"/>
      <c r="QNE67" s="1695"/>
      <c r="QNF67" s="1694"/>
      <c r="QNG67" s="1695"/>
      <c r="QNH67" s="1694"/>
      <c r="QNI67" s="1695"/>
      <c r="QNJ67" s="1694"/>
      <c r="QNK67" s="1695"/>
      <c r="QNL67" s="1694"/>
      <c r="QNM67" s="1695"/>
      <c r="QNN67" s="1694"/>
      <c r="QNO67" s="1695"/>
      <c r="QNP67" s="1694"/>
      <c r="QNQ67" s="1695"/>
      <c r="QNR67" s="1694"/>
      <c r="QNS67" s="1695"/>
      <c r="QNT67" s="1694"/>
      <c r="QNU67" s="1695"/>
      <c r="QNV67" s="1694"/>
      <c r="QNW67" s="1695"/>
      <c r="QNX67" s="1694"/>
      <c r="QNY67" s="1695"/>
      <c r="QNZ67" s="1694"/>
      <c r="QOA67" s="1695"/>
      <c r="QOB67" s="1694"/>
      <c r="QOC67" s="1695"/>
      <c r="QOD67" s="1694"/>
      <c r="QOE67" s="1695"/>
      <c r="QOF67" s="1694"/>
      <c r="QOG67" s="1695"/>
      <c r="QOH67" s="1694"/>
      <c r="QOI67" s="1695"/>
      <c r="QOJ67" s="1694"/>
      <c r="QOK67" s="1695"/>
      <c r="QOL67" s="1694"/>
      <c r="QOM67" s="1695"/>
      <c r="QON67" s="1694"/>
      <c r="QOO67" s="1695"/>
      <c r="QOP67" s="1694"/>
      <c r="QOQ67" s="1695"/>
      <c r="QOR67" s="1694"/>
      <c r="QOS67" s="1695"/>
      <c r="QOT67" s="1694"/>
      <c r="QOU67" s="1695"/>
      <c r="QOV67" s="1694"/>
      <c r="QOW67" s="1695"/>
      <c r="QOX67" s="1694"/>
      <c r="QOY67" s="1695"/>
      <c r="QOZ67" s="1694"/>
      <c r="QPA67" s="1695"/>
      <c r="QPB67" s="1694"/>
      <c r="QPC67" s="1695"/>
      <c r="QPD67" s="1694"/>
      <c r="QPE67" s="1695"/>
      <c r="QPF67" s="1694"/>
      <c r="QPG67" s="1695"/>
      <c r="QPH67" s="1694"/>
      <c r="QPI67" s="1695"/>
      <c r="QPJ67" s="1694"/>
      <c r="QPK67" s="1695"/>
      <c r="QPL67" s="1694"/>
      <c r="QPM67" s="1695"/>
      <c r="QPN67" s="1694"/>
      <c r="QPO67" s="1695"/>
      <c r="QPP67" s="1694"/>
      <c r="QPQ67" s="1695"/>
      <c r="QPR67" s="1694"/>
      <c r="QPS67" s="1695"/>
      <c r="QPT67" s="1694"/>
      <c r="QPU67" s="1695"/>
      <c r="QPV67" s="1694"/>
      <c r="QPW67" s="1695"/>
      <c r="QPX67" s="1694"/>
      <c r="QPY67" s="1695"/>
      <c r="QPZ67" s="1694"/>
      <c r="QQA67" s="1695"/>
      <c r="QQB67" s="1694"/>
      <c r="QQC67" s="1695"/>
      <c r="QQD67" s="1694"/>
      <c r="QQE67" s="1695"/>
      <c r="QQF67" s="1694"/>
      <c r="QQG67" s="1695"/>
      <c r="QQH67" s="1694"/>
      <c r="QQI67" s="1695"/>
      <c r="QQJ67" s="1694"/>
      <c r="QQK67" s="1695"/>
      <c r="QQL67" s="1694"/>
      <c r="QQM67" s="1695"/>
      <c r="QQN67" s="1694"/>
      <c r="QQO67" s="1695"/>
      <c r="QQP67" s="1694"/>
      <c r="QQQ67" s="1695"/>
      <c r="QQR67" s="1694"/>
      <c r="QQS67" s="1695"/>
      <c r="QQT67" s="1694"/>
      <c r="QQU67" s="1695"/>
      <c r="QQV67" s="1694"/>
      <c r="QQW67" s="1695"/>
      <c r="QQX67" s="1694"/>
      <c r="QQY67" s="1695"/>
      <c r="QQZ67" s="1694"/>
      <c r="QRA67" s="1695"/>
      <c r="QRB67" s="1694"/>
      <c r="QRC67" s="1695"/>
      <c r="QRD67" s="1694"/>
      <c r="QRE67" s="1695"/>
      <c r="QRF67" s="1694"/>
      <c r="QRG67" s="1695"/>
      <c r="QRH67" s="1694"/>
      <c r="QRI67" s="1695"/>
      <c r="QRJ67" s="1694"/>
      <c r="QRK67" s="1695"/>
      <c r="QRL67" s="1694"/>
      <c r="QRM67" s="1695"/>
      <c r="QRN67" s="1694"/>
      <c r="QRO67" s="1695"/>
      <c r="QRP67" s="1694"/>
      <c r="QRQ67" s="1695"/>
      <c r="QRR67" s="1694"/>
      <c r="QRS67" s="1695"/>
      <c r="QRT67" s="1694"/>
      <c r="QRU67" s="1695"/>
      <c r="QRV67" s="1694"/>
      <c r="QRW67" s="1695"/>
      <c r="QRX67" s="1694"/>
      <c r="QRY67" s="1695"/>
      <c r="QRZ67" s="1694"/>
      <c r="QSA67" s="1695"/>
      <c r="QSB67" s="1694"/>
      <c r="QSC67" s="1695"/>
      <c r="QSD67" s="1694"/>
      <c r="QSE67" s="1695"/>
      <c r="QSF67" s="1694"/>
      <c r="QSG67" s="1695"/>
      <c r="QSH67" s="1694"/>
      <c r="QSI67" s="1695"/>
      <c r="QSJ67" s="1694"/>
      <c r="QSK67" s="1695"/>
      <c r="QSL67" s="1694"/>
      <c r="QSM67" s="1695"/>
      <c r="QSN67" s="1694"/>
      <c r="QSO67" s="1695"/>
      <c r="QSP67" s="1694"/>
      <c r="QSQ67" s="1695"/>
      <c r="QSR67" s="1694"/>
      <c r="QSS67" s="1695"/>
      <c r="QST67" s="1694"/>
      <c r="QSU67" s="1695"/>
      <c r="QSV67" s="1694"/>
      <c r="QSW67" s="1695"/>
      <c r="QSX67" s="1694"/>
      <c r="QSY67" s="1695"/>
      <c r="QSZ67" s="1694"/>
      <c r="QTA67" s="1695"/>
      <c r="QTB67" s="1694"/>
      <c r="QTC67" s="1695"/>
      <c r="QTD67" s="1694"/>
      <c r="QTE67" s="1695"/>
      <c r="QTF67" s="1694"/>
      <c r="QTG67" s="1695"/>
      <c r="QTH67" s="1694"/>
      <c r="QTI67" s="1695"/>
      <c r="QTJ67" s="1694"/>
      <c r="QTK67" s="1695"/>
      <c r="QTL67" s="1694"/>
      <c r="QTM67" s="1695"/>
      <c r="QTN67" s="1694"/>
      <c r="QTO67" s="1695"/>
      <c r="QTP67" s="1694"/>
      <c r="QTQ67" s="1695"/>
      <c r="QTR67" s="1694"/>
      <c r="QTS67" s="1695"/>
      <c r="QTT67" s="1694"/>
      <c r="QTU67" s="1695"/>
      <c r="QTV67" s="1694"/>
      <c r="QTW67" s="1695"/>
      <c r="QTX67" s="1694"/>
      <c r="QTY67" s="1695"/>
      <c r="QTZ67" s="1694"/>
      <c r="QUA67" s="1695"/>
      <c r="QUB67" s="1694"/>
      <c r="QUC67" s="1695"/>
      <c r="QUD67" s="1694"/>
      <c r="QUE67" s="1695"/>
      <c r="QUF67" s="1694"/>
      <c r="QUG67" s="1695"/>
      <c r="QUH67" s="1694"/>
      <c r="QUI67" s="1695"/>
      <c r="QUJ67" s="1694"/>
      <c r="QUK67" s="1695"/>
      <c r="QUL67" s="1694"/>
      <c r="QUM67" s="1695"/>
      <c r="QUN67" s="1694"/>
      <c r="QUO67" s="1695"/>
      <c r="QUP67" s="1694"/>
      <c r="QUQ67" s="1695"/>
      <c r="QUR67" s="1694"/>
      <c r="QUS67" s="1695"/>
      <c r="QUT67" s="1694"/>
      <c r="QUU67" s="1695"/>
      <c r="QUV67" s="1694"/>
      <c r="QUW67" s="1695"/>
      <c r="QUX67" s="1694"/>
      <c r="QUY67" s="1695"/>
      <c r="QUZ67" s="1694"/>
      <c r="QVA67" s="1695"/>
      <c r="QVB67" s="1694"/>
      <c r="QVC67" s="1695"/>
      <c r="QVD67" s="1694"/>
      <c r="QVE67" s="1695"/>
      <c r="QVF67" s="1694"/>
      <c r="QVG67" s="1695"/>
      <c r="QVH67" s="1694"/>
      <c r="QVI67" s="1695"/>
      <c r="QVJ67" s="1694"/>
      <c r="QVK67" s="1695"/>
      <c r="QVL67" s="1694"/>
      <c r="QVM67" s="1695"/>
      <c r="QVN67" s="1694"/>
      <c r="QVO67" s="1695"/>
      <c r="QVP67" s="1694"/>
      <c r="QVQ67" s="1695"/>
      <c r="QVR67" s="1694"/>
      <c r="QVS67" s="1695"/>
      <c r="QVT67" s="1694"/>
      <c r="QVU67" s="1695"/>
      <c r="QVV67" s="1694"/>
      <c r="QVW67" s="1695"/>
      <c r="QVX67" s="1694"/>
      <c r="QVY67" s="1695"/>
      <c r="QVZ67" s="1694"/>
      <c r="QWA67" s="1695"/>
      <c r="QWB67" s="1694"/>
      <c r="QWC67" s="1695"/>
      <c r="QWD67" s="1694"/>
      <c r="QWE67" s="1695"/>
      <c r="QWF67" s="1694"/>
      <c r="QWG67" s="1695"/>
      <c r="QWH67" s="1694"/>
      <c r="QWI67" s="1695"/>
      <c r="QWJ67" s="1694"/>
      <c r="QWK67" s="1695"/>
      <c r="QWL67" s="1694"/>
      <c r="QWM67" s="1695"/>
      <c r="QWN67" s="1694"/>
      <c r="QWO67" s="1695"/>
      <c r="QWP67" s="1694"/>
      <c r="QWQ67" s="1695"/>
      <c r="QWR67" s="1694"/>
      <c r="QWS67" s="1695"/>
      <c r="QWT67" s="1694"/>
      <c r="QWU67" s="1695"/>
      <c r="QWV67" s="1694"/>
      <c r="QWW67" s="1695"/>
      <c r="QWX67" s="1694"/>
      <c r="QWY67" s="1695"/>
      <c r="QWZ67" s="1694"/>
      <c r="QXA67" s="1695"/>
      <c r="QXB67" s="1694"/>
      <c r="QXC67" s="1695"/>
      <c r="QXD67" s="1694"/>
      <c r="QXE67" s="1695"/>
      <c r="QXF67" s="1694"/>
      <c r="QXG67" s="1695"/>
      <c r="QXH67" s="1694"/>
      <c r="QXI67" s="1695"/>
      <c r="QXJ67" s="1694"/>
      <c r="QXK67" s="1695"/>
      <c r="QXL67" s="1694"/>
      <c r="QXM67" s="1695"/>
      <c r="QXN67" s="1694"/>
      <c r="QXO67" s="1695"/>
      <c r="QXP67" s="1694"/>
      <c r="QXQ67" s="1695"/>
      <c r="QXR67" s="1694"/>
      <c r="QXS67" s="1695"/>
      <c r="QXT67" s="1694"/>
      <c r="QXU67" s="1695"/>
      <c r="QXV67" s="1694"/>
      <c r="QXW67" s="1695"/>
      <c r="QXX67" s="1694"/>
      <c r="QXY67" s="1695"/>
      <c r="QXZ67" s="1694"/>
      <c r="QYA67" s="1695"/>
      <c r="QYB67" s="1694"/>
      <c r="QYC67" s="1695"/>
      <c r="QYD67" s="1694"/>
      <c r="QYE67" s="1695"/>
      <c r="QYF67" s="1694"/>
      <c r="QYG67" s="1695"/>
      <c r="QYH67" s="1694"/>
      <c r="QYI67" s="1695"/>
      <c r="QYJ67" s="1694"/>
      <c r="QYK67" s="1695"/>
      <c r="QYL67" s="1694"/>
      <c r="QYM67" s="1695"/>
      <c r="QYN67" s="1694"/>
      <c r="QYO67" s="1695"/>
      <c r="QYP67" s="1694"/>
      <c r="QYQ67" s="1695"/>
      <c r="QYR67" s="1694"/>
      <c r="QYS67" s="1695"/>
      <c r="QYT67" s="1694"/>
      <c r="QYU67" s="1695"/>
      <c r="QYV67" s="1694"/>
      <c r="QYW67" s="1695"/>
      <c r="QYX67" s="1694"/>
      <c r="QYY67" s="1695"/>
      <c r="QYZ67" s="1694"/>
      <c r="QZA67" s="1695"/>
      <c r="QZB67" s="1694"/>
      <c r="QZC67" s="1695"/>
      <c r="QZD67" s="1694"/>
      <c r="QZE67" s="1695"/>
      <c r="QZF67" s="1694"/>
      <c r="QZG67" s="1695"/>
      <c r="QZH67" s="1694"/>
      <c r="QZI67" s="1695"/>
      <c r="QZJ67" s="1694"/>
      <c r="QZK67" s="1695"/>
      <c r="QZL67" s="1694"/>
      <c r="QZM67" s="1695"/>
      <c r="QZN67" s="1694"/>
      <c r="QZO67" s="1695"/>
      <c r="QZP67" s="1694"/>
      <c r="QZQ67" s="1695"/>
      <c r="QZR67" s="1694"/>
      <c r="QZS67" s="1695"/>
      <c r="QZT67" s="1694"/>
      <c r="QZU67" s="1695"/>
      <c r="QZV67" s="1694"/>
      <c r="QZW67" s="1695"/>
      <c r="QZX67" s="1694"/>
      <c r="QZY67" s="1695"/>
      <c r="QZZ67" s="1694"/>
      <c r="RAA67" s="1695"/>
      <c r="RAB67" s="1694"/>
      <c r="RAC67" s="1695"/>
      <c r="RAD67" s="1694"/>
      <c r="RAE67" s="1695"/>
      <c r="RAF67" s="1694"/>
      <c r="RAG67" s="1695"/>
      <c r="RAH67" s="1694"/>
      <c r="RAI67" s="1695"/>
      <c r="RAJ67" s="1694"/>
      <c r="RAK67" s="1695"/>
      <c r="RAL67" s="1694"/>
      <c r="RAM67" s="1695"/>
      <c r="RAN67" s="1694"/>
      <c r="RAO67" s="1695"/>
      <c r="RAP67" s="1694"/>
      <c r="RAQ67" s="1695"/>
      <c r="RAR67" s="1694"/>
      <c r="RAS67" s="1695"/>
      <c r="RAT67" s="1694"/>
      <c r="RAU67" s="1695"/>
      <c r="RAV67" s="1694"/>
      <c r="RAW67" s="1695"/>
      <c r="RAX67" s="1694"/>
      <c r="RAY67" s="1695"/>
      <c r="RAZ67" s="1694"/>
      <c r="RBA67" s="1695"/>
      <c r="RBB67" s="1694"/>
      <c r="RBC67" s="1695"/>
      <c r="RBD67" s="1694"/>
      <c r="RBE67" s="1695"/>
      <c r="RBF67" s="1694"/>
      <c r="RBG67" s="1695"/>
      <c r="RBH67" s="1694"/>
      <c r="RBI67" s="1695"/>
      <c r="RBJ67" s="1694"/>
      <c r="RBK67" s="1695"/>
      <c r="RBL67" s="1694"/>
      <c r="RBM67" s="1695"/>
      <c r="RBN67" s="1694"/>
      <c r="RBO67" s="1695"/>
      <c r="RBP67" s="1694"/>
      <c r="RBQ67" s="1695"/>
      <c r="RBR67" s="1694"/>
      <c r="RBS67" s="1695"/>
      <c r="RBT67" s="1694"/>
      <c r="RBU67" s="1695"/>
      <c r="RBV67" s="1694"/>
      <c r="RBW67" s="1695"/>
      <c r="RBX67" s="1694"/>
      <c r="RBY67" s="1695"/>
      <c r="RBZ67" s="1694"/>
      <c r="RCA67" s="1695"/>
      <c r="RCB67" s="1694"/>
      <c r="RCC67" s="1695"/>
      <c r="RCD67" s="1694"/>
      <c r="RCE67" s="1695"/>
      <c r="RCF67" s="1694"/>
      <c r="RCG67" s="1695"/>
      <c r="RCH67" s="1694"/>
      <c r="RCI67" s="1695"/>
      <c r="RCJ67" s="1694"/>
      <c r="RCK67" s="1695"/>
      <c r="RCL67" s="1694"/>
      <c r="RCM67" s="1695"/>
      <c r="RCN67" s="1694"/>
      <c r="RCO67" s="1695"/>
      <c r="RCP67" s="1694"/>
      <c r="RCQ67" s="1695"/>
      <c r="RCR67" s="1694"/>
      <c r="RCS67" s="1695"/>
      <c r="RCT67" s="1694"/>
      <c r="RCU67" s="1695"/>
      <c r="RCV67" s="1694"/>
      <c r="RCW67" s="1695"/>
      <c r="RCX67" s="1694"/>
      <c r="RCY67" s="1695"/>
      <c r="RCZ67" s="1694"/>
      <c r="RDA67" s="1695"/>
      <c r="RDB67" s="1694"/>
      <c r="RDC67" s="1695"/>
      <c r="RDD67" s="1694"/>
      <c r="RDE67" s="1695"/>
      <c r="RDF67" s="1694"/>
      <c r="RDG67" s="1695"/>
      <c r="RDH67" s="1694"/>
      <c r="RDI67" s="1695"/>
      <c r="RDJ67" s="1694"/>
      <c r="RDK67" s="1695"/>
      <c r="RDL67" s="1694"/>
      <c r="RDM67" s="1695"/>
      <c r="RDN67" s="1694"/>
      <c r="RDO67" s="1695"/>
      <c r="RDP67" s="1694"/>
      <c r="RDQ67" s="1695"/>
      <c r="RDR67" s="1694"/>
      <c r="RDS67" s="1695"/>
      <c r="RDT67" s="1694"/>
      <c r="RDU67" s="1695"/>
      <c r="RDV67" s="1694"/>
      <c r="RDW67" s="1695"/>
      <c r="RDX67" s="1694"/>
      <c r="RDY67" s="1695"/>
      <c r="RDZ67" s="1694"/>
      <c r="REA67" s="1695"/>
      <c r="REB67" s="1694"/>
      <c r="REC67" s="1695"/>
      <c r="RED67" s="1694"/>
      <c r="REE67" s="1695"/>
      <c r="REF67" s="1694"/>
      <c r="REG67" s="1695"/>
      <c r="REH67" s="1694"/>
      <c r="REI67" s="1695"/>
      <c r="REJ67" s="1694"/>
      <c r="REK67" s="1695"/>
      <c r="REL67" s="1694"/>
      <c r="REM67" s="1695"/>
      <c r="REN67" s="1694"/>
      <c r="REO67" s="1695"/>
      <c r="REP67" s="1694"/>
      <c r="REQ67" s="1695"/>
      <c r="RER67" s="1694"/>
      <c r="RES67" s="1695"/>
      <c r="RET67" s="1694"/>
      <c r="REU67" s="1695"/>
      <c r="REV67" s="1694"/>
      <c r="REW67" s="1695"/>
      <c r="REX67" s="1694"/>
      <c r="REY67" s="1695"/>
      <c r="REZ67" s="1694"/>
      <c r="RFA67" s="1695"/>
      <c r="RFB67" s="1694"/>
      <c r="RFC67" s="1695"/>
      <c r="RFD67" s="1694"/>
      <c r="RFE67" s="1695"/>
      <c r="RFF67" s="1694"/>
      <c r="RFG67" s="1695"/>
      <c r="RFH67" s="1694"/>
      <c r="RFI67" s="1695"/>
      <c r="RFJ67" s="1694"/>
      <c r="RFK67" s="1695"/>
      <c r="RFL67" s="1694"/>
      <c r="RFM67" s="1695"/>
      <c r="RFN67" s="1694"/>
      <c r="RFO67" s="1695"/>
      <c r="RFP67" s="1694"/>
      <c r="RFQ67" s="1695"/>
      <c r="RFR67" s="1694"/>
      <c r="RFS67" s="1695"/>
      <c r="RFT67" s="1694"/>
      <c r="RFU67" s="1695"/>
      <c r="RFV67" s="1694"/>
      <c r="RFW67" s="1695"/>
      <c r="RFX67" s="1694"/>
      <c r="RFY67" s="1695"/>
      <c r="RFZ67" s="1694"/>
      <c r="RGA67" s="1695"/>
      <c r="RGB67" s="1694"/>
      <c r="RGC67" s="1695"/>
      <c r="RGD67" s="1694"/>
      <c r="RGE67" s="1695"/>
      <c r="RGF67" s="1694"/>
      <c r="RGG67" s="1695"/>
      <c r="RGH67" s="1694"/>
      <c r="RGI67" s="1695"/>
      <c r="RGJ67" s="1694"/>
      <c r="RGK67" s="1695"/>
      <c r="RGL67" s="1694"/>
      <c r="RGM67" s="1695"/>
      <c r="RGN67" s="1694"/>
      <c r="RGO67" s="1695"/>
      <c r="RGP67" s="1694"/>
      <c r="RGQ67" s="1695"/>
      <c r="RGR67" s="1694"/>
      <c r="RGS67" s="1695"/>
      <c r="RGT67" s="1694"/>
      <c r="RGU67" s="1695"/>
      <c r="RGV67" s="1694"/>
      <c r="RGW67" s="1695"/>
      <c r="RGX67" s="1694"/>
      <c r="RGY67" s="1695"/>
      <c r="RGZ67" s="1694"/>
      <c r="RHA67" s="1695"/>
      <c r="RHB67" s="1694"/>
      <c r="RHC67" s="1695"/>
      <c r="RHD67" s="1694"/>
      <c r="RHE67" s="1695"/>
      <c r="RHF67" s="1694"/>
      <c r="RHG67" s="1695"/>
      <c r="RHH67" s="1694"/>
      <c r="RHI67" s="1695"/>
      <c r="RHJ67" s="1694"/>
      <c r="RHK67" s="1695"/>
      <c r="RHL67" s="1694"/>
      <c r="RHM67" s="1695"/>
      <c r="RHN67" s="1694"/>
      <c r="RHO67" s="1695"/>
      <c r="RHP67" s="1694"/>
      <c r="RHQ67" s="1695"/>
      <c r="RHR67" s="1694"/>
      <c r="RHS67" s="1695"/>
      <c r="RHT67" s="1694"/>
      <c r="RHU67" s="1695"/>
      <c r="RHV67" s="1694"/>
      <c r="RHW67" s="1695"/>
      <c r="RHX67" s="1694"/>
      <c r="RHY67" s="1695"/>
      <c r="RHZ67" s="1694"/>
      <c r="RIA67" s="1695"/>
      <c r="RIB67" s="1694"/>
      <c r="RIC67" s="1695"/>
      <c r="RID67" s="1694"/>
      <c r="RIE67" s="1695"/>
      <c r="RIF67" s="1694"/>
      <c r="RIG67" s="1695"/>
      <c r="RIH67" s="1694"/>
      <c r="RII67" s="1695"/>
      <c r="RIJ67" s="1694"/>
      <c r="RIK67" s="1695"/>
      <c r="RIL67" s="1694"/>
      <c r="RIM67" s="1695"/>
      <c r="RIN67" s="1694"/>
      <c r="RIO67" s="1695"/>
      <c r="RIP67" s="1694"/>
      <c r="RIQ67" s="1695"/>
      <c r="RIR67" s="1694"/>
      <c r="RIS67" s="1695"/>
      <c r="RIT67" s="1694"/>
      <c r="RIU67" s="1695"/>
      <c r="RIV67" s="1694"/>
      <c r="RIW67" s="1695"/>
      <c r="RIX67" s="1694"/>
      <c r="RIY67" s="1695"/>
      <c r="RIZ67" s="1694"/>
      <c r="RJA67" s="1695"/>
      <c r="RJB67" s="1694"/>
      <c r="RJC67" s="1695"/>
      <c r="RJD67" s="1694"/>
      <c r="RJE67" s="1695"/>
      <c r="RJF67" s="1694"/>
      <c r="RJG67" s="1695"/>
      <c r="RJH67" s="1694"/>
      <c r="RJI67" s="1695"/>
      <c r="RJJ67" s="1694"/>
      <c r="RJK67" s="1695"/>
      <c r="RJL67" s="1694"/>
      <c r="RJM67" s="1695"/>
      <c r="RJN67" s="1694"/>
      <c r="RJO67" s="1695"/>
      <c r="RJP67" s="1694"/>
      <c r="RJQ67" s="1695"/>
      <c r="RJR67" s="1694"/>
      <c r="RJS67" s="1695"/>
      <c r="RJT67" s="1694"/>
      <c r="RJU67" s="1695"/>
      <c r="RJV67" s="1694"/>
      <c r="RJW67" s="1695"/>
      <c r="RJX67" s="1694"/>
      <c r="RJY67" s="1695"/>
      <c r="RJZ67" s="1694"/>
      <c r="RKA67" s="1695"/>
      <c r="RKB67" s="1694"/>
      <c r="RKC67" s="1695"/>
      <c r="RKD67" s="1694"/>
      <c r="RKE67" s="1695"/>
      <c r="RKF67" s="1694"/>
      <c r="RKG67" s="1695"/>
      <c r="RKH67" s="1694"/>
      <c r="RKI67" s="1695"/>
      <c r="RKJ67" s="1694"/>
      <c r="RKK67" s="1695"/>
      <c r="RKL67" s="1694"/>
      <c r="RKM67" s="1695"/>
      <c r="RKN67" s="1694"/>
      <c r="RKO67" s="1695"/>
      <c r="RKP67" s="1694"/>
      <c r="RKQ67" s="1695"/>
      <c r="RKR67" s="1694"/>
      <c r="RKS67" s="1695"/>
      <c r="RKT67" s="1694"/>
      <c r="RKU67" s="1695"/>
      <c r="RKV67" s="1694"/>
      <c r="RKW67" s="1695"/>
      <c r="RKX67" s="1694"/>
      <c r="RKY67" s="1695"/>
      <c r="RKZ67" s="1694"/>
      <c r="RLA67" s="1695"/>
      <c r="RLB67" s="1694"/>
      <c r="RLC67" s="1695"/>
      <c r="RLD67" s="1694"/>
      <c r="RLE67" s="1695"/>
      <c r="RLF67" s="1694"/>
      <c r="RLG67" s="1695"/>
      <c r="RLH67" s="1694"/>
      <c r="RLI67" s="1695"/>
      <c r="RLJ67" s="1694"/>
      <c r="RLK67" s="1695"/>
      <c r="RLL67" s="1694"/>
      <c r="RLM67" s="1695"/>
      <c r="RLN67" s="1694"/>
      <c r="RLO67" s="1695"/>
      <c r="RLP67" s="1694"/>
      <c r="RLQ67" s="1695"/>
      <c r="RLR67" s="1694"/>
      <c r="RLS67" s="1695"/>
      <c r="RLT67" s="1694"/>
      <c r="RLU67" s="1695"/>
      <c r="RLV67" s="1694"/>
      <c r="RLW67" s="1695"/>
      <c r="RLX67" s="1694"/>
      <c r="RLY67" s="1695"/>
      <c r="RLZ67" s="1694"/>
      <c r="RMA67" s="1695"/>
      <c r="RMB67" s="1694"/>
      <c r="RMC67" s="1695"/>
      <c r="RMD67" s="1694"/>
      <c r="RME67" s="1695"/>
      <c r="RMF67" s="1694"/>
      <c r="RMG67" s="1695"/>
      <c r="RMH67" s="1694"/>
      <c r="RMI67" s="1695"/>
      <c r="RMJ67" s="1694"/>
      <c r="RMK67" s="1695"/>
      <c r="RML67" s="1694"/>
      <c r="RMM67" s="1695"/>
      <c r="RMN67" s="1694"/>
      <c r="RMO67" s="1695"/>
      <c r="RMP67" s="1694"/>
      <c r="RMQ67" s="1695"/>
      <c r="RMR67" s="1694"/>
      <c r="RMS67" s="1695"/>
      <c r="RMT67" s="1694"/>
      <c r="RMU67" s="1695"/>
      <c r="RMV67" s="1694"/>
      <c r="RMW67" s="1695"/>
      <c r="RMX67" s="1694"/>
      <c r="RMY67" s="1695"/>
      <c r="RMZ67" s="1694"/>
      <c r="RNA67" s="1695"/>
      <c r="RNB67" s="1694"/>
      <c r="RNC67" s="1695"/>
      <c r="RND67" s="1694"/>
      <c r="RNE67" s="1695"/>
      <c r="RNF67" s="1694"/>
      <c r="RNG67" s="1695"/>
      <c r="RNH67" s="1694"/>
      <c r="RNI67" s="1695"/>
      <c r="RNJ67" s="1694"/>
      <c r="RNK67" s="1695"/>
      <c r="RNL67" s="1694"/>
      <c r="RNM67" s="1695"/>
      <c r="RNN67" s="1694"/>
      <c r="RNO67" s="1695"/>
      <c r="RNP67" s="1694"/>
      <c r="RNQ67" s="1695"/>
      <c r="RNR67" s="1694"/>
      <c r="RNS67" s="1695"/>
      <c r="RNT67" s="1694"/>
      <c r="RNU67" s="1695"/>
      <c r="RNV67" s="1694"/>
      <c r="RNW67" s="1695"/>
      <c r="RNX67" s="1694"/>
      <c r="RNY67" s="1695"/>
      <c r="RNZ67" s="1694"/>
      <c r="ROA67" s="1695"/>
      <c r="ROB67" s="1694"/>
      <c r="ROC67" s="1695"/>
      <c r="ROD67" s="1694"/>
      <c r="ROE67" s="1695"/>
      <c r="ROF67" s="1694"/>
      <c r="ROG67" s="1695"/>
      <c r="ROH67" s="1694"/>
      <c r="ROI67" s="1695"/>
      <c r="ROJ67" s="1694"/>
      <c r="ROK67" s="1695"/>
      <c r="ROL67" s="1694"/>
      <c r="ROM67" s="1695"/>
      <c r="RON67" s="1694"/>
      <c r="ROO67" s="1695"/>
      <c r="ROP67" s="1694"/>
      <c r="ROQ67" s="1695"/>
      <c r="ROR67" s="1694"/>
      <c r="ROS67" s="1695"/>
      <c r="ROT67" s="1694"/>
      <c r="ROU67" s="1695"/>
      <c r="ROV67" s="1694"/>
      <c r="ROW67" s="1695"/>
      <c r="ROX67" s="1694"/>
      <c r="ROY67" s="1695"/>
      <c r="ROZ67" s="1694"/>
      <c r="RPA67" s="1695"/>
      <c r="RPB67" s="1694"/>
      <c r="RPC67" s="1695"/>
      <c r="RPD67" s="1694"/>
      <c r="RPE67" s="1695"/>
      <c r="RPF67" s="1694"/>
      <c r="RPG67" s="1695"/>
      <c r="RPH67" s="1694"/>
      <c r="RPI67" s="1695"/>
      <c r="RPJ67" s="1694"/>
      <c r="RPK67" s="1695"/>
      <c r="RPL67" s="1694"/>
      <c r="RPM67" s="1695"/>
      <c r="RPN67" s="1694"/>
      <c r="RPO67" s="1695"/>
      <c r="RPP67" s="1694"/>
      <c r="RPQ67" s="1695"/>
      <c r="RPR67" s="1694"/>
      <c r="RPS67" s="1695"/>
      <c r="RPT67" s="1694"/>
      <c r="RPU67" s="1695"/>
      <c r="RPV67" s="1694"/>
      <c r="RPW67" s="1695"/>
      <c r="RPX67" s="1694"/>
      <c r="RPY67" s="1695"/>
      <c r="RPZ67" s="1694"/>
      <c r="RQA67" s="1695"/>
      <c r="RQB67" s="1694"/>
      <c r="RQC67" s="1695"/>
      <c r="RQD67" s="1694"/>
      <c r="RQE67" s="1695"/>
      <c r="RQF67" s="1694"/>
      <c r="RQG67" s="1695"/>
      <c r="RQH67" s="1694"/>
      <c r="RQI67" s="1695"/>
      <c r="RQJ67" s="1694"/>
      <c r="RQK67" s="1695"/>
      <c r="RQL67" s="1694"/>
      <c r="RQM67" s="1695"/>
      <c r="RQN67" s="1694"/>
      <c r="RQO67" s="1695"/>
      <c r="RQP67" s="1694"/>
      <c r="RQQ67" s="1695"/>
      <c r="RQR67" s="1694"/>
      <c r="RQS67" s="1695"/>
      <c r="RQT67" s="1694"/>
      <c r="RQU67" s="1695"/>
      <c r="RQV67" s="1694"/>
      <c r="RQW67" s="1695"/>
      <c r="RQX67" s="1694"/>
      <c r="RQY67" s="1695"/>
      <c r="RQZ67" s="1694"/>
      <c r="RRA67" s="1695"/>
      <c r="RRB67" s="1694"/>
      <c r="RRC67" s="1695"/>
      <c r="RRD67" s="1694"/>
      <c r="RRE67" s="1695"/>
      <c r="RRF67" s="1694"/>
      <c r="RRG67" s="1695"/>
      <c r="RRH67" s="1694"/>
      <c r="RRI67" s="1695"/>
      <c r="RRJ67" s="1694"/>
      <c r="RRK67" s="1695"/>
      <c r="RRL67" s="1694"/>
      <c r="RRM67" s="1695"/>
      <c r="RRN67" s="1694"/>
      <c r="RRO67" s="1695"/>
      <c r="RRP67" s="1694"/>
      <c r="RRQ67" s="1695"/>
      <c r="RRR67" s="1694"/>
      <c r="RRS67" s="1695"/>
      <c r="RRT67" s="1694"/>
      <c r="RRU67" s="1695"/>
      <c r="RRV67" s="1694"/>
      <c r="RRW67" s="1695"/>
      <c r="RRX67" s="1694"/>
      <c r="RRY67" s="1695"/>
      <c r="RRZ67" s="1694"/>
      <c r="RSA67" s="1695"/>
      <c r="RSB67" s="1694"/>
      <c r="RSC67" s="1695"/>
      <c r="RSD67" s="1694"/>
      <c r="RSE67" s="1695"/>
      <c r="RSF67" s="1694"/>
      <c r="RSG67" s="1695"/>
      <c r="RSH67" s="1694"/>
      <c r="RSI67" s="1695"/>
      <c r="RSJ67" s="1694"/>
      <c r="RSK67" s="1695"/>
      <c r="RSL67" s="1694"/>
      <c r="RSM67" s="1695"/>
      <c r="RSN67" s="1694"/>
      <c r="RSO67" s="1695"/>
      <c r="RSP67" s="1694"/>
      <c r="RSQ67" s="1695"/>
      <c r="RSR67" s="1694"/>
      <c r="RSS67" s="1695"/>
      <c r="RST67" s="1694"/>
      <c r="RSU67" s="1695"/>
      <c r="RSV67" s="1694"/>
      <c r="RSW67" s="1695"/>
      <c r="RSX67" s="1694"/>
      <c r="RSY67" s="1695"/>
      <c r="RSZ67" s="1694"/>
      <c r="RTA67" s="1695"/>
      <c r="RTB67" s="1694"/>
      <c r="RTC67" s="1695"/>
      <c r="RTD67" s="1694"/>
      <c r="RTE67" s="1695"/>
      <c r="RTF67" s="1694"/>
      <c r="RTG67" s="1695"/>
      <c r="RTH67" s="1694"/>
      <c r="RTI67" s="1695"/>
      <c r="RTJ67" s="1694"/>
      <c r="RTK67" s="1695"/>
      <c r="RTL67" s="1694"/>
      <c r="RTM67" s="1695"/>
      <c r="RTN67" s="1694"/>
      <c r="RTO67" s="1695"/>
      <c r="RTP67" s="1694"/>
      <c r="RTQ67" s="1695"/>
      <c r="RTR67" s="1694"/>
      <c r="RTS67" s="1695"/>
      <c r="RTT67" s="1694"/>
      <c r="RTU67" s="1695"/>
      <c r="RTV67" s="1694"/>
      <c r="RTW67" s="1695"/>
      <c r="RTX67" s="1694"/>
      <c r="RTY67" s="1695"/>
      <c r="RTZ67" s="1694"/>
      <c r="RUA67" s="1695"/>
      <c r="RUB67" s="1694"/>
      <c r="RUC67" s="1695"/>
      <c r="RUD67" s="1694"/>
      <c r="RUE67" s="1695"/>
      <c r="RUF67" s="1694"/>
      <c r="RUG67" s="1695"/>
      <c r="RUH67" s="1694"/>
      <c r="RUI67" s="1695"/>
      <c r="RUJ67" s="1694"/>
      <c r="RUK67" s="1695"/>
      <c r="RUL67" s="1694"/>
      <c r="RUM67" s="1695"/>
      <c r="RUN67" s="1694"/>
      <c r="RUO67" s="1695"/>
      <c r="RUP67" s="1694"/>
      <c r="RUQ67" s="1695"/>
      <c r="RUR67" s="1694"/>
      <c r="RUS67" s="1695"/>
      <c r="RUT67" s="1694"/>
      <c r="RUU67" s="1695"/>
      <c r="RUV67" s="1694"/>
      <c r="RUW67" s="1695"/>
      <c r="RUX67" s="1694"/>
      <c r="RUY67" s="1695"/>
      <c r="RUZ67" s="1694"/>
      <c r="RVA67" s="1695"/>
      <c r="RVB67" s="1694"/>
      <c r="RVC67" s="1695"/>
      <c r="RVD67" s="1694"/>
      <c r="RVE67" s="1695"/>
      <c r="RVF67" s="1694"/>
      <c r="RVG67" s="1695"/>
      <c r="RVH67" s="1694"/>
      <c r="RVI67" s="1695"/>
      <c r="RVJ67" s="1694"/>
      <c r="RVK67" s="1695"/>
      <c r="RVL67" s="1694"/>
      <c r="RVM67" s="1695"/>
      <c r="RVN67" s="1694"/>
      <c r="RVO67" s="1695"/>
      <c r="RVP67" s="1694"/>
      <c r="RVQ67" s="1695"/>
      <c r="RVR67" s="1694"/>
      <c r="RVS67" s="1695"/>
      <c r="RVT67" s="1694"/>
      <c r="RVU67" s="1695"/>
      <c r="RVV67" s="1694"/>
      <c r="RVW67" s="1695"/>
      <c r="RVX67" s="1694"/>
      <c r="RVY67" s="1695"/>
      <c r="RVZ67" s="1694"/>
      <c r="RWA67" s="1695"/>
      <c r="RWB67" s="1694"/>
      <c r="RWC67" s="1695"/>
      <c r="RWD67" s="1694"/>
      <c r="RWE67" s="1695"/>
      <c r="RWF67" s="1694"/>
      <c r="RWG67" s="1695"/>
      <c r="RWH67" s="1694"/>
      <c r="RWI67" s="1695"/>
      <c r="RWJ67" s="1694"/>
      <c r="RWK67" s="1695"/>
      <c r="RWL67" s="1694"/>
      <c r="RWM67" s="1695"/>
      <c r="RWN67" s="1694"/>
      <c r="RWO67" s="1695"/>
      <c r="RWP67" s="1694"/>
      <c r="RWQ67" s="1695"/>
      <c r="RWR67" s="1694"/>
      <c r="RWS67" s="1695"/>
      <c r="RWT67" s="1694"/>
      <c r="RWU67" s="1695"/>
      <c r="RWV67" s="1694"/>
      <c r="RWW67" s="1695"/>
      <c r="RWX67" s="1694"/>
      <c r="RWY67" s="1695"/>
      <c r="RWZ67" s="1694"/>
      <c r="RXA67" s="1695"/>
      <c r="RXB67" s="1694"/>
      <c r="RXC67" s="1695"/>
      <c r="RXD67" s="1694"/>
      <c r="RXE67" s="1695"/>
      <c r="RXF67" s="1694"/>
      <c r="RXG67" s="1695"/>
      <c r="RXH67" s="1694"/>
      <c r="RXI67" s="1695"/>
      <c r="RXJ67" s="1694"/>
      <c r="RXK67" s="1695"/>
      <c r="RXL67" s="1694"/>
      <c r="RXM67" s="1695"/>
      <c r="RXN67" s="1694"/>
      <c r="RXO67" s="1695"/>
      <c r="RXP67" s="1694"/>
      <c r="RXQ67" s="1695"/>
      <c r="RXR67" s="1694"/>
      <c r="RXS67" s="1695"/>
      <c r="RXT67" s="1694"/>
      <c r="RXU67" s="1695"/>
      <c r="RXV67" s="1694"/>
      <c r="RXW67" s="1695"/>
      <c r="RXX67" s="1694"/>
      <c r="RXY67" s="1695"/>
      <c r="RXZ67" s="1694"/>
      <c r="RYA67" s="1695"/>
      <c r="RYB67" s="1694"/>
      <c r="RYC67" s="1695"/>
      <c r="RYD67" s="1694"/>
      <c r="RYE67" s="1695"/>
      <c r="RYF67" s="1694"/>
      <c r="RYG67" s="1695"/>
      <c r="RYH67" s="1694"/>
      <c r="RYI67" s="1695"/>
      <c r="RYJ67" s="1694"/>
      <c r="RYK67" s="1695"/>
      <c r="RYL67" s="1694"/>
      <c r="RYM67" s="1695"/>
      <c r="RYN67" s="1694"/>
      <c r="RYO67" s="1695"/>
      <c r="RYP67" s="1694"/>
      <c r="RYQ67" s="1695"/>
      <c r="RYR67" s="1694"/>
      <c r="RYS67" s="1695"/>
      <c r="RYT67" s="1694"/>
      <c r="RYU67" s="1695"/>
      <c r="RYV67" s="1694"/>
      <c r="RYW67" s="1695"/>
      <c r="RYX67" s="1694"/>
      <c r="RYY67" s="1695"/>
      <c r="RYZ67" s="1694"/>
      <c r="RZA67" s="1695"/>
      <c r="RZB67" s="1694"/>
      <c r="RZC67" s="1695"/>
      <c r="RZD67" s="1694"/>
      <c r="RZE67" s="1695"/>
      <c r="RZF67" s="1694"/>
      <c r="RZG67" s="1695"/>
      <c r="RZH67" s="1694"/>
      <c r="RZI67" s="1695"/>
      <c r="RZJ67" s="1694"/>
      <c r="RZK67" s="1695"/>
      <c r="RZL67" s="1694"/>
      <c r="RZM67" s="1695"/>
      <c r="RZN67" s="1694"/>
      <c r="RZO67" s="1695"/>
      <c r="RZP67" s="1694"/>
      <c r="RZQ67" s="1695"/>
      <c r="RZR67" s="1694"/>
      <c r="RZS67" s="1695"/>
      <c r="RZT67" s="1694"/>
      <c r="RZU67" s="1695"/>
      <c r="RZV67" s="1694"/>
      <c r="RZW67" s="1695"/>
      <c r="RZX67" s="1694"/>
      <c r="RZY67" s="1695"/>
      <c r="RZZ67" s="1694"/>
      <c r="SAA67" s="1695"/>
      <c r="SAB67" s="1694"/>
      <c r="SAC67" s="1695"/>
      <c r="SAD67" s="1694"/>
      <c r="SAE67" s="1695"/>
      <c r="SAF67" s="1694"/>
      <c r="SAG67" s="1695"/>
      <c r="SAH67" s="1694"/>
      <c r="SAI67" s="1695"/>
      <c r="SAJ67" s="1694"/>
      <c r="SAK67" s="1695"/>
      <c r="SAL67" s="1694"/>
      <c r="SAM67" s="1695"/>
      <c r="SAN67" s="1694"/>
      <c r="SAO67" s="1695"/>
      <c r="SAP67" s="1694"/>
      <c r="SAQ67" s="1695"/>
      <c r="SAR67" s="1694"/>
      <c r="SAS67" s="1695"/>
      <c r="SAT67" s="1694"/>
      <c r="SAU67" s="1695"/>
      <c r="SAV67" s="1694"/>
      <c r="SAW67" s="1695"/>
      <c r="SAX67" s="1694"/>
      <c r="SAY67" s="1695"/>
      <c r="SAZ67" s="1694"/>
      <c r="SBA67" s="1695"/>
      <c r="SBB67" s="1694"/>
      <c r="SBC67" s="1695"/>
      <c r="SBD67" s="1694"/>
      <c r="SBE67" s="1695"/>
      <c r="SBF67" s="1694"/>
      <c r="SBG67" s="1695"/>
      <c r="SBH67" s="1694"/>
      <c r="SBI67" s="1695"/>
      <c r="SBJ67" s="1694"/>
      <c r="SBK67" s="1695"/>
      <c r="SBL67" s="1694"/>
      <c r="SBM67" s="1695"/>
      <c r="SBN67" s="1694"/>
      <c r="SBO67" s="1695"/>
      <c r="SBP67" s="1694"/>
      <c r="SBQ67" s="1695"/>
      <c r="SBR67" s="1694"/>
      <c r="SBS67" s="1695"/>
      <c r="SBT67" s="1694"/>
      <c r="SBU67" s="1695"/>
      <c r="SBV67" s="1694"/>
      <c r="SBW67" s="1695"/>
      <c r="SBX67" s="1694"/>
      <c r="SBY67" s="1695"/>
      <c r="SBZ67" s="1694"/>
      <c r="SCA67" s="1695"/>
      <c r="SCB67" s="1694"/>
      <c r="SCC67" s="1695"/>
      <c r="SCD67" s="1694"/>
      <c r="SCE67" s="1695"/>
      <c r="SCF67" s="1694"/>
      <c r="SCG67" s="1695"/>
      <c r="SCH67" s="1694"/>
      <c r="SCI67" s="1695"/>
      <c r="SCJ67" s="1694"/>
      <c r="SCK67" s="1695"/>
      <c r="SCL67" s="1694"/>
      <c r="SCM67" s="1695"/>
      <c r="SCN67" s="1694"/>
      <c r="SCO67" s="1695"/>
      <c r="SCP67" s="1694"/>
      <c r="SCQ67" s="1695"/>
      <c r="SCR67" s="1694"/>
      <c r="SCS67" s="1695"/>
      <c r="SCT67" s="1694"/>
      <c r="SCU67" s="1695"/>
      <c r="SCV67" s="1694"/>
      <c r="SCW67" s="1695"/>
      <c r="SCX67" s="1694"/>
      <c r="SCY67" s="1695"/>
      <c r="SCZ67" s="1694"/>
      <c r="SDA67" s="1695"/>
      <c r="SDB67" s="1694"/>
      <c r="SDC67" s="1695"/>
      <c r="SDD67" s="1694"/>
      <c r="SDE67" s="1695"/>
      <c r="SDF67" s="1694"/>
      <c r="SDG67" s="1695"/>
      <c r="SDH67" s="1694"/>
      <c r="SDI67" s="1695"/>
      <c r="SDJ67" s="1694"/>
      <c r="SDK67" s="1695"/>
      <c r="SDL67" s="1694"/>
      <c r="SDM67" s="1695"/>
      <c r="SDN67" s="1694"/>
      <c r="SDO67" s="1695"/>
      <c r="SDP67" s="1694"/>
      <c r="SDQ67" s="1695"/>
      <c r="SDR67" s="1694"/>
      <c r="SDS67" s="1695"/>
      <c r="SDT67" s="1694"/>
      <c r="SDU67" s="1695"/>
      <c r="SDV67" s="1694"/>
      <c r="SDW67" s="1695"/>
      <c r="SDX67" s="1694"/>
      <c r="SDY67" s="1695"/>
      <c r="SDZ67" s="1694"/>
      <c r="SEA67" s="1695"/>
      <c r="SEB67" s="1694"/>
      <c r="SEC67" s="1695"/>
      <c r="SED67" s="1694"/>
      <c r="SEE67" s="1695"/>
      <c r="SEF67" s="1694"/>
      <c r="SEG67" s="1695"/>
      <c r="SEH67" s="1694"/>
      <c r="SEI67" s="1695"/>
      <c r="SEJ67" s="1694"/>
      <c r="SEK67" s="1695"/>
      <c r="SEL67" s="1694"/>
      <c r="SEM67" s="1695"/>
      <c r="SEN67" s="1694"/>
      <c r="SEO67" s="1695"/>
      <c r="SEP67" s="1694"/>
      <c r="SEQ67" s="1695"/>
      <c r="SER67" s="1694"/>
      <c r="SES67" s="1695"/>
      <c r="SET67" s="1694"/>
      <c r="SEU67" s="1695"/>
      <c r="SEV67" s="1694"/>
      <c r="SEW67" s="1695"/>
      <c r="SEX67" s="1694"/>
      <c r="SEY67" s="1695"/>
      <c r="SEZ67" s="1694"/>
      <c r="SFA67" s="1695"/>
      <c r="SFB67" s="1694"/>
      <c r="SFC67" s="1695"/>
      <c r="SFD67" s="1694"/>
      <c r="SFE67" s="1695"/>
      <c r="SFF67" s="1694"/>
      <c r="SFG67" s="1695"/>
      <c r="SFH67" s="1694"/>
      <c r="SFI67" s="1695"/>
      <c r="SFJ67" s="1694"/>
      <c r="SFK67" s="1695"/>
      <c r="SFL67" s="1694"/>
      <c r="SFM67" s="1695"/>
      <c r="SFN67" s="1694"/>
      <c r="SFO67" s="1695"/>
      <c r="SFP67" s="1694"/>
      <c r="SFQ67" s="1695"/>
      <c r="SFR67" s="1694"/>
      <c r="SFS67" s="1695"/>
      <c r="SFT67" s="1694"/>
      <c r="SFU67" s="1695"/>
      <c r="SFV67" s="1694"/>
      <c r="SFW67" s="1695"/>
      <c r="SFX67" s="1694"/>
      <c r="SFY67" s="1695"/>
      <c r="SFZ67" s="1694"/>
      <c r="SGA67" s="1695"/>
      <c r="SGB67" s="1694"/>
      <c r="SGC67" s="1695"/>
      <c r="SGD67" s="1694"/>
      <c r="SGE67" s="1695"/>
      <c r="SGF67" s="1694"/>
      <c r="SGG67" s="1695"/>
      <c r="SGH67" s="1694"/>
      <c r="SGI67" s="1695"/>
      <c r="SGJ67" s="1694"/>
      <c r="SGK67" s="1695"/>
      <c r="SGL67" s="1694"/>
      <c r="SGM67" s="1695"/>
      <c r="SGN67" s="1694"/>
      <c r="SGO67" s="1695"/>
      <c r="SGP67" s="1694"/>
      <c r="SGQ67" s="1695"/>
      <c r="SGR67" s="1694"/>
      <c r="SGS67" s="1695"/>
      <c r="SGT67" s="1694"/>
      <c r="SGU67" s="1695"/>
      <c r="SGV67" s="1694"/>
      <c r="SGW67" s="1695"/>
      <c r="SGX67" s="1694"/>
      <c r="SGY67" s="1695"/>
      <c r="SGZ67" s="1694"/>
      <c r="SHA67" s="1695"/>
      <c r="SHB67" s="1694"/>
      <c r="SHC67" s="1695"/>
      <c r="SHD67" s="1694"/>
      <c r="SHE67" s="1695"/>
      <c r="SHF67" s="1694"/>
      <c r="SHG67" s="1695"/>
      <c r="SHH67" s="1694"/>
      <c r="SHI67" s="1695"/>
      <c r="SHJ67" s="1694"/>
      <c r="SHK67" s="1695"/>
      <c r="SHL67" s="1694"/>
      <c r="SHM67" s="1695"/>
      <c r="SHN67" s="1694"/>
      <c r="SHO67" s="1695"/>
      <c r="SHP67" s="1694"/>
      <c r="SHQ67" s="1695"/>
      <c r="SHR67" s="1694"/>
      <c r="SHS67" s="1695"/>
      <c r="SHT67" s="1694"/>
      <c r="SHU67" s="1695"/>
      <c r="SHV67" s="1694"/>
      <c r="SHW67" s="1695"/>
      <c r="SHX67" s="1694"/>
      <c r="SHY67" s="1695"/>
      <c r="SHZ67" s="1694"/>
      <c r="SIA67" s="1695"/>
      <c r="SIB67" s="1694"/>
      <c r="SIC67" s="1695"/>
      <c r="SID67" s="1694"/>
      <c r="SIE67" s="1695"/>
      <c r="SIF67" s="1694"/>
      <c r="SIG67" s="1695"/>
      <c r="SIH67" s="1694"/>
      <c r="SII67" s="1695"/>
      <c r="SIJ67" s="1694"/>
      <c r="SIK67" s="1695"/>
      <c r="SIL67" s="1694"/>
      <c r="SIM67" s="1695"/>
      <c r="SIN67" s="1694"/>
      <c r="SIO67" s="1695"/>
      <c r="SIP67" s="1694"/>
      <c r="SIQ67" s="1695"/>
      <c r="SIR67" s="1694"/>
      <c r="SIS67" s="1695"/>
      <c r="SIT67" s="1694"/>
      <c r="SIU67" s="1695"/>
      <c r="SIV67" s="1694"/>
      <c r="SIW67" s="1695"/>
      <c r="SIX67" s="1694"/>
      <c r="SIY67" s="1695"/>
      <c r="SIZ67" s="1694"/>
      <c r="SJA67" s="1695"/>
      <c r="SJB67" s="1694"/>
      <c r="SJC67" s="1695"/>
      <c r="SJD67" s="1694"/>
      <c r="SJE67" s="1695"/>
      <c r="SJF67" s="1694"/>
      <c r="SJG67" s="1695"/>
      <c r="SJH67" s="1694"/>
      <c r="SJI67" s="1695"/>
      <c r="SJJ67" s="1694"/>
      <c r="SJK67" s="1695"/>
      <c r="SJL67" s="1694"/>
      <c r="SJM67" s="1695"/>
      <c r="SJN67" s="1694"/>
      <c r="SJO67" s="1695"/>
      <c r="SJP67" s="1694"/>
      <c r="SJQ67" s="1695"/>
      <c r="SJR67" s="1694"/>
      <c r="SJS67" s="1695"/>
      <c r="SJT67" s="1694"/>
      <c r="SJU67" s="1695"/>
      <c r="SJV67" s="1694"/>
      <c r="SJW67" s="1695"/>
      <c r="SJX67" s="1694"/>
      <c r="SJY67" s="1695"/>
      <c r="SJZ67" s="1694"/>
      <c r="SKA67" s="1695"/>
      <c r="SKB67" s="1694"/>
      <c r="SKC67" s="1695"/>
      <c r="SKD67" s="1694"/>
      <c r="SKE67" s="1695"/>
      <c r="SKF67" s="1694"/>
      <c r="SKG67" s="1695"/>
      <c r="SKH67" s="1694"/>
      <c r="SKI67" s="1695"/>
      <c r="SKJ67" s="1694"/>
      <c r="SKK67" s="1695"/>
      <c r="SKL67" s="1694"/>
      <c r="SKM67" s="1695"/>
      <c r="SKN67" s="1694"/>
      <c r="SKO67" s="1695"/>
      <c r="SKP67" s="1694"/>
      <c r="SKQ67" s="1695"/>
      <c r="SKR67" s="1694"/>
      <c r="SKS67" s="1695"/>
      <c r="SKT67" s="1694"/>
      <c r="SKU67" s="1695"/>
      <c r="SKV67" s="1694"/>
      <c r="SKW67" s="1695"/>
      <c r="SKX67" s="1694"/>
      <c r="SKY67" s="1695"/>
      <c r="SKZ67" s="1694"/>
      <c r="SLA67" s="1695"/>
      <c r="SLB67" s="1694"/>
      <c r="SLC67" s="1695"/>
      <c r="SLD67" s="1694"/>
      <c r="SLE67" s="1695"/>
      <c r="SLF67" s="1694"/>
      <c r="SLG67" s="1695"/>
      <c r="SLH67" s="1694"/>
      <c r="SLI67" s="1695"/>
      <c r="SLJ67" s="1694"/>
      <c r="SLK67" s="1695"/>
      <c r="SLL67" s="1694"/>
      <c r="SLM67" s="1695"/>
      <c r="SLN67" s="1694"/>
      <c r="SLO67" s="1695"/>
      <c r="SLP67" s="1694"/>
      <c r="SLQ67" s="1695"/>
      <c r="SLR67" s="1694"/>
      <c r="SLS67" s="1695"/>
      <c r="SLT67" s="1694"/>
      <c r="SLU67" s="1695"/>
      <c r="SLV67" s="1694"/>
      <c r="SLW67" s="1695"/>
      <c r="SLX67" s="1694"/>
      <c r="SLY67" s="1695"/>
      <c r="SLZ67" s="1694"/>
      <c r="SMA67" s="1695"/>
      <c r="SMB67" s="1694"/>
      <c r="SMC67" s="1695"/>
      <c r="SMD67" s="1694"/>
      <c r="SME67" s="1695"/>
      <c r="SMF67" s="1694"/>
      <c r="SMG67" s="1695"/>
      <c r="SMH67" s="1694"/>
      <c r="SMI67" s="1695"/>
      <c r="SMJ67" s="1694"/>
      <c r="SMK67" s="1695"/>
      <c r="SML67" s="1694"/>
      <c r="SMM67" s="1695"/>
      <c r="SMN67" s="1694"/>
      <c r="SMO67" s="1695"/>
      <c r="SMP67" s="1694"/>
      <c r="SMQ67" s="1695"/>
      <c r="SMR67" s="1694"/>
      <c r="SMS67" s="1695"/>
      <c r="SMT67" s="1694"/>
      <c r="SMU67" s="1695"/>
      <c r="SMV67" s="1694"/>
      <c r="SMW67" s="1695"/>
      <c r="SMX67" s="1694"/>
      <c r="SMY67" s="1695"/>
      <c r="SMZ67" s="1694"/>
      <c r="SNA67" s="1695"/>
      <c r="SNB67" s="1694"/>
      <c r="SNC67" s="1695"/>
      <c r="SND67" s="1694"/>
      <c r="SNE67" s="1695"/>
      <c r="SNF67" s="1694"/>
      <c r="SNG67" s="1695"/>
      <c r="SNH67" s="1694"/>
      <c r="SNI67" s="1695"/>
      <c r="SNJ67" s="1694"/>
      <c r="SNK67" s="1695"/>
      <c r="SNL67" s="1694"/>
      <c r="SNM67" s="1695"/>
      <c r="SNN67" s="1694"/>
      <c r="SNO67" s="1695"/>
      <c r="SNP67" s="1694"/>
      <c r="SNQ67" s="1695"/>
      <c r="SNR67" s="1694"/>
      <c r="SNS67" s="1695"/>
      <c r="SNT67" s="1694"/>
      <c r="SNU67" s="1695"/>
      <c r="SNV67" s="1694"/>
      <c r="SNW67" s="1695"/>
      <c r="SNX67" s="1694"/>
      <c r="SNY67" s="1695"/>
      <c r="SNZ67" s="1694"/>
      <c r="SOA67" s="1695"/>
      <c r="SOB67" s="1694"/>
      <c r="SOC67" s="1695"/>
      <c r="SOD67" s="1694"/>
      <c r="SOE67" s="1695"/>
      <c r="SOF67" s="1694"/>
      <c r="SOG67" s="1695"/>
      <c r="SOH67" s="1694"/>
      <c r="SOI67" s="1695"/>
      <c r="SOJ67" s="1694"/>
      <c r="SOK67" s="1695"/>
      <c r="SOL67" s="1694"/>
      <c r="SOM67" s="1695"/>
      <c r="SON67" s="1694"/>
      <c r="SOO67" s="1695"/>
      <c r="SOP67" s="1694"/>
      <c r="SOQ67" s="1695"/>
      <c r="SOR67" s="1694"/>
      <c r="SOS67" s="1695"/>
      <c r="SOT67" s="1694"/>
      <c r="SOU67" s="1695"/>
      <c r="SOV67" s="1694"/>
      <c r="SOW67" s="1695"/>
      <c r="SOX67" s="1694"/>
      <c r="SOY67" s="1695"/>
      <c r="SOZ67" s="1694"/>
      <c r="SPA67" s="1695"/>
      <c r="SPB67" s="1694"/>
      <c r="SPC67" s="1695"/>
      <c r="SPD67" s="1694"/>
      <c r="SPE67" s="1695"/>
      <c r="SPF67" s="1694"/>
      <c r="SPG67" s="1695"/>
      <c r="SPH67" s="1694"/>
      <c r="SPI67" s="1695"/>
      <c r="SPJ67" s="1694"/>
      <c r="SPK67" s="1695"/>
      <c r="SPL67" s="1694"/>
      <c r="SPM67" s="1695"/>
      <c r="SPN67" s="1694"/>
      <c r="SPO67" s="1695"/>
      <c r="SPP67" s="1694"/>
      <c r="SPQ67" s="1695"/>
      <c r="SPR67" s="1694"/>
      <c r="SPS67" s="1695"/>
      <c r="SPT67" s="1694"/>
      <c r="SPU67" s="1695"/>
      <c r="SPV67" s="1694"/>
      <c r="SPW67" s="1695"/>
      <c r="SPX67" s="1694"/>
      <c r="SPY67" s="1695"/>
      <c r="SPZ67" s="1694"/>
      <c r="SQA67" s="1695"/>
      <c r="SQB67" s="1694"/>
      <c r="SQC67" s="1695"/>
      <c r="SQD67" s="1694"/>
      <c r="SQE67" s="1695"/>
      <c r="SQF67" s="1694"/>
      <c r="SQG67" s="1695"/>
      <c r="SQH67" s="1694"/>
      <c r="SQI67" s="1695"/>
      <c r="SQJ67" s="1694"/>
      <c r="SQK67" s="1695"/>
      <c r="SQL67" s="1694"/>
      <c r="SQM67" s="1695"/>
      <c r="SQN67" s="1694"/>
      <c r="SQO67" s="1695"/>
      <c r="SQP67" s="1694"/>
      <c r="SQQ67" s="1695"/>
      <c r="SQR67" s="1694"/>
      <c r="SQS67" s="1695"/>
      <c r="SQT67" s="1694"/>
      <c r="SQU67" s="1695"/>
      <c r="SQV67" s="1694"/>
      <c r="SQW67" s="1695"/>
      <c r="SQX67" s="1694"/>
      <c r="SQY67" s="1695"/>
      <c r="SQZ67" s="1694"/>
      <c r="SRA67" s="1695"/>
      <c r="SRB67" s="1694"/>
      <c r="SRC67" s="1695"/>
      <c r="SRD67" s="1694"/>
      <c r="SRE67" s="1695"/>
      <c r="SRF67" s="1694"/>
      <c r="SRG67" s="1695"/>
      <c r="SRH67" s="1694"/>
      <c r="SRI67" s="1695"/>
      <c r="SRJ67" s="1694"/>
      <c r="SRK67" s="1695"/>
      <c r="SRL67" s="1694"/>
      <c r="SRM67" s="1695"/>
      <c r="SRN67" s="1694"/>
      <c r="SRO67" s="1695"/>
      <c r="SRP67" s="1694"/>
      <c r="SRQ67" s="1695"/>
      <c r="SRR67" s="1694"/>
      <c r="SRS67" s="1695"/>
      <c r="SRT67" s="1694"/>
      <c r="SRU67" s="1695"/>
      <c r="SRV67" s="1694"/>
      <c r="SRW67" s="1695"/>
      <c r="SRX67" s="1694"/>
      <c r="SRY67" s="1695"/>
      <c r="SRZ67" s="1694"/>
      <c r="SSA67" s="1695"/>
      <c r="SSB67" s="1694"/>
      <c r="SSC67" s="1695"/>
      <c r="SSD67" s="1694"/>
      <c r="SSE67" s="1695"/>
      <c r="SSF67" s="1694"/>
      <c r="SSG67" s="1695"/>
      <c r="SSH67" s="1694"/>
      <c r="SSI67" s="1695"/>
      <c r="SSJ67" s="1694"/>
      <c r="SSK67" s="1695"/>
      <c r="SSL67" s="1694"/>
      <c r="SSM67" s="1695"/>
      <c r="SSN67" s="1694"/>
      <c r="SSO67" s="1695"/>
      <c r="SSP67" s="1694"/>
      <c r="SSQ67" s="1695"/>
      <c r="SSR67" s="1694"/>
      <c r="SSS67" s="1695"/>
      <c r="SST67" s="1694"/>
      <c r="SSU67" s="1695"/>
      <c r="SSV67" s="1694"/>
      <c r="SSW67" s="1695"/>
      <c r="SSX67" s="1694"/>
      <c r="SSY67" s="1695"/>
      <c r="SSZ67" s="1694"/>
      <c r="STA67" s="1695"/>
      <c r="STB67" s="1694"/>
      <c r="STC67" s="1695"/>
      <c r="STD67" s="1694"/>
      <c r="STE67" s="1695"/>
      <c r="STF67" s="1694"/>
      <c r="STG67" s="1695"/>
      <c r="STH67" s="1694"/>
      <c r="STI67" s="1695"/>
      <c r="STJ67" s="1694"/>
      <c r="STK67" s="1695"/>
      <c r="STL67" s="1694"/>
      <c r="STM67" s="1695"/>
      <c r="STN67" s="1694"/>
      <c r="STO67" s="1695"/>
      <c r="STP67" s="1694"/>
      <c r="STQ67" s="1695"/>
      <c r="STR67" s="1694"/>
      <c r="STS67" s="1695"/>
      <c r="STT67" s="1694"/>
      <c r="STU67" s="1695"/>
      <c r="STV67" s="1694"/>
      <c r="STW67" s="1695"/>
      <c r="STX67" s="1694"/>
      <c r="STY67" s="1695"/>
      <c r="STZ67" s="1694"/>
      <c r="SUA67" s="1695"/>
      <c r="SUB67" s="1694"/>
      <c r="SUC67" s="1695"/>
      <c r="SUD67" s="1694"/>
      <c r="SUE67" s="1695"/>
      <c r="SUF67" s="1694"/>
      <c r="SUG67" s="1695"/>
      <c r="SUH67" s="1694"/>
      <c r="SUI67" s="1695"/>
      <c r="SUJ67" s="1694"/>
      <c r="SUK67" s="1695"/>
      <c r="SUL67" s="1694"/>
      <c r="SUM67" s="1695"/>
      <c r="SUN67" s="1694"/>
      <c r="SUO67" s="1695"/>
      <c r="SUP67" s="1694"/>
      <c r="SUQ67" s="1695"/>
      <c r="SUR67" s="1694"/>
      <c r="SUS67" s="1695"/>
      <c r="SUT67" s="1694"/>
      <c r="SUU67" s="1695"/>
      <c r="SUV67" s="1694"/>
      <c r="SUW67" s="1695"/>
      <c r="SUX67" s="1694"/>
      <c r="SUY67" s="1695"/>
      <c r="SUZ67" s="1694"/>
      <c r="SVA67" s="1695"/>
      <c r="SVB67" s="1694"/>
      <c r="SVC67" s="1695"/>
      <c r="SVD67" s="1694"/>
      <c r="SVE67" s="1695"/>
      <c r="SVF67" s="1694"/>
      <c r="SVG67" s="1695"/>
      <c r="SVH67" s="1694"/>
      <c r="SVI67" s="1695"/>
      <c r="SVJ67" s="1694"/>
      <c r="SVK67" s="1695"/>
      <c r="SVL67" s="1694"/>
      <c r="SVM67" s="1695"/>
      <c r="SVN67" s="1694"/>
      <c r="SVO67" s="1695"/>
      <c r="SVP67" s="1694"/>
      <c r="SVQ67" s="1695"/>
      <c r="SVR67" s="1694"/>
      <c r="SVS67" s="1695"/>
      <c r="SVT67" s="1694"/>
      <c r="SVU67" s="1695"/>
      <c r="SVV67" s="1694"/>
      <c r="SVW67" s="1695"/>
      <c r="SVX67" s="1694"/>
      <c r="SVY67" s="1695"/>
      <c r="SVZ67" s="1694"/>
      <c r="SWA67" s="1695"/>
      <c r="SWB67" s="1694"/>
      <c r="SWC67" s="1695"/>
      <c r="SWD67" s="1694"/>
      <c r="SWE67" s="1695"/>
      <c r="SWF67" s="1694"/>
      <c r="SWG67" s="1695"/>
      <c r="SWH67" s="1694"/>
      <c r="SWI67" s="1695"/>
      <c r="SWJ67" s="1694"/>
      <c r="SWK67" s="1695"/>
      <c r="SWL67" s="1694"/>
      <c r="SWM67" s="1695"/>
      <c r="SWN67" s="1694"/>
      <c r="SWO67" s="1695"/>
      <c r="SWP67" s="1694"/>
      <c r="SWQ67" s="1695"/>
      <c r="SWR67" s="1694"/>
      <c r="SWS67" s="1695"/>
      <c r="SWT67" s="1694"/>
      <c r="SWU67" s="1695"/>
      <c r="SWV67" s="1694"/>
      <c r="SWW67" s="1695"/>
      <c r="SWX67" s="1694"/>
      <c r="SWY67" s="1695"/>
      <c r="SWZ67" s="1694"/>
      <c r="SXA67" s="1695"/>
      <c r="SXB67" s="1694"/>
      <c r="SXC67" s="1695"/>
      <c r="SXD67" s="1694"/>
      <c r="SXE67" s="1695"/>
      <c r="SXF67" s="1694"/>
      <c r="SXG67" s="1695"/>
      <c r="SXH67" s="1694"/>
      <c r="SXI67" s="1695"/>
      <c r="SXJ67" s="1694"/>
      <c r="SXK67" s="1695"/>
      <c r="SXL67" s="1694"/>
      <c r="SXM67" s="1695"/>
      <c r="SXN67" s="1694"/>
      <c r="SXO67" s="1695"/>
      <c r="SXP67" s="1694"/>
      <c r="SXQ67" s="1695"/>
      <c r="SXR67" s="1694"/>
      <c r="SXS67" s="1695"/>
      <c r="SXT67" s="1694"/>
      <c r="SXU67" s="1695"/>
      <c r="SXV67" s="1694"/>
      <c r="SXW67" s="1695"/>
      <c r="SXX67" s="1694"/>
      <c r="SXY67" s="1695"/>
      <c r="SXZ67" s="1694"/>
      <c r="SYA67" s="1695"/>
      <c r="SYB67" s="1694"/>
      <c r="SYC67" s="1695"/>
      <c r="SYD67" s="1694"/>
      <c r="SYE67" s="1695"/>
      <c r="SYF67" s="1694"/>
      <c r="SYG67" s="1695"/>
      <c r="SYH67" s="1694"/>
      <c r="SYI67" s="1695"/>
      <c r="SYJ67" s="1694"/>
      <c r="SYK67" s="1695"/>
      <c r="SYL67" s="1694"/>
      <c r="SYM67" s="1695"/>
      <c r="SYN67" s="1694"/>
      <c r="SYO67" s="1695"/>
      <c r="SYP67" s="1694"/>
      <c r="SYQ67" s="1695"/>
      <c r="SYR67" s="1694"/>
      <c r="SYS67" s="1695"/>
      <c r="SYT67" s="1694"/>
      <c r="SYU67" s="1695"/>
      <c r="SYV67" s="1694"/>
      <c r="SYW67" s="1695"/>
      <c r="SYX67" s="1694"/>
      <c r="SYY67" s="1695"/>
      <c r="SYZ67" s="1694"/>
      <c r="SZA67" s="1695"/>
      <c r="SZB67" s="1694"/>
      <c r="SZC67" s="1695"/>
      <c r="SZD67" s="1694"/>
      <c r="SZE67" s="1695"/>
      <c r="SZF67" s="1694"/>
      <c r="SZG67" s="1695"/>
      <c r="SZH67" s="1694"/>
      <c r="SZI67" s="1695"/>
      <c r="SZJ67" s="1694"/>
      <c r="SZK67" s="1695"/>
      <c r="SZL67" s="1694"/>
      <c r="SZM67" s="1695"/>
      <c r="SZN67" s="1694"/>
      <c r="SZO67" s="1695"/>
      <c r="SZP67" s="1694"/>
      <c r="SZQ67" s="1695"/>
      <c r="SZR67" s="1694"/>
      <c r="SZS67" s="1695"/>
      <c r="SZT67" s="1694"/>
      <c r="SZU67" s="1695"/>
      <c r="SZV67" s="1694"/>
      <c r="SZW67" s="1695"/>
      <c r="SZX67" s="1694"/>
      <c r="SZY67" s="1695"/>
      <c r="SZZ67" s="1694"/>
      <c r="TAA67" s="1695"/>
      <c r="TAB67" s="1694"/>
      <c r="TAC67" s="1695"/>
      <c r="TAD67" s="1694"/>
      <c r="TAE67" s="1695"/>
      <c r="TAF67" s="1694"/>
      <c r="TAG67" s="1695"/>
      <c r="TAH67" s="1694"/>
      <c r="TAI67" s="1695"/>
      <c r="TAJ67" s="1694"/>
      <c r="TAK67" s="1695"/>
      <c r="TAL67" s="1694"/>
      <c r="TAM67" s="1695"/>
      <c r="TAN67" s="1694"/>
      <c r="TAO67" s="1695"/>
      <c r="TAP67" s="1694"/>
      <c r="TAQ67" s="1695"/>
      <c r="TAR67" s="1694"/>
      <c r="TAS67" s="1695"/>
      <c r="TAT67" s="1694"/>
      <c r="TAU67" s="1695"/>
      <c r="TAV67" s="1694"/>
      <c r="TAW67" s="1695"/>
      <c r="TAX67" s="1694"/>
      <c r="TAY67" s="1695"/>
      <c r="TAZ67" s="1694"/>
      <c r="TBA67" s="1695"/>
      <c r="TBB67" s="1694"/>
      <c r="TBC67" s="1695"/>
      <c r="TBD67" s="1694"/>
      <c r="TBE67" s="1695"/>
      <c r="TBF67" s="1694"/>
      <c r="TBG67" s="1695"/>
      <c r="TBH67" s="1694"/>
      <c r="TBI67" s="1695"/>
      <c r="TBJ67" s="1694"/>
      <c r="TBK67" s="1695"/>
      <c r="TBL67" s="1694"/>
      <c r="TBM67" s="1695"/>
      <c r="TBN67" s="1694"/>
      <c r="TBO67" s="1695"/>
      <c r="TBP67" s="1694"/>
      <c r="TBQ67" s="1695"/>
      <c r="TBR67" s="1694"/>
      <c r="TBS67" s="1695"/>
      <c r="TBT67" s="1694"/>
      <c r="TBU67" s="1695"/>
      <c r="TBV67" s="1694"/>
      <c r="TBW67" s="1695"/>
      <c r="TBX67" s="1694"/>
      <c r="TBY67" s="1695"/>
      <c r="TBZ67" s="1694"/>
      <c r="TCA67" s="1695"/>
      <c r="TCB67" s="1694"/>
      <c r="TCC67" s="1695"/>
      <c r="TCD67" s="1694"/>
      <c r="TCE67" s="1695"/>
      <c r="TCF67" s="1694"/>
      <c r="TCG67" s="1695"/>
      <c r="TCH67" s="1694"/>
      <c r="TCI67" s="1695"/>
      <c r="TCJ67" s="1694"/>
      <c r="TCK67" s="1695"/>
      <c r="TCL67" s="1694"/>
      <c r="TCM67" s="1695"/>
      <c r="TCN67" s="1694"/>
      <c r="TCO67" s="1695"/>
      <c r="TCP67" s="1694"/>
      <c r="TCQ67" s="1695"/>
      <c r="TCR67" s="1694"/>
      <c r="TCS67" s="1695"/>
      <c r="TCT67" s="1694"/>
      <c r="TCU67" s="1695"/>
      <c r="TCV67" s="1694"/>
      <c r="TCW67" s="1695"/>
      <c r="TCX67" s="1694"/>
      <c r="TCY67" s="1695"/>
      <c r="TCZ67" s="1694"/>
      <c r="TDA67" s="1695"/>
      <c r="TDB67" s="1694"/>
      <c r="TDC67" s="1695"/>
      <c r="TDD67" s="1694"/>
      <c r="TDE67" s="1695"/>
      <c r="TDF67" s="1694"/>
      <c r="TDG67" s="1695"/>
      <c r="TDH67" s="1694"/>
      <c r="TDI67" s="1695"/>
      <c r="TDJ67" s="1694"/>
      <c r="TDK67" s="1695"/>
      <c r="TDL67" s="1694"/>
      <c r="TDM67" s="1695"/>
      <c r="TDN67" s="1694"/>
      <c r="TDO67" s="1695"/>
      <c r="TDP67" s="1694"/>
      <c r="TDQ67" s="1695"/>
      <c r="TDR67" s="1694"/>
      <c r="TDS67" s="1695"/>
      <c r="TDT67" s="1694"/>
      <c r="TDU67" s="1695"/>
      <c r="TDV67" s="1694"/>
      <c r="TDW67" s="1695"/>
      <c r="TDX67" s="1694"/>
      <c r="TDY67" s="1695"/>
      <c r="TDZ67" s="1694"/>
      <c r="TEA67" s="1695"/>
      <c r="TEB67" s="1694"/>
      <c r="TEC67" s="1695"/>
      <c r="TED67" s="1694"/>
      <c r="TEE67" s="1695"/>
      <c r="TEF67" s="1694"/>
      <c r="TEG67" s="1695"/>
      <c r="TEH67" s="1694"/>
      <c r="TEI67" s="1695"/>
      <c r="TEJ67" s="1694"/>
      <c r="TEK67" s="1695"/>
      <c r="TEL67" s="1694"/>
      <c r="TEM67" s="1695"/>
      <c r="TEN67" s="1694"/>
      <c r="TEO67" s="1695"/>
      <c r="TEP67" s="1694"/>
      <c r="TEQ67" s="1695"/>
      <c r="TER67" s="1694"/>
      <c r="TES67" s="1695"/>
      <c r="TET67" s="1694"/>
      <c r="TEU67" s="1695"/>
      <c r="TEV67" s="1694"/>
      <c r="TEW67" s="1695"/>
      <c r="TEX67" s="1694"/>
      <c r="TEY67" s="1695"/>
      <c r="TEZ67" s="1694"/>
      <c r="TFA67" s="1695"/>
      <c r="TFB67" s="1694"/>
      <c r="TFC67" s="1695"/>
      <c r="TFD67" s="1694"/>
      <c r="TFE67" s="1695"/>
      <c r="TFF67" s="1694"/>
      <c r="TFG67" s="1695"/>
      <c r="TFH67" s="1694"/>
      <c r="TFI67" s="1695"/>
      <c r="TFJ67" s="1694"/>
      <c r="TFK67" s="1695"/>
      <c r="TFL67" s="1694"/>
      <c r="TFM67" s="1695"/>
      <c r="TFN67" s="1694"/>
      <c r="TFO67" s="1695"/>
      <c r="TFP67" s="1694"/>
      <c r="TFQ67" s="1695"/>
      <c r="TFR67" s="1694"/>
      <c r="TFS67" s="1695"/>
      <c r="TFT67" s="1694"/>
      <c r="TFU67" s="1695"/>
      <c r="TFV67" s="1694"/>
      <c r="TFW67" s="1695"/>
      <c r="TFX67" s="1694"/>
      <c r="TFY67" s="1695"/>
      <c r="TFZ67" s="1694"/>
      <c r="TGA67" s="1695"/>
      <c r="TGB67" s="1694"/>
      <c r="TGC67" s="1695"/>
      <c r="TGD67" s="1694"/>
      <c r="TGE67" s="1695"/>
      <c r="TGF67" s="1694"/>
      <c r="TGG67" s="1695"/>
      <c r="TGH67" s="1694"/>
      <c r="TGI67" s="1695"/>
      <c r="TGJ67" s="1694"/>
      <c r="TGK67" s="1695"/>
      <c r="TGL67" s="1694"/>
      <c r="TGM67" s="1695"/>
      <c r="TGN67" s="1694"/>
      <c r="TGO67" s="1695"/>
      <c r="TGP67" s="1694"/>
      <c r="TGQ67" s="1695"/>
      <c r="TGR67" s="1694"/>
      <c r="TGS67" s="1695"/>
      <c r="TGT67" s="1694"/>
      <c r="TGU67" s="1695"/>
      <c r="TGV67" s="1694"/>
      <c r="TGW67" s="1695"/>
      <c r="TGX67" s="1694"/>
      <c r="TGY67" s="1695"/>
      <c r="TGZ67" s="1694"/>
      <c r="THA67" s="1695"/>
      <c r="THB67" s="1694"/>
      <c r="THC67" s="1695"/>
      <c r="THD67" s="1694"/>
      <c r="THE67" s="1695"/>
      <c r="THF67" s="1694"/>
      <c r="THG67" s="1695"/>
      <c r="THH67" s="1694"/>
      <c r="THI67" s="1695"/>
      <c r="THJ67" s="1694"/>
      <c r="THK67" s="1695"/>
      <c r="THL67" s="1694"/>
      <c r="THM67" s="1695"/>
      <c r="THN67" s="1694"/>
      <c r="THO67" s="1695"/>
      <c r="THP67" s="1694"/>
      <c r="THQ67" s="1695"/>
      <c r="THR67" s="1694"/>
      <c r="THS67" s="1695"/>
      <c r="THT67" s="1694"/>
      <c r="THU67" s="1695"/>
      <c r="THV67" s="1694"/>
      <c r="THW67" s="1695"/>
      <c r="THX67" s="1694"/>
      <c r="THY67" s="1695"/>
      <c r="THZ67" s="1694"/>
      <c r="TIA67" s="1695"/>
      <c r="TIB67" s="1694"/>
      <c r="TIC67" s="1695"/>
      <c r="TID67" s="1694"/>
      <c r="TIE67" s="1695"/>
      <c r="TIF67" s="1694"/>
      <c r="TIG67" s="1695"/>
      <c r="TIH67" s="1694"/>
      <c r="TII67" s="1695"/>
      <c r="TIJ67" s="1694"/>
      <c r="TIK67" s="1695"/>
      <c r="TIL67" s="1694"/>
      <c r="TIM67" s="1695"/>
      <c r="TIN67" s="1694"/>
      <c r="TIO67" s="1695"/>
      <c r="TIP67" s="1694"/>
      <c r="TIQ67" s="1695"/>
      <c r="TIR67" s="1694"/>
      <c r="TIS67" s="1695"/>
      <c r="TIT67" s="1694"/>
      <c r="TIU67" s="1695"/>
      <c r="TIV67" s="1694"/>
      <c r="TIW67" s="1695"/>
      <c r="TIX67" s="1694"/>
      <c r="TIY67" s="1695"/>
      <c r="TIZ67" s="1694"/>
      <c r="TJA67" s="1695"/>
      <c r="TJB67" s="1694"/>
      <c r="TJC67" s="1695"/>
      <c r="TJD67" s="1694"/>
      <c r="TJE67" s="1695"/>
      <c r="TJF67" s="1694"/>
      <c r="TJG67" s="1695"/>
      <c r="TJH67" s="1694"/>
      <c r="TJI67" s="1695"/>
      <c r="TJJ67" s="1694"/>
      <c r="TJK67" s="1695"/>
      <c r="TJL67" s="1694"/>
      <c r="TJM67" s="1695"/>
      <c r="TJN67" s="1694"/>
      <c r="TJO67" s="1695"/>
      <c r="TJP67" s="1694"/>
      <c r="TJQ67" s="1695"/>
      <c r="TJR67" s="1694"/>
      <c r="TJS67" s="1695"/>
      <c r="TJT67" s="1694"/>
      <c r="TJU67" s="1695"/>
      <c r="TJV67" s="1694"/>
      <c r="TJW67" s="1695"/>
      <c r="TJX67" s="1694"/>
      <c r="TJY67" s="1695"/>
      <c r="TJZ67" s="1694"/>
      <c r="TKA67" s="1695"/>
      <c r="TKB67" s="1694"/>
      <c r="TKC67" s="1695"/>
      <c r="TKD67" s="1694"/>
      <c r="TKE67" s="1695"/>
      <c r="TKF67" s="1694"/>
      <c r="TKG67" s="1695"/>
      <c r="TKH67" s="1694"/>
      <c r="TKI67" s="1695"/>
      <c r="TKJ67" s="1694"/>
      <c r="TKK67" s="1695"/>
      <c r="TKL67" s="1694"/>
      <c r="TKM67" s="1695"/>
      <c r="TKN67" s="1694"/>
      <c r="TKO67" s="1695"/>
      <c r="TKP67" s="1694"/>
      <c r="TKQ67" s="1695"/>
      <c r="TKR67" s="1694"/>
      <c r="TKS67" s="1695"/>
      <c r="TKT67" s="1694"/>
      <c r="TKU67" s="1695"/>
      <c r="TKV67" s="1694"/>
      <c r="TKW67" s="1695"/>
      <c r="TKX67" s="1694"/>
      <c r="TKY67" s="1695"/>
      <c r="TKZ67" s="1694"/>
      <c r="TLA67" s="1695"/>
      <c r="TLB67" s="1694"/>
      <c r="TLC67" s="1695"/>
      <c r="TLD67" s="1694"/>
      <c r="TLE67" s="1695"/>
      <c r="TLF67" s="1694"/>
      <c r="TLG67" s="1695"/>
      <c r="TLH67" s="1694"/>
      <c r="TLI67" s="1695"/>
      <c r="TLJ67" s="1694"/>
      <c r="TLK67" s="1695"/>
      <c r="TLL67" s="1694"/>
      <c r="TLM67" s="1695"/>
      <c r="TLN67" s="1694"/>
      <c r="TLO67" s="1695"/>
      <c r="TLP67" s="1694"/>
      <c r="TLQ67" s="1695"/>
      <c r="TLR67" s="1694"/>
      <c r="TLS67" s="1695"/>
      <c r="TLT67" s="1694"/>
      <c r="TLU67" s="1695"/>
      <c r="TLV67" s="1694"/>
      <c r="TLW67" s="1695"/>
      <c r="TLX67" s="1694"/>
      <c r="TLY67" s="1695"/>
      <c r="TLZ67" s="1694"/>
      <c r="TMA67" s="1695"/>
      <c r="TMB67" s="1694"/>
      <c r="TMC67" s="1695"/>
      <c r="TMD67" s="1694"/>
      <c r="TME67" s="1695"/>
      <c r="TMF67" s="1694"/>
      <c r="TMG67" s="1695"/>
      <c r="TMH67" s="1694"/>
      <c r="TMI67" s="1695"/>
      <c r="TMJ67" s="1694"/>
      <c r="TMK67" s="1695"/>
      <c r="TML67" s="1694"/>
      <c r="TMM67" s="1695"/>
      <c r="TMN67" s="1694"/>
      <c r="TMO67" s="1695"/>
      <c r="TMP67" s="1694"/>
      <c r="TMQ67" s="1695"/>
      <c r="TMR67" s="1694"/>
      <c r="TMS67" s="1695"/>
      <c r="TMT67" s="1694"/>
      <c r="TMU67" s="1695"/>
      <c r="TMV67" s="1694"/>
      <c r="TMW67" s="1695"/>
      <c r="TMX67" s="1694"/>
      <c r="TMY67" s="1695"/>
      <c r="TMZ67" s="1694"/>
      <c r="TNA67" s="1695"/>
      <c r="TNB67" s="1694"/>
      <c r="TNC67" s="1695"/>
      <c r="TND67" s="1694"/>
      <c r="TNE67" s="1695"/>
      <c r="TNF67" s="1694"/>
      <c r="TNG67" s="1695"/>
      <c r="TNH67" s="1694"/>
      <c r="TNI67" s="1695"/>
      <c r="TNJ67" s="1694"/>
      <c r="TNK67" s="1695"/>
      <c r="TNL67" s="1694"/>
      <c r="TNM67" s="1695"/>
      <c r="TNN67" s="1694"/>
      <c r="TNO67" s="1695"/>
      <c r="TNP67" s="1694"/>
      <c r="TNQ67" s="1695"/>
      <c r="TNR67" s="1694"/>
      <c r="TNS67" s="1695"/>
      <c r="TNT67" s="1694"/>
      <c r="TNU67" s="1695"/>
      <c r="TNV67" s="1694"/>
      <c r="TNW67" s="1695"/>
      <c r="TNX67" s="1694"/>
      <c r="TNY67" s="1695"/>
      <c r="TNZ67" s="1694"/>
      <c r="TOA67" s="1695"/>
      <c r="TOB67" s="1694"/>
      <c r="TOC67" s="1695"/>
      <c r="TOD67" s="1694"/>
      <c r="TOE67" s="1695"/>
      <c r="TOF67" s="1694"/>
      <c r="TOG67" s="1695"/>
      <c r="TOH67" s="1694"/>
      <c r="TOI67" s="1695"/>
      <c r="TOJ67" s="1694"/>
      <c r="TOK67" s="1695"/>
      <c r="TOL67" s="1694"/>
      <c r="TOM67" s="1695"/>
      <c r="TON67" s="1694"/>
      <c r="TOO67" s="1695"/>
      <c r="TOP67" s="1694"/>
      <c r="TOQ67" s="1695"/>
      <c r="TOR67" s="1694"/>
      <c r="TOS67" s="1695"/>
      <c r="TOT67" s="1694"/>
      <c r="TOU67" s="1695"/>
      <c r="TOV67" s="1694"/>
      <c r="TOW67" s="1695"/>
      <c r="TOX67" s="1694"/>
      <c r="TOY67" s="1695"/>
      <c r="TOZ67" s="1694"/>
      <c r="TPA67" s="1695"/>
      <c r="TPB67" s="1694"/>
      <c r="TPC67" s="1695"/>
      <c r="TPD67" s="1694"/>
      <c r="TPE67" s="1695"/>
      <c r="TPF67" s="1694"/>
      <c r="TPG67" s="1695"/>
      <c r="TPH67" s="1694"/>
      <c r="TPI67" s="1695"/>
      <c r="TPJ67" s="1694"/>
      <c r="TPK67" s="1695"/>
      <c r="TPL67" s="1694"/>
      <c r="TPM67" s="1695"/>
      <c r="TPN67" s="1694"/>
      <c r="TPO67" s="1695"/>
      <c r="TPP67" s="1694"/>
      <c r="TPQ67" s="1695"/>
      <c r="TPR67" s="1694"/>
      <c r="TPS67" s="1695"/>
      <c r="TPT67" s="1694"/>
      <c r="TPU67" s="1695"/>
      <c r="TPV67" s="1694"/>
      <c r="TPW67" s="1695"/>
      <c r="TPX67" s="1694"/>
      <c r="TPY67" s="1695"/>
      <c r="TPZ67" s="1694"/>
      <c r="TQA67" s="1695"/>
      <c r="TQB67" s="1694"/>
      <c r="TQC67" s="1695"/>
      <c r="TQD67" s="1694"/>
      <c r="TQE67" s="1695"/>
      <c r="TQF67" s="1694"/>
      <c r="TQG67" s="1695"/>
      <c r="TQH67" s="1694"/>
      <c r="TQI67" s="1695"/>
      <c r="TQJ67" s="1694"/>
      <c r="TQK67" s="1695"/>
      <c r="TQL67" s="1694"/>
      <c r="TQM67" s="1695"/>
      <c r="TQN67" s="1694"/>
      <c r="TQO67" s="1695"/>
      <c r="TQP67" s="1694"/>
      <c r="TQQ67" s="1695"/>
      <c r="TQR67" s="1694"/>
      <c r="TQS67" s="1695"/>
      <c r="TQT67" s="1694"/>
      <c r="TQU67" s="1695"/>
      <c r="TQV67" s="1694"/>
      <c r="TQW67" s="1695"/>
      <c r="TQX67" s="1694"/>
      <c r="TQY67" s="1695"/>
      <c r="TQZ67" s="1694"/>
      <c r="TRA67" s="1695"/>
      <c r="TRB67" s="1694"/>
      <c r="TRC67" s="1695"/>
      <c r="TRD67" s="1694"/>
      <c r="TRE67" s="1695"/>
      <c r="TRF67" s="1694"/>
      <c r="TRG67" s="1695"/>
      <c r="TRH67" s="1694"/>
      <c r="TRI67" s="1695"/>
      <c r="TRJ67" s="1694"/>
      <c r="TRK67" s="1695"/>
      <c r="TRL67" s="1694"/>
      <c r="TRM67" s="1695"/>
      <c r="TRN67" s="1694"/>
      <c r="TRO67" s="1695"/>
      <c r="TRP67" s="1694"/>
      <c r="TRQ67" s="1695"/>
      <c r="TRR67" s="1694"/>
      <c r="TRS67" s="1695"/>
      <c r="TRT67" s="1694"/>
      <c r="TRU67" s="1695"/>
      <c r="TRV67" s="1694"/>
      <c r="TRW67" s="1695"/>
      <c r="TRX67" s="1694"/>
      <c r="TRY67" s="1695"/>
      <c r="TRZ67" s="1694"/>
      <c r="TSA67" s="1695"/>
      <c r="TSB67" s="1694"/>
      <c r="TSC67" s="1695"/>
      <c r="TSD67" s="1694"/>
      <c r="TSE67" s="1695"/>
      <c r="TSF67" s="1694"/>
      <c r="TSG67" s="1695"/>
      <c r="TSH67" s="1694"/>
      <c r="TSI67" s="1695"/>
      <c r="TSJ67" s="1694"/>
      <c r="TSK67" s="1695"/>
      <c r="TSL67" s="1694"/>
      <c r="TSM67" s="1695"/>
      <c r="TSN67" s="1694"/>
      <c r="TSO67" s="1695"/>
      <c r="TSP67" s="1694"/>
      <c r="TSQ67" s="1695"/>
      <c r="TSR67" s="1694"/>
      <c r="TSS67" s="1695"/>
      <c r="TST67" s="1694"/>
      <c r="TSU67" s="1695"/>
      <c r="TSV67" s="1694"/>
      <c r="TSW67" s="1695"/>
      <c r="TSX67" s="1694"/>
      <c r="TSY67" s="1695"/>
      <c r="TSZ67" s="1694"/>
      <c r="TTA67" s="1695"/>
      <c r="TTB67" s="1694"/>
      <c r="TTC67" s="1695"/>
      <c r="TTD67" s="1694"/>
      <c r="TTE67" s="1695"/>
      <c r="TTF67" s="1694"/>
      <c r="TTG67" s="1695"/>
      <c r="TTH67" s="1694"/>
      <c r="TTI67" s="1695"/>
      <c r="TTJ67" s="1694"/>
      <c r="TTK67" s="1695"/>
      <c r="TTL67" s="1694"/>
      <c r="TTM67" s="1695"/>
      <c r="TTN67" s="1694"/>
      <c r="TTO67" s="1695"/>
      <c r="TTP67" s="1694"/>
      <c r="TTQ67" s="1695"/>
      <c r="TTR67" s="1694"/>
      <c r="TTS67" s="1695"/>
      <c r="TTT67" s="1694"/>
      <c r="TTU67" s="1695"/>
      <c r="TTV67" s="1694"/>
      <c r="TTW67" s="1695"/>
      <c r="TTX67" s="1694"/>
      <c r="TTY67" s="1695"/>
      <c r="TTZ67" s="1694"/>
      <c r="TUA67" s="1695"/>
      <c r="TUB67" s="1694"/>
      <c r="TUC67" s="1695"/>
      <c r="TUD67" s="1694"/>
      <c r="TUE67" s="1695"/>
      <c r="TUF67" s="1694"/>
      <c r="TUG67" s="1695"/>
      <c r="TUH67" s="1694"/>
      <c r="TUI67" s="1695"/>
      <c r="TUJ67" s="1694"/>
      <c r="TUK67" s="1695"/>
      <c r="TUL67" s="1694"/>
      <c r="TUM67" s="1695"/>
      <c r="TUN67" s="1694"/>
      <c r="TUO67" s="1695"/>
      <c r="TUP67" s="1694"/>
      <c r="TUQ67" s="1695"/>
      <c r="TUR67" s="1694"/>
      <c r="TUS67" s="1695"/>
      <c r="TUT67" s="1694"/>
      <c r="TUU67" s="1695"/>
      <c r="TUV67" s="1694"/>
      <c r="TUW67" s="1695"/>
      <c r="TUX67" s="1694"/>
      <c r="TUY67" s="1695"/>
      <c r="TUZ67" s="1694"/>
      <c r="TVA67" s="1695"/>
      <c r="TVB67" s="1694"/>
      <c r="TVC67" s="1695"/>
      <c r="TVD67" s="1694"/>
      <c r="TVE67" s="1695"/>
      <c r="TVF67" s="1694"/>
      <c r="TVG67" s="1695"/>
      <c r="TVH67" s="1694"/>
      <c r="TVI67" s="1695"/>
      <c r="TVJ67" s="1694"/>
      <c r="TVK67" s="1695"/>
      <c r="TVL67" s="1694"/>
      <c r="TVM67" s="1695"/>
      <c r="TVN67" s="1694"/>
      <c r="TVO67" s="1695"/>
      <c r="TVP67" s="1694"/>
      <c r="TVQ67" s="1695"/>
      <c r="TVR67" s="1694"/>
      <c r="TVS67" s="1695"/>
      <c r="TVT67" s="1694"/>
      <c r="TVU67" s="1695"/>
      <c r="TVV67" s="1694"/>
      <c r="TVW67" s="1695"/>
      <c r="TVX67" s="1694"/>
      <c r="TVY67" s="1695"/>
      <c r="TVZ67" s="1694"/>
      <c r="TWA67" s="1695"/>
      <c r="TWB67" s="1694"/>
      <c r="TWC67" s="1695"/>
      <c r="TWD67" s="1694"/>
      <c r="TWE67" s="1695"/>
      <c r="TWF67" s="1694"/>
      <c r="TWG67" s="1695"/>
      <c r="TWH67" s="1694"/>
      <c r="TWI67" s="1695"/>
      <c r="TWJ67" s="1694"/>
      <c r="TWK67" s="1695"/>
      <c r="TWL67" s="1694"/>
      <c r="TWM67" s="1695"/>
      <c r="TWN67" s="1694"/>
      <c r="TWO67" s="1695"/>
      <c r="TWP67" s="1694"/>
      <c r="TWQ67" s="1695"/>
      <c r="TWR67" s="1694"/>
      <c r="TWS67" s="1695"/>
      <c r="TWT67" s="1694"/>
      <c r="TWU67" s="1695"/>
      <c r="TWV67" s="1694"/>
      <c r="TWW67" s="1695"/>
      <c r="TWX67" s="1694"/>
      <c r="TWY67" s="1695"/>
      <c r="TWZ67" s="1694"/>
      <c r="TXA67" s="1695"/>
      <c r="TXB67" s="1694"/>
      <c r="TXC67" s="1695"/>
      <c r="TXD67" s="1694"/>
      <c r="TXE67" s="1695"/>
      <c r="TXF67" s="1694"/>
      <c r="TXG67" s="1695"/>
      <c r="TXH67" s="1694"/>
      <c r="TXI67" s="1695"/>
      <c r="TXJ67" s="1694"/>
      <c r="TXK67" s="1695"/>
      <c r="TXL67" s="1694"/>
      <c r="TXM67" s="1695"/>
      <c r="TXN67" s="1694"/>
      <c r="TXO67" s="1695"/>
      <c r="TXP67" s="1694"/>
      <c r="TXQ67" s="1695"/>
      <c r="TXR67" s="1694"/>
      <c r="TXS67" s="1695"/>
      <c r="TXT67" s="1694"/>
      <c r="TXU67" s="1695"/>
      <c r="TXV67" s="1694"/>
      <c r="TXW67" s="1695"/>
      <c r="TXX67" s="1694"/>
      <c r="TXY67" s="1695"/>
      <c r="TXZ67" s="1694"/>
      <c r="TYA67" s="1695"/>
      <c r="TYB67" s="1694"/>
      <c r="TYC67" s="1695"/>
      <c r="TYD67" s="1694"/>
      <c r="TYE67" s="1695"/>
      <c r="TYF67" s="1694"/>
      <c r="TYG67" s="1695"/>
      <c r="TYH67" s="1694"/>
      <c r="TYI67" s="1695"/>
      <c r="TYJ67" s="1694"/>
      <c r="TYK67" s="1695"/>
      <c r="TYL67" s="1694"/>
      <c r="TYM67" s="1695"/>
      <c r="TYN67" s="1694"/>
      <c r="TYO67" s="1695"/>
      <c r="TYP67" s="1694"/>
      <c r="TYQ67" s="1695"/>
      <c r="TYR67" s="1694"/>
      <c r="TYS67" s="1695"/>
      <c r="TYT67" s="1694"/>
      <c r="TYU67" s="1695"/>
      <c r="TYV67" s="1694"/>
      <c r="TYW67" s="1695"/>
      <c r="TYX67" s="1694"/>
      <c r="TYY67" s="1695"/>
      <c r="TYZ67" s="1694"/>
      <c r="TZA67" s="1695"/>
      <c r="TZB67" s="1694"/>
      <c r="TZC67" s="1695"/>
      <c r="TZD67" s="1694"/>
      <c r="TZE67" s="1695"/>
      <c r="TZF67" s="1694"/>
      <c r="TZG67" s="1695"/>
      <c r="TZH67" s="1694"/>
      <c r="TZI67" s="1695"/>
      <c r="TZJ67" s="1694"/>
      <c r="TZK67" s="1695"/>
      <c r="TZL67" s="1694"/>
      <c r="TZM67" s="1695"/>
      <c r="TZN67" s="1694"/>
      <c r="TZO67" s="1695"/>
      <c r="TZP67" s="1694"/>
      <c r="TZQ67" s="1695"/>
      <c r="TZR67" s="1694"/>
      <c r="TZS67" s="1695"/>
      <c r="TZT67" s="1694"/>
      <c r="TZU67" s="1695"/>
      <c r="TZV67" s="1694"/>
      <c r="TZW67" s="1695"/>
      <c r="TZX67" s="1694"/>
      <c r="TZY67" s="1695"/>
      <c r="TZZ67" s="1694"/>
      <c r="UAA67" s="1695"/>
      <c r="UAB67" s="1694"/>
      <c r="UAC67" s="1695"/>
      <c r="UAD67" s="1694"/>
      <c r="UAE67" s="1695"/>
      <c r="UAF67" s="1694"/>
      <c r="UAG67" s="1695"/>
      <c r="UAH67" s="1694"/>
      <c r="UAI67" s="1695"/>
      <c r="UAJ67" s="1694"/>
      <c r="UAK67" s="1695"/>
      <c r="UAL67" s="1694"/>
      <c r="UAM67" s="1695"/>
      <c r="UAN67" s="1694"/>
      <c r="UAO67" s="1695"/>
      <c r="UAP67" s="1694"/>
      <c r="UAQ67" s="1695"/>
      <c r="UAR67" s="1694"/>
      <c r="UAS67" s="1695"/>
      <c r="UAT67" s="1694"/>
      <c r="UAU67" s="1695"/>
      <c r="UAV67" s="1694"/>
      <c r="UAW67" s="1695"/>
      <c r="UAX67" s="1694"/>
      <c r="UAY67" s="1695"/>
      <c r="UAZ67" s="1694"/>
      <c r="UBA67" s="1695"/>
      <c r="UBB67" s="1694"/>
      <c r="UBC67" s="1695"/>
      <c r="UBD67" s="1694"/>
      <c r="UBE67" s="1695"/>
      <c r="UBF67" s="1694"/>
      <c r="UBG67" s="1695"/>
      <c r="UBH67" s="1694"/>
      <c r="UBI67" s="1695"/>
      <c r="UBJ67" s="1694"/>
      <c r="UBK67" s="1695"/>
      <c r="UBL67" s="1694"/>
      <c r="UBM67" s="1695"/>
      <c r="UBN67" s="1694"/>
      <c r="UBO67" s="1695"/>
      <c r="UBP67" s="1694"/>
      <c r="UBQ67" s="1695"/>
      <c r="UBR67" s="1694"/>
      <c r="UBS67" s="1695"/>
      <c r="UBT67" s="1694"/>
      <c r="UBU67" s="1695"/>
      <c r="UBV67" s="1694"/>
      <c r="UBW67" s="1695"/>
      <c r="UBX67" s="1694"/>
      <c r="UBY67" s="1695"/>
      <c r="UBZ67" s="1694"/>
      <c r="UCA67" s="1695"/>
      <c r="UCB67" s="1694"/>
      <c r="UCC67" s="1695"/>
      <c r="UCD67" s="1694"/>
      <c r="UCE67" s="1695"/>
      <c r="UCF67" s="1694"/>
      <c r="UCG67" s="1695"/>
      <c r="UCH67" s="1694"/>
      <c r="UCI67" s="1695"/>
      <c r="UCJ67" s="1694"/>
      <c r="UCK67" s="1695"/>
      <c r="UCL67" s="1694"/>
      <c r="UCM67" s="1695"/>
      <c r="UCN67" s="1694"/>
      <c r="UCO67" s="1695"/>
      <c r="UCP67" s="1694"/>
      <c r="UCQ67" s="1695"/>
      <c r="UCR67" s="1694"/>
      <c r="UCS67" s="1695"/>
      <c r="UCT67" s="1694"/>
      <c r="UCU67" s="1695"/>
      <c r="UCV67" s="1694"/>
      <c r="UCW67" s="1695"/>
      <c r="UCX67" s="1694"/>
      <c r="UCY67" s="1695"/>
      <c r="UCZ67" s="1694"/>
      <c r="UDA67" s="1695"/>
      <c r="UDB67" s="1694"/>
      <c r="UDC67" s="1695"/>
      <c r="UDD67" s="1694"/>
      <c r="UDE67" s="1695"/>
      <c r="UDF67" s="1694"/>
      <c r="UDG67" s="1695"/>
      <c r="UDH67" s="1694"/>
      <c r="UDI67" s="1695"/>
      <c r="UDJ67" s="1694"/>
      <c r="UDK67" s="1695"/>
      <c r="UDL67" s="1694"/>
      <c r="UDM67" s="1695"/>
      <c r="UDN67" s="1694"/>
      <c r="UDO67" s="1695"/>
      <c r="UDP67" s="1694"/>
      <c r="UDQ67" s="1695"/>
      <c r="UDR67" s="1694"/>
      <c r="UDS67" s="1695"/>
      <c r="UDT67" s="1694"/>
      <c r="UDU67" s="1695"/>
      <c r="UDV67" s="1694"/>
      <c r="UDW67" s="1695"/>
      <c r="UDX67" s="1694"/>
      <c r="UDY67" s="1695"/>
      <c r="UDZ67" s="1694"/>
      <c r="UEA67" s="1695"/>
      <c r="UEB67" s="1694"/>
      <c r="UEC67" s="1695"/>
      <c r="UED67" s="1694"/>
      <c r="UEE67" s="1695"/>
      <c r="UEF67" s="1694"/>
      <c r="UEG67" s="1695"/>
      <c r="UEH67" s="1694"/>
      <c r="UEI67" s="1695"/>
      <c r="UEJ67" s="1694"/>
      <c r="UEK67" s="1695"/>
      <c r="UEL67" s="1694"/>
      <c r="UEM67" s="1695"/>
      <c r="UEN67" s="1694"/>
      <c r="UEO67" s="1695"/>
      <c r="UEP67" s="1694"/>
      <c r="UEQ67" s="1695"/>
      <c r="UER67" s="1694"/>
      <c r="UES67" s="1695"/>
      <c r="UET67" s="1694"/>
      <c r="UEU67" s="1695"/>
      <c r="UEV67" s="1694"/>
      <c r="UEW67" s="1695"/>
      <c r="UEX67" s="1694"/>
      <c r="UEY67" s="1695"/>
      <c r="UEZ67" s="1694"/>
      <c r="UFA67" s="1695"/>
      <c r="UFB67" s="1694"/>
      <c r="UFC67" s="1695"/>
      <c r="UFD67" s="1694"/>
      <c r="UFE67" s="1695"/>
      <c r="UFF67" s="1694"/>
      <c r="UFG67" s="1695"/>
      <c r="UFH67" s="1694"/>
      <c r="UFI67" s="1695"/>
      <c r="UFJ67" s="1694"/>
      <c r="UFK67" s="1695"/>
      <c r="UFL67" s="1694"/>
      <c r="UFM67" s="1695"/>
      <c r="UFN67" s="1694"/>
      <c r="UFO67" s="1695"/>
      <c r="UFP67" s="1694"/>
      <c r="UFQ67" s="1695"/>
      <c r="UFR67" s="1694"/>
      <c r="UFS67" s="1695"/>
      <c r="UFT67" s="1694"/>
      <c r="UFU67" s="1695"/>
      <c r="UFV67" s="1694"/>
      <c r="UFW67" s="1695"/>
      <c r="UFX67" s="1694"/>
      <c r="UFY67" s="1695"/>
      <c r="UFZ67" s="1694"/>
      <c r="UGA67" s="1695"/>
      <c r="UGB67" s="1694"/>
      <c r="UGC67" s="1695"/>
      <c r="UGD67" s="1694"/>
      <c r="UGE67" s="1695"/>
      <c r="UGF67" s="1694"/>
      <c r="UGG67" s="1695"/>
      <c r="UGH67" s="1694"/>
      <c r="UGI67" s="1695"/>
      <c r="UGJ67" s="1694"/>
      <c r="UGK67" s="1695"/>
      <c r="UGL67" s="1694"/>
      <c r="UGM67" s="1695"/>
      <c r="UGN67" s="1694"/>
      <c r="UGO67" s="1695"/>
      <c r="UGP67" s="1694"/>
      <c r="UGQ67" s="1695"/>
      <c r="UGR67" s="1694"/>
      <c r="UGS67" s="1695"/>
      <c r="UGT67" s="1694"/>
      <c r="UGU67" s="1695"/>
      <c r="UGV67" s="1694"/>
      <c r="UGW67" s="1695"/>
      <c r="UGX67" s="1694"/>
      <c r="UGY67" s="1695"/>
      <c r="UGZ67" s="1694"/>
      <c r="UHA67" s="1695"/>
      <c r="UHB67" s="1694"/>
      <c r="UHC67" s="1695"/>
      <c r="UHD67" s="1694"/>
      <c r="UHE67" s="1695"/>
      <c r="UHF67" s="1694"/>
      <c r="UHG67" s="1695"/>
      <c r="UHH67" s="1694"/>
      <c r="UHI67" s="1695"/>
      <c r="UHJ67" s="1694"/>
      <c r="UHK67" s="1695"/>
      <c r="UHL67" s="1694"/>
      <c r="UHM67" s="1695"/>
      <c r="UHN67" s="1694"/>
      <c r="UHO67" s="1695"/>
      <c r="UHP67" s="1694"/>
      <c r="UHQ67" s="1695"/>
      <c r="UHR67" s="1694"/>
      <c r="UHS67" s="1695"/>
      <c r="UHT67" s="1694"/>
      <c r="UHU67" s="1695"/>
      <c r="UHV67" s="1694"/>
      <c r="UHW67" s="1695"/>
      <c r="UHX67" s="1694"/>
      <c r="UHY67" s="1695"/>
      <c r="UHZ67" s="1694"/>
      <c r="UIA67" s="1695"/>
      <c r="UIB67" s="1694"/>
      <c r="UIC67" s="1695"/>
      <c r="UID67" s="1694"/>
      <c r="UIE67" s="1695"/>
      <c r="UIF67" s="1694"/>
      <c r="UIG67" s="1695"/>
      <c r="UIH67" s="1694"/>
      <c r="UII67" s="1695"/>
      <c r="UIJ67" s="1694"/>
      <c r="UIK67" s="1695"/>
      <c r="UIL67" s="1694"/>
      <c r="UIM67" s="1695"/>
      <c r="UIN67" s="1694"/>
      <c r="UIO67" s="1695"/>
      <c r="UIP67" s="1694"/>
      <c r="UIQ67" s="1695"/>
      <c r="UIR67" s="1694"/>
      <c r="UIS67" s="1695"/>
      <c r="UIT67" s="1694"/>
      <c r="UIU67" s="1695"/>
      <c r="UIV67" s="1694"/>
      <c r="UIW67" s="1695"/>
      <c r="UIX67" s="1694"/>
      <c r="UIY67" s="1695"/>
      <c r="UIZ67" s="1694"/>
      <c r="UJA67" s="1695"/>
      <c r="UJB67" s="1694"/>
      <c r="UJC67" s="1695"/>
      <c r="UJD67" s="1694"/>
      <c r="UJE67" s="1695"/>
      <c r="UJF67" s="1694"/>
      <c r="UJG67" s="1695"/>
      <c r="UJH67" s="1694"/>
      <c r="UJI67" s="1695"/>
      <c r="UJJ67" s="1694"/>
      <c r="UJK67" s="1695"/>
      <c r="UJL67" s="1694"/>
      <c r="UJM67" s="1695"/>
      <c r="UJN67" s="1694"/>
      <c r="UJO67" s="1695"/>
      <c r="UJP67" s="1694"/>
      <c r="UJQ67" s="1695"/>
      <c r="UJR67" s="1694"/>
      <c r="UJS67" s="1695"/>
      <c r="UJT67" s="1694"/>
      <c r="UJU67" s="1695"/>
      <c r="UJV67" s="1694"/>
      <c r="UJW67" s="1695"/>
      <c r="UJX67" s="1694"/>
      <c r="UJY67" s="1695"/>
      <c r="UJZ67" s="1694"/>
      <c r="UKA67" s="1695"/>
      <c r="UKB67" s="1694"/>
      <c r="UKC67" s="1695"/>
      <c r="UKD67" s="1694"/>
      <c r="UKE67" s="1695"/>
      <c r="UKF67" s="1694"/>
      <c r="UKG67" s="1695"/>
      <c r="UKH67" s="1694"/>
      <c r="UKI67" s="1695"/>
      <c r="UKJ67" s="1694"/>
      <c r="UKK67" s="1695"/>
      <c r="UKL67" s="1694"/>
      <c r="UKM67" s="1695"/>
      <c r="UKN67" s="1694"/>
      <c r="UKO67" s="1695"/>
      <c r="UKP67" s="1694"/>
      <c r="UKQ67" s="1695"/>
      <c r="UKR67" s="1694"/>
      <c r="UKS67" s="1695"/>
      <c r="UKT67" s="1694"/>
      <c r="UKU67" s="1695"/>
      <c r="UKV67" s="1694"/>
      <c r="UKW67" s="1695"/>
      <c r="UKX67" s="1694"/>
      <c r="UKY67" s="1695"/>
      <c r="UKZ67" s="1694"/>
      <c r="ULA67" s="1695"/>
      <c r="ULB67" s="1694"/>
      <c r="ULC67" s="1695"/>
      <c r="ULD67" s="1694"/>
      <c r="ULE67" s="1695"/>
      <c r="ULF67" s="1694"/>
      <c r="ULG67" s="1695"/>
      <c r="ULH67" s="1694"/>
      <c r="ULI67" s="1695"/>
      <c r="ULJ67" s="1694"/>
      <c r="ULK67" s="1695"/>
      <c r="ULL67" s="1694"/>
      <c r="ULM67" s="1695"/>
      <c r="ULN67" s="1694"/>
      <c r="ULO67" s="1695"/>
      <c r="ULP67" s="1694"/>
      <c r="ULQ67" s="1695"/>
      <c r="ULR67" s="1694"/>
      <c r="ULS67" s="1695"/>
      <c r="ULT67" s="1694"/>
      <c r="ULU67" s="1695"/>
      <c r="ULV67" s="1694"/>
      <c r="ULW67" s="1695"/>
      <c r="ULX67" s="1694"/>
      <c r="ULY67" s="1695"/>
      <c r="ULZ67" s="1694"/>
      <c r="UMA67" s="1695"/>
      <c r="UMB67" s="1694"/>
      <c r="UMC67" s="1695"/>
      <c r="UMD67" s="1694"/>
      <c r="UME67" s="1695"/>
      <c r="UMF67" s="1694"/>
      <c r="UMG67" s="1695"/>
      <c r="UMH67" s="1694"/>
      <c r="UMI67" s="1695"/>
      <c r="UMJ67" s="1694"/>
      <c r="UMK67" s="1695"/>
      <c r="UML67" s="1694"/>
      <c r="UMM67" s="1695"/>
      <c r="UMN67" s="1694"/>
      <c r="UMO67" s="1695"/>
      <c r="UMP67" s="1694"/>
      <c r="UMQ67" s="1695"/>
      <c r="UMR67" s="1694"/>
      <c r="UMS67" s="1695"/>
      <c r="UMT67" s="1694"/>
      <c r="UMU67" s="1695"/>
      <c r="UMV67" s="1694"/>
      <c r="UMW67" s="1695"/>
      <c r="UMX67" s="1694"/>
      <c r="UMY67" s="1695"/>
      <c r="UMZ67" s="1694"/>
      <c r="UNA67" s="1695"/>
      <c r="UNB67" s="1694"/>
      <c r="UNC67" s="1695"/>
      <c r="UND67" s="1694"/>
      <c r="UNE67" s="1695"/>
      <c r="UNF67" s="1694"/>
      <c r="UNG67" s="1695"/>
      <c r="UNH67" s="1694"/>
      <c r="UNI67" s="1695"/>
      <c r="UNJ67" s="1694"/>
      <c r="UNK67" s="1695"/>
      <c r="UNL67" s="1694"/>
      <c r="UNM67" s="1695"/>
      <c r="UNN67" s="1694"/>
      <c r="UNO67" s="1695"/>
      <c r="UNP67" s="1694"/>
      <c r="UNQ67" s="1695"/>
      <c r="UNR67" s="1694"/>
      <c r="UNS67" s="1695"/>
      <c r="UNT67" s="1694"/>
      <c r="UNU67" s="1695"/>
      <c r="UNV67" s="1694"/>
      <c r="UNW67" s="1695"/>
      <c r="UNX67" s="1694"/>
      <c r="UNY67" s="1695"/>
      <c r="UNZ67" s="1694"/>
      <c r="UOA67" s="1695"/>
      <c r="UOB67" s="1694"/>
      <c r="UOC67" s="1695"/>
      <c r="UOD67" s="1694"/>
      <c r="UOE67" s="1695"/>
      <c r="UOF67" s="1694"/>
      <c r="UOG67" s="1695"/>
      <c r="UOH67" s="1694"/>
      <c r="UOI67" s="1695"/>
      <c r="UOJ67" s="1694"/>
      <c r="UOK67" s="1695"/>
      <c r="UOL67" s="1694"/>
      <c r="UOM67" s="1695"/>
      <c r="UON67" s="1694"/>
      <c r="UOO67" s="1695"/>
      <c r="UOP67" s="1694"/>
      <c r="UOQ67" s="1695"/>
      <c r="UOR67" s="1694"/>
      <c r="UOS67" s="1695"/>
      <c r="UOT67" s="1694"/>
      <c r="UOU67" s="1695"/>
      <c r="UOV67" s="1694"/>
      <c r="UOW67" s="1695"/>
      <c r="UOX67" s="1694"/>
      <c r="UOY67" s="1695"/>
      <c r="UOZ67" s="1694"/>
      <c r="UPA67" s="1695"/>
      <c r="UPB67" s="1694"/>
      <c r="UPC67" s="1695"/>
      <c r="UPD67" s="1694"/>
      <c r="UPE67" s="1695"/>
      <c r="UPF67" s="1694"/>
      <c r="UPG67" s="1695"/>
      <c r="UPH67" s="1694"/>
      <c r="UPI67" s="1695"/>
      <c r="UPJ67" s="1694"/>
      <c r="UPK67" s="1695"/>
      <c r="UPL67" s="1694"/>
      <c r="UPM67" s="1695"/>
      <c r="UPN67" s="1694"/>
      <c r="UPO67" s="1695"/>
      <c r="UPP67" s="1694"/>
      <c r="UPQ67" s="1695"/>
      <c r="UPR67" s="1694"/>
      <c r="UPS67" s="1695"/>
      <c r="UPT67" s="1694"/>
      <c r="UPU67" s="1695"/>
      <c r="UPV67" s="1694"/>
      <c r="UPW67" s="1695"/>
      <c r="UPX67" s="1694"/>
      <c r="UPY67" s="1695"/>
      <c r="UPZ67" s="1694"/>
      <c r="UQA67" s="1695"/>
      <c r="UQB67" s="1694"/>
      <c r="UQC67" s="1695"/>
      <c r="UQD67" s="1694"/>
      <c r="UQE67" s="1695"/>
      <c r="UQF67" s="1694"/>
      <c r="UQG67" s="1695"/>
      <c r="UQH67" s="1694"/>
      <c r="UQI67" s="1695"/>
      <c r="UQJ67" s="1694"/>
      <c r="UQK67" s="1695"/>
      <c r="UQL67" s="1694"/>
      <c r="UQM67" s="1695"/>
      <c r="UQN67" s="1694"/>
      <c r="UQO67" s="1695"/>
      <c r="UQP67" s="1694"/>
      <c r="UQQ67" s="1695"/>
      <c r="UQR67" s="1694"/>
      <c r="UQS67" s="1695"/>
      <c r="UQT67" s="1694"/>
      <c r="UQU67" s="1695"/>
      <c r="UQV67" s="1694"/>
      <c r="UQW67" s="1695"/>
      <c r="UQX67" s="1694"/>
      <c r="UQY67" s="1695"/>
      <c r="UQZ67" s="1694"/>
      <c r="URA67" s="1695"/>
      <c r="URB67" s="1694"/>
      <c r="URC67" s="1695"/>
      <c r="URD67" s="1694"/>
      <c r="URE67" s="1695"/>
      <c r="URF67" s="1694"/>
      <c r="URG67" s="1695"/>
      <c r="URH67" s="1694"/>
      <c r="URI67" s="1695"/>
      <c r="URJ67" s="1694"/>
      <c r="URK67" s="1695"/>
      <c r="URL67" s="1694"/>
      <c r="URM67" s="1695"/>
      <c r="URN67" s="1694"/>
      <c r="URO67" s="1695"/>
      <c r="URP67" s="1694"/>
      <c r="URQ67" s="1695"/>
      <c r="URR67" s="1694"/>
      <c r="URS67" s="1695"/>
      <c r="URT67" s="1694"/>
      <c r="URU67" s="1695"/>
      <c r="URV67" s="1694"/>
      <c r="URW67" s="1695"/>
      <c r="URX67" s="1694"/>
      <c r="URY67" s="1695"/>
      <c r="URZ67" s="1694"/>
      <c r="USA67" s="1695"/>
      <c r="USB67" s="1694"/>
      <c r="USC67" s="1695"/>
      <c r="USD67" s="1694"/>
      <c r="USE67" s="1695"/>
      <c r="USF67" s="1694"/>
      <c r="USG67" s="1695"/>
      <c r="USH67" s="1694"/>
      <c r="USI67" s="1695"/>
      <c r="USJ67" s="1694"/>
      <c r="USK67" s="1695"/>
      <c r="USL67" s="1694"/>
      <c r="USM67" s="1695"/>
      <c r="USN67" s="1694"/>
      <c r="USO67" s="1695"/>
      <c r="USP67" s="1694"/>
      <c r="USQ67" s="1695"/>
      <c r="USR67" s="1694"/>
      <c r="USS67" s="1695"/>
      <c r="UST67" s="1694"/>
      <c r="USU67" s="1695"/>
      <c r="USV67" s="1694"/>
      <c r="USW67" s="1695"/>
      <c r="USX67" s="1694"/>
      <c r="USY67" s="1695"/>
      <c r="USZ67" s="1694"/>
      <c r="UTA67" s="1695"/>
      <c r="UTB67" s="1694"/>
      <c r="UTC67" s="1695"/>
      <c r="UTD67" s="1694"/>
      <c r="UTE67" s="1695"/>
      <c r="UTF67" s="1694"/>
      <c r="UTG67" s="1695"/>
      <c r="UTH67" s="1694"/>
      <c r="UTI67" s="1695"/>
      <c r="UTJ67" s="1694"/>
      <c r="UTK67" s="1695"/>
      <c r="UTL67" s="1694"/>
      <c r="UTM67" s="1695"/>
      <c r="UTN67" s="1694"/>
      <c r="UTO67" s="1695"/>
      <c r="UTP67" s="1694"/>
      <c r="UTQ67" s="1695"/>
      <c r="UTR67" s="1694"/>
      <c r="UTS67" s="1695"/>
      <c r="UTT67" s="1694"/>
      <c r="UTU67" s="1695"/>
      <c r="UTV67" s="1694"/>
      <c r="UTW67" s="1695"/>
      <c r="UTX67" s="1694"/>
      <c r="UTY67" s="1695"/>
      <c r="UTZ67" s="1694"/>
      <c r="UUA67" s="1695"/>
      <c r="UUB67" s="1694"/>
      <c r="UUC67" s="1695"/>
      <c r="UUD67" s="1694"/>
      <c r="UUE67" s="1695"/>
      <c r="UUF67" s="1694"/>
      <c r="UUG67" s="1695"/>
      <c r="UUH67" s="1694"/>
      <c r="UUI67" s="1695"/>
      <c r="UUJ67" s="1694"/>
      <c r="UUK67" s="1695"/>
      <c r="UUL67" s="1694"/>
      <c r="UUM67" s="1695"/>
      <c r="UUN67" s="1694"/>
      <c r="UUO67" s="1695"/>
      <c r="UUP67" s="1694"/>
      <c r="UUQ67" s="1695"/>
      <c r="UUR67" s="1694"/>
      <c r="UUS67" s="1695"/>
      <c r="UUT67" s="1694"/>
      <c r="UUU67" s="1695"/>
      <c r="UUV67" s="1694"/>
      <c r="UUW67" s="1695"/>
      <c r="UUX67" s="1694"/>
      <c r="UUY67" s="1695"/>
      <c r="UUZ67" s="1694"/>
      <c r="UVA67" s="1695"/>
      <c r="UVB67" s="1694"/>
      <c r="UVC67" s="1695"/>
      <c r="UVD67" s="1694"/>
      <c r="UVE67" s="1695"/>
      <c r="UVF67" s="1694"/>
      <c r="UVG67" s="1695"/>
      <c r="UVH67" s="1694"/>
      <c r="UVI67" s="1695"/>
      <c r="UVJ67" s="1694"/>
      <c r="UVK67" s="1695"/>
      <c r="UVL67" s="1694"/>
      <c r="UVM67" s="1695"/>
      <c r="UVN67" s="1694"/>
      <c r="UVO67" s="1695"/>
      <c r="UVP67" s="1694"/>
      <c r="UVQ67" s="1695"/>
      <c r="UVR67" s="1694"/>
      <c r="UVS67" s="1695"/>
      <c r="UVT67" s="1694"/>
      <c r="UVU67" s="1695"/>
      <c r="UVV67" s="1694"/>
      <c r="UVW67" s="1695"/>
      <c r="UVX67" s="1694"/>
      <c r="UVY67" s="1695"/>
      <c r="UVZ67" s="1694"/>
      <c r="UWA67" s="1695"/>
      <c r="UWB67" s="1694"/>
      <c r="UWC67" s="1695"/>
      <c r="UWD67" s="1694"/>
      <c r="UWE67" s="1695"/>
      <c r="UWF67" s="1694"/>
      <c r="UWG67" s="1695"/>
      <c r="UWH67" s="1694"/>
      <c r="UWI67" s="1695"/>
      <c r="UWJ67" s="1694"/>
      <c r="UWK67" s="1695"/>
      <c r="UWL67" s="1694"/>
      <c r="UWM67" s="1695"/>
      <c r="UWN67" s="1694"/>
      <c r="UWO67" s="1695"/>
      <c r="UWP67" s="1694"/>
      <c r="UWQ67" s="1695"/>
      <c r="UWR67" s="1694"/>
      <c r="UWS67" s="1695"/>
      <c r="UWT67" s="1694"/>
      <c r="UWU67" s="1695"/>
      <c r="UWV67" s="1694"/>
      <c r="UWW67" s="1695"/>
      <c r="UWX67" s="1694"/>
      <c r="UWY67" s="1695"/>
      <c r="UWZ67" s="1694"/>
      <c r="UXA67" s="1695"/>
      <c r="UXB67" s="1694"/>
      <c r="UXC67" s="1695"/>
      <c r="UXD67" s="1694"/>
      <c r="UXE67" s="1695"/>
      <c r="UXF67" s="1694"/>
      <c r="UXG67" s="1695"/>
      <c r="UXH67" s="1694"/>
      <c r="UXI67" s="1695"/>
      <c r="UXJ67" s="1694"/>
      <c r="UXK67" s="1695"/>
      <c r="UXL67" s="1694"/>
      <c r="UXM67" s="1695"/>
      <c r="UXN67" s="1694"/>
      <c r="UXO67" s="1695"/>
      <c r="UXP67" s="1694"/>
      <c r="UXQ67" s="1695"/>
      <c r="UXR67" s="1694"/>
      <c r="UXS67" s="1695"/>
      <c r="UXT67" s="1694"/>
      <c r="UXU67" s="1695"/>
      <c r="UXV67" s="1694"/>
      <c r="UXW67" s="1695"/>
      <c r="UXX67" s="1694"/>
      <c r="UXY67" s="1695"/>
      <c r="UXZ67" s="1694"/>
      <c r="UYA67" s="1695"/>
      <c r="UYB67" s="1694"/>
      <c r="UYC67" s="1695"/>
      <c r="UYD67" s="1694"/>
      <c r="UYE67" s="1695"/>
      <c r="UYF67" s="1694"/>
      <c r="UYG67" s="1695"/>
      <c r="UYH67" s="1694"/>
      <c r="UYI67" s="1695"/>
      <c r="UYJ67" s="1694"/>
      <c r="UYK67" s="1695"/>
      <c r="UYL67" s="1694"/>
      <c r="UYM67" s="1695"/>
      <c r="UYN67" s="1694"/>
      <c r="UYO67" s="1695"/>
      <c r="UYP67" s="1694"/>
      <c r="UYQ67" s="1695"/>
      <c r="UYR67" s="1694"/>
      <c r="UYS67" s="1695"/>
      <c r="UYT67" s="1694"/>
      <c r="UYU67" s="1695"/>
      <c r="UYV67" s="1694"/>
      <c r="UYW67" s="1695"/>
      <c r="UYX67" s="1694"/>
      <c r="UYY67" s="1695"/>
      <c r="UYZ67" s="1694"/>
      <c r="UZA67" s="1695"/>
      <c r="UZB67" s="1694"/>
      <c r="UZC67" s="1695"/>
      <c r="UZD67" s="1694"/>
      <c r="UZE67" s="1695"/>
      <c r="UZF67" s="1694"/>
      <c r="UZG67" s="1695"/>
      <c r="UZH67" s="1694"/>
      <c r="UZI67" s="1695"/>
      <c r="UZJ67" s="1694"/>
      <c r="UZK67" s="1695"/>
      <c r="UZL67" s="1694"/>
      <c r="UZM67" s="1695"/>
      <c r="UZN67" s="1694"/>
      <c r="UZO67" s="1695"/>
      <c r="UZP67" s="1694"/>
      <c r="UZQ67" s="1695"/>
      <c r="UZR67" s="1694"/>
      <c r="UZS67" s="1695"/>
      <c r="UZT67" s="1694"/>
      <c r="UZU67" s="1695"/>
      <c r="UZV67" s="1694"/>
      <c r="UZW67" s="1695"/>
      <c r="UZX67" s="1694"/>
      <c r="UZY67" s="1695"/>
      <c r="UZZ67" s="1694"/>
      <c r="VAA67" s="1695"/>
      <c r="VAB67" s="1694"/>
      <c r="VAC67" s="1695"/>
      <c r="VAD67" s="1694"/>
      <c r="VAE67" s="1695"/>
      <c r="VAF67" s="1694"/>
      <c r="VAG67" s="1695"/>
      <c r="VAH67" s="1694"/>
      <c r="VAI67" s="1695"/>
      <c r="VAJ67" s="1694"/>
      <c r="VAK67" s="1695"/>
      <c r="VAL67" s="1694"/>
      <c r="VAM67" s="1695"/>
      <c r="VAN67" s="1694"/>
      <c r="VAO67" s="1695"/>
      <c r="VAP67" s="1694"/>
      <c r="VAQ67" s="1695"/>
      <c r="VAR67" s="1694"/>
      <c r="VAS67" s="1695"/>
      <c r="VAT67" s="1694"/>
      <c r="VAU67" s="1695"/>
      <c r="VAV67" s="1694"/>
      <c r="VAW67" s="1695"/>
      <c r="VAX67" s="1694"/>
      <c r="VAY67" s="1695"/>
      <c r="VAZ67" s="1694"/>
      <c r="VBA67" s="1695"/>
      <c r="VBB67" s="1694"/>
      <c r="VBC67" s="1695"/>
      <c r="VBD67" s="1694"/>
      <c r="VBE67" s="1695"/>
      <c r="VBF67" s="1694"/>
      <c r="VBG67" s="1695"/>
      <c r="VBH67" s="1694"/>
      <c r="VBI67" s="1695"/>
      <c r="VBJ67" s="1694"/>
      <c r="VBK67" s="1695"/>
      <c r="VBL67" s="1694"/>
      <c r="VBM67" s="1695"/>
      <c r="VBN67" s="1694"/>
      <c r="VBO67" s="1695"/>
      <c r="VBP67" s="1694"/>
      <c r="VBQ67" s="1695"/>
      <c r="VBR67" s="1694"/>
      <c r="VBS67" s="1695"/>
      <c r="VBT67" s="1694"/>
      <c r="VBU67" s="1695"/>
      <c r="VBV67" s="1694"/>
      <c r="VBW67" s="1695"/>
      <c r="VBX67" s="1694"/>
      <c r="VBY67" s="1695"/>
      <c r="VBZ67" s="1694"/>
      <c r="VCA67" s="1695"/>
      <c r="VCB67" s="1694"/>
      <c r="VCC67" s="1695"/>
      <c r="VCD67" s="1694"/>
      <c r="VCE67" s="1695"/>
      <c r="VCF67" s="1694"/>
      <c r="VCG67" s="1695"/>
      <c r="VCH67" s="1694"/>
      <c r="VCI67" s="1695"/>
      <c r="VCJ67" s="1694"/>
      <c r="VCK67" s="1695"/>
      <c r="VCL67" s="1694"/>
      <c r="VCM67" s="1695"/>
      <c r="VCN67" s="1694"/>
      <c r="VCO67" s="1695"/>
      <c r="VCP67" s="1694"/>
      <c r="VCQ67" s="1695"/>
      <c r="VCR67" s="1694"/>
      <c r="VCS67" s="1695"/>
      <c r="VCT67" s="1694"/>
      <c r="VCU67" s="1695"/>
      <c r="VCV67" s="1694"/>
      <c r="VCW67" s="1695"/>
      <c r="VCX67" s="1694"/>
      <c r="VCY67" s="1695"/>
      <c r="VCZ67" s="1694"/>
      <c r="VDA67" s="1695"/>
      <c r="VDB67" s="1694"/>
      <c r="VDC67" s="1695"/>
      <c r="VDD67" s="1694"/>
      <c r="VDE67" s="1695"/>
      <c r="VDF67" s="1694"/>
      <c r="VDG67" s="1695"/>
      <c r="VDH67" s="1694"/>
      <c r="VDI67" s="1695"/>
      <c r="VDJ67" s="1694"/>
      <c r="VDK67" s="1695"/>
      <c r="VDL67" s="1694"/>
      <c r="VDM67" s="1695"/>
      <c r="VDN67" s="1694"/>
      <c r="VDO67" s="1695"/>
      <c r="VDP67" s="1694"/>
      <c r="VDQ67" s="1695"/>
      <c r="VDR67" s="1694"/>
      <c r="VDS67" s="1695"/>
      <c r="VDT67" s="1694"/>
      <c r="VDU67" s="1695"/>
      <c r="VDV67" s="1694"/>
      <c r="VDW67" s="1695"/>
      <c r="VDX67" s="1694"/>
      <c r="VDY67" s="1695"/>
      <c r="VDZ67" s="1694"/>
      <c r="VEA67" s="1695"/>
      <c r="VEB67" s="1694"/>
      <c r="VEC67" s="1695"/>
      <c r="VED67" s="1694"/>
      <c r="VEE67" s="1695"/>
      <c r="VEF67" s="1694"/>
      <c r="VEG67" s="1695"/>
      <c r="VEH67" s="1694"/>
      <c r="VEI67" s="1695"/>
      <c r="VEJ67" s="1694"/>
      <c r="VEK67" s="1695"/>
      <c r="VEL67" s="1694"/>
      <c r="VEM67" s="1695"/>
      <c r="VEN67" s="1694"/>
      <c r="VEO67" s="1695"/>
      <c r="VEP67" s="1694"/>
      <c r="VEQ67" s="1695"/>
      <c r="VER67" s="1694"/>
      <c r="VES67" s="1695"/>
      <c r="VET67" s="1694"/>
      <c r="VEU67" s="1695"/>
      <c r="VEV67" s="1694"/>
      <c r="VEW67" s="1695"/>
      <c r="VEX67" s="1694"/>
      <c r="VEY67" s="1695"/>
      <c r="VEZ67" s="1694"/>
      <c r="VFA67" s="1695"/>
      <c r="VFB67" s="1694"/>
      <c r="VFC67" s="1695"/>
      <c r="VFD67" s="1694"/>
      <c r="VFE67" s="1695"/>
      <c r="VFF67" s="1694"/>
      <c r="VFG67" s="1695"/>
      <c r="VFH67" s="1694"/>
      <c r="VFI67" s="1695"/>
      <c r="VFJ67" s="1694"/>
      <c r="VFK67" s="1695"/>
      <c r="VFL67" s="1694"/>
      <c r="VFM67" s="1695"/>
      <c r="VFN67" s="1694"/>
      <c r="VFO67" s="1695"/>
      <c r="VFP67" s="1694"/>
      <c r="VFQ67" s="1695"/>
      <c r="VFR67" s="1694"/>
      <c r="VFS67" s="1695"/>
      <c r="VFT67" s="1694"/>
      <c r="VFU67" s="1695"/>
      <c r="VFV67" s="1694"/>
      <c r="VFW67" s="1695"/>
      <c r="VFX67" s="1694"/>
      <c r="VFY67" s="1695"/>
      <c r="VFZ67" s="1694"/>
      <c r="VGA67" s="1695"/>
      <c r="VGB67" s="1694"/>
      <c r="VGC67" s="1695"/>
      <c r="VGD67" s="1694"/>
      <c r="VGE67" s="1695"/>
      <c r="VGF67" s="1694"/>
      <c r="VGG67" s="1695"/>
      <c r="VGH67" s="1694"/>
      <c r="VGI67" s="1695"/>
      <c r="VGJ67" s="1694"/>
      <c r="VGK67" s="1695"/>
      <c r="VGL67" s="1694"/>
      <c r="VGM67" s="1695"/>
      <c r="VGN67" s="1694"/>
      <c r="VGO67" s="1695"/>
      <c r="VGP67" s="1694"/>
      <c r="VGQ67" s="1695"/>
      <c r="VGR67" s="1694"/>
      <c r="VGS67" s="1695"/>
      <c r="VGT67" s="1694"/>
      <c r="VGU67" s="1695"/>
      <c r="VGV67" s="1694"/>
      <c r="VGW67" s="1695"/>
      <c r="VGX67" s="1694"/>
      <c r="VGY67" s="1695"/>
      <c r="VGZ67" s="1694"/>
      <c r="VHA67" s="1695"/>
      <c r="VHB67" s="1694"/>
      <c r="VHC67" s="1695"/>
      <c r="VHD67" s="1694"/>
      <c r="VHE67" s="1695"/>
      <c r="VHF67" s="1694"/>
      <c r="VHG67" s="1695"/>
      <c r="VHH67" s="1694"/>
      <c r="VHI67" s="1695"/>
      <c r="VHJ67" s="1694"/>
      <c r="VHK67" s="1695"/>
      <c r="VHL67" s="1694"/>
      <c r="VHM67" s="1695"/>
      <c r="VHN67" s="1694"/>
      <c r="VHO67" s="1695"/>
      <c r="VHP67" s="1694"/>
      <c r="VHQ67" s="1695"/>
      <c r="VHR67" s="1694"/>
      <c r="VHS67" s="1695"/>
      <c r="VHT67" s="1694"/>
      <c r="VHU67" s="1695"/>
      <c r="VHV67" s="1694"/>
      <c r="VHW67" s="1695"/>
      <c r="VHX67" s="1694"/>
      <c r="VHY67" s="1695"/>
      <c r="VHZ67" s="1694"/>
      <c r="VIA67" s="1695"/>
      <c r="VIB67" s="1694"/>
      <c r="VIC67" s="1695"/>
      <c r="VID67" s="1694"/>
      <c r="VIE67" s="1695"/>
      <c r="VIF67" s="1694"/>
      <c r="VIG67" s="1695"/>
      <c r="VIH67" s="1694"/>
      <c r="VII67" s="1695"/>
      <c r="VIJ67" s="1694"/>
      <c r="VIK67" s="1695"/>
      <c r="VIL67" s="1694"/>
      <c r="VIM67" s="1695"/>
      <c r="VIN67" s="1694"/>
      <c r="VIO67" s="1695"/>
      <c r="VIP67" s="1694"/>
      <c r="VIQ67" s="1695"/>
      <c r="VIR67" s="1694"/>
      <c r="VIS67" s="1695"/>
      <c r="VIT67" s="1694"/>
      <c r="VIU67" s="1695"/>
      <c r="VIV67" s="1694"/>
      <c r="VIW67" s="1695"/>
      <c r="VIX67" s="1694"/>
      <c r="VIY67" s="1695"/>
      <c r="VIZ67" s="1694"/>
      <c r="VJA67" s="1695"/>
      <c r="VJB67" s="1694"/>
      <c r="VJC67" s="1695"/>
      <c r="VJD67" s="1694"/>
      <c r="VJE67" s="1695"/>
      <c r="VJF67" s="1694"/>
      <c r="VJG67" s="1695"/>
      <c r="VJH67" s="1694"/>
      <c r="VJI67" s="1695"/>
      <c r="VJJ67" s="1694"/>
      <c r="VJK67" s="1695"/>
      <c r="VJL67" s="1694"/>
      <c r="VJM67" s="1695"/>
      <c r="VJN67" s="1694"/>
      <c r="VJO67" s="1695"/>
      <c r="VJP67" s="1694"/>
      <c r="VJQ67" s="1695"/>
      <c r="VJR67" s="1694"/>
      <c r="VJS67" s="1695"/>
      <c r="VJT67" s="1694"/>
      <c r="VJU67" s="1695"/>
      <c r="VJV67" s="1694"/>
      <c r="VJW67" s="1695"/>
      <c r="VJX67" s="1694"/>
      <c r="VJY67" s="1695"/>
      <c r="VJZ67" s="1694"/>
      <c r="VKA67" s="1695"/>
      <c r="VKB67" s="1694"/>
      <c r="VKC67" s="1695"/>
      <c r="VKD67" s="1694"/>
      <c r="VKE67" s="1695"/>
      <c r="VKF67" s="1694"/>
      <c r="VKG67" s="1695"/>
      <c r="VKH67" s="1694"/>
      <c r="VKI67" s="1695"/>
      <c r="VKJ67" s="1694"/>
      <c r="VKK67" s="1695"/>
      <c r="VKL67" s="1694"/>
      <c r="VKM67" s="1695"/>
      <c r="VKN67" s="1694"/>
      <c r="VKO67" s="1695"/>
      <c r="VKP67" s="1694"/>
      <c r="VKQ67" s="1695"/>
      <c r="VKR67" s="1694"/>
      <c r="VKS67" s="1695"/>
      <c r="VKT67" s="1694"/>
      <c r="VKU67" s="1695"/>
      <c r="VKV67" s="1694"/>
      <c r="VKW67" s="1695"/>
      <c r="VKX67" s="1694"/>
      <c r="VKY67" s="1695"/>
      <c r="VKZ67" s="1694"/>
      <c r="VLA67" s="1695"/>
      <c r="VLB67" s="1694"/>
      <c r="VLC67" s="1695"/>
      <c r="VLD67" s="1694"/>
      <c r="VLE67" s="1695"/>
      <c r="VLF67" s="1694"/>
      <c r="VLG67" s="1695"/>
      <c r="VLH67" s="1694"/>
      <c r="VLI67" s="1695"/>
      <c r="VLJ67" s="1694"/>
      <c r="VLK67" s="1695"/>
      <c r="VLL67" s="1694"/>
      <c r="VLM67" s="1695"/>
      <c r="VLN67" s="1694"/>
      <c r="VLO67" s="1695"/>
      <c r="VLP67" s="1694"/>
      <c r="VLQ67" s="1695"/>
      <c r="VLR67" s="1694"/>
      <c r="VLS67" s="1695"/>
      <c r="VLT67" s="1694"/>
      <c r="VLU67" s="1695"/>
      <c r="VLV67" s="1694"/>
      <c r="VLW67" s="1695"/>
      <c r="VLX67" s="1694"/>
      <c r="VLY67" s="1695"/>
      <c r="VLZ67" s="1694"/>
      <c r="VMA67" s="1695"/>
      <c r="VMB67" s="1694"/>
      <c r="VMC67" s="1695"/>
      <c r="VMD67" s="1694"/>
      <c r="VME67" s="1695"/>
      <c r="VMF67" s="1694"/>
      <c r="VMG67" s="1695"/>
      <c r="VMH67" s="1694"/>
      <c r="VMI67" s="1695"/>
      <c r="VMJ67" s="1694"/>
      <c r="VMK67" s="1695"/>
      <c r="VML67" s="1694"/>
      <c r="VMM67" s="1695"/>
      <c r="VMN67" s="1694"/>
      <c r="VMO67" s="1695"/>
      <c r="VMP67" s="1694"/>
      <c r="VMQ67" s="1695"/>
      <c r="VMR67" s="1694"/>
      <c r="VMS67" s="1695"/>
      <c r="VMT67" s="1694"/>
      <c r="VMU67" s="1695"/>
      <c r="VMV67" s="1694"/>
      <c r="VMW67" s="1695"/>
      <c r="VMX67" s="1694"/>
      <c r="VMY67" s="1695"/>
      <c r="VMZ67" s="1694"/>
      <c r="VNA67" s="1695"/>
      <c r="VNB67" s="1694"/>
      <c r="VNC67" s="1695"/>
      <c r="VND67" s="1694"/>
      <c r="VNE67" s="1695"/>
      <c r="VNF67" s="1694"/>
      <c r="VNG67" s="1695"/>
      <c r="VNH67" s="1694"/>
      <c r="VNI67" s="1695"/>
      <c r="VNJ67" s="1694"/>
      <c r="VNK67" s="1695"/>
      <c r="VNL67" s="1694"/>
      <c r="VNM67" s="1695"/>
      <c r="VNN67" s="1694"/>
      <c r="VNO67" s="1695"/>
      <c r="VNP67" s="1694"/>
      <c r="VNQ67" s="1695"/>
      <c r="VNR67" s="1694"/>
      <c r="VNS67" s="1695"/>
      <c r="VNT67" s="1694"/>
      <c r="VNU67" s="1695"/>
      <c r="VNV67" s="1694"/>
      <c r="VNW67" s="1695"/>
      <c r="VNX67" s="1694"/>
      <c r="VNY67" s="1695"/>
      <c r="VNZ67" s="1694"/>
      <c r="VOA67" s="1695"/>
      <c r="VOB67" s="1694"/>
      <c r="VOC67" s="1695"/>
      <c r="VOD67" s="1694"/>
      <c r="VOE67" s="1695"/>
      <c r="VOF67" s="1694"/>
      <c r="VOG67" s="1695"/>
      <c r="VOH67" s="1694"/>
      <c r="VOI67" s="1695"/>
      <c r="VOJ67" s="1694"/>
      <c r="VOK67" s="1695"/>
      <c r="VOL67" s="1694"/>
      <c r="VOM67" s="1695"/>
      <c r="VON67" s="1694"/>
      <c r="VOO67" s="1695"/>
      <c r="VOP67" s="1694"/>
      <c r="VOQ67" s="1695"/>
      <c r="VOR67" s="1694"/>
      <c r="VOS67" s="1695"/>
      <c r="VOT67" s="1694"/>
      <c r="VOU67" s="1695"/>
      <c r="VOV67" s="1694"/>
      <c r="VOW67" s="1695"/>
      <c r="VOX67" s="1694"/>
      <c r="VOY67" s="1695"/>
      <c r="VOZ67" s="1694"/>
      <c r="VPA67" s="1695"/>
      <c r="VPB67" s="1694"/>
      <c r="VPC67" s="1695"/>
      <c r="VPD67" s="1694"/>
      <c r="VPE67" s="1695"/>
      <c r="VPF67" s="1694"/>
      <c r="VPG67" s="1695"/>
      <c r="VPH67" s="1694"/>
      <c r="VPI67" s="1695"/>
      <c r="VPJ67" s="1694"/>
      <c r="VPK67" s="1695"/>
      <c r="VPL67" s="1694"/>
      <c r="VPM67" s="1695"/>
      <c r="VPN67" s="1694"/>
      <c r="VPO67" s="1695"/>
      <c r="VPP67" s="1694"/>
      <c r="VPQ67" s="1695"/>
      <c r="VPR67" s="1694"/>
      <c r="VPS67" s="1695"/>
      <c r="VPT67" s="1694"/>
      <c r="VPU67" s="1695"/>
      <c r="VPV67" s="1694"/>
      <c r="VPW67" s="1695"/>
      <c r="VPX67" s="1694"/>
      <c r="VPY67" s="1695"/>
      <c r="VPZ67" s="1694"/>
      <c r="VQA67" s="1695"/>
      <c r="VQB67" s="1694"/>
      <c r="VQC67" s="1695"/>
      <c r="VQD67" s="1694"/>
      <c r="VQE67" s="1695"/>
      <c r="VQF67" s="1694"/>
      <c r="VQG67" s="1695"/>
      <c r="VQH67" s="1694"/>
      <c r="VQI67" s="1695"/>
      <c r="VQJ67" s="1694"/>
      <c r="VQK67" s="1695"/>
      <c r="VQL67" s="1694"/>
      <c r="VQM67" s="1695"/>
      <c r="VQN67" s="1694"/>
      <c r="VQO67" s="1695"/>
      <c r="VQP67" s="1694"/>
      <c r="VQQ67" s="1695"/>
      <c r="VQR67" s="1694"/>
      <c r="VQS67" s="1695"/>
      <c r="VQT67" s="1694"/>
      <c r="VQU67" s="1695"/>
      <c r="VQV67" s="1694"/>
      <c r="VQW67" s="1695"/>
      <c r="VQX67" s="1694"/>
      <c r="VQY67" s="1695"/>
      <c r="VQZ67" s="1694"/>
      <c r="VRA67" s="1695"/>
      <c r="VRB67" s="1694"/>
      <c r="VRC67" s="1695"/>
      <c r="VRD67" s="1694"/>
      <c r="VRE67" s="1695"/>
      <c r="VRF67" s="1694"/>
      <c r="VRG67" s="1695"/>
      <c r="VRH67" s="1694"/>
      <c r="VRI67" s="1695"/>
      <c r="VRJ67" s="1694"/>
      <c r="VRK67" s="1695"/>
      <c r="VRL67" s="1694"/>
      <c r="VRM67" s="1695"/>
      <c r="VRN67" s="1694"/>
      <c r="VRO67" s="1695"/>
      <c r="VRP67" s="1694"/>
      <c r="VRQ67" s="1695"/>
      <c r="VRR67" s="1694"/>
      <c r="VRS67" s="1695"/>
      <c r="VRT67" s="1694"/>
      <c r="VRU67" s="1695"/>
      <c r="VRV67" s="1694"/>
      <c r="VRW67" s="1695"/>
      <c r="VRX67" s="1694"/>
      <c r="VRY67" s="1695"/>
      <c r="VRZ67" s="1694"/>
      <c r="VSA67" s="1695"/>
      <c r="VSB67" s="1694"/>
      <c r="VSC67" s="1695"/>
      <c r="VSD67" s="1694"/>
      <c r="VSE67" s="1695"/>
      <c r="VSF67" s="1694"/>
      <c r="VSG67" s="1695"/>
      <c r="VSH67" s="1694"/>
      <c r="VSI67" s="1695"/>
      <c r="VSJ67" s="1694"/>
      <c r="VSK67" s="1695"/>
      <c r="VSL67" s="1694"/>
      <c r="VSM67" s="1695"/>
      <c r="VSN67" s="1694"/>
      <c r="VSO67" s="1695"/>
      <c r="VSP67" s="1694"/>
      <c r="VSQ67" s="1695"/>
      <c r="VSR67" s="1694"/>
      <c r="VSS67" s="1695"/>
      <c r="VST67" s="1694"/>
      <c r="VSU67" s="1695"/>
      <c r="VSV67" s="1694"/>
      <c r="VSW67" s="1695"/>
      <c r="VSX67" s="1694"/>
      <c r="VSY67" s="1695"/>
      <c r="VSZ67" s="1694"/>
      <c r="VTA67" s="1695"/>
      <c r="VTB67" s="1694"/>
      <c r="VTC67" s="1695"/>
      <c r="VTD67" s="1694"/>
      <c r="VTE67" s="1695"/>
      <c r="VTF67" s="1694"/>
      <c r="VTG67" s="1695"/>
      <c r="VTH67" s="1694"/>
      <c r="VTI67" s="1695"/>
      <c r="VTJ67" s="1694"/>
      <c r="VTK67" s="1695"/>
      <c r="VTL67" s="1694"/>
      <c r="VTM67" s="1695"/>
      <c r="VTN67" s="1694"/>
      <c r="VTO67" s="1695"/>
      <c r="VTP67" s="1694"/>
      <c r="VTQ67" s="1695"/>
      <c r="VTR67" s="1694"/>
      <c r="VTS67" s="1695"/>
      <c r="VTT67" s="1694"/>
      <c r="VTU67" s="1695"/>
      <c r="VTV67" s="1694"/>
      <c r="VTW67" s="1695"/>
      <c r="VTX67" s="1694"/>
      <c r="VTY67" s="1695"/>
      <c r="VTZ67" s="1694"/>
      <c r="VUA67" s="1695"/>
      <c r="VUB67" s="1694"/>
      <c r="VUC67" s="1695"/>
      <c r="VUD67" s="1694"/>
      <c r="VUE67" s="1695"/>
      <c r="VUF67" s="1694"/>
      <c r="VUG67" s="1695"/>
      <c r="VUH67" s="1694"/>
      <c r="VUI67" s="1695"/>
      <c r="VUJ67" s="1694"/>
      <c r="VUK67" s="1695"/>
      <c r="VUL67" s="1694"/>
      <c r="VUM67" s="1695"/>
      <c r="VUN67" s="1694"/>
      <c r="VUO67" s="1695"/>
      <c r="VUP67" s="1694"/>
      <c r="VUQ67" s="1695"/>
      <c r="VUR67" s="1694"/>
      <c r="VUS67" s="1695"/>
      <c r="VUT67" s="1694"/>
      <c r="VUU67" s="1695"/>
      <c r="VUV67" s="1694"/>
      <c r="VUW67" s="1695"/>
      <c r="VUX67" s="1694"/>
      <c r="VUY67" s="1695"/>
      <c r="VUZ67" s="1694"/>
      <c r="VVA67" s="1695"/>
      <c r="VVB67" s="1694"/>
      <c r="VVC67" s="1695"/>
      <c r="VVD67" s="1694"/>
      <c r="VVE67" s="1695"/>
      <c r="VVF67" s="1694"/>
      <c r="VVG67" s="1695"/>
      <c r="VVH67" s="1694"/>
      <c r="VVI67" s="1695"/>
      <c r="VVJ67" s="1694"/>
      <c r="VVK67" s="1695"/>
      <c r="VVL67" s="1694"/>
      <c r="VVM67" s="1695"/>
      <c r="VVN67" s="1694"/>
      <c r="VVO67" s="1695"/>
      <c r="VVP67" s="1694"/>
      <c r="VVQ67" s="1695"/>
      <c r="VVR67" s="1694"/>
      <c r="VVS67" s="1695"/>
      <c r="VVT67" s="1694"/>
      <c r="VVU67" s="1695"/>
      <c r="VVV67" s="1694"/>
      <c r="VVW67" s="1695"/>
      <c r="VVX67" s="1694"/>
      <c r="VVY67" s="1695"/>
      <c r="VVZ67" s="1694"/>
      <c r="VWA67" s="1695"/>
      <c r="VWB67" s="1694"/>
      <c r="VWC67" s="1695"/>
      <c r="VWD67" s="1694"/>
      <c r="VWE67" s="1695"/>
      <c r="VWF67" s="1694"/>
      <c r="VWG67" s="1695"/>
      <c r="VWH67" s="1694"/>
      <c r="VWI67" s="1695"/>
      <c r="VWJ67" s="1694"/>
      <c r="VWK67" s="1695"/>
      <c r="VWL67" s="1694"/>
      <c r="VWM67" s="1695"/>
      <c r="VWN67" s="1694"/>
      <c r="VWO67" s="1695"/>
      <c r="VWP67" s="1694"/>
      <c r="VWQ67" s="1695"/>
      <c r="VWR67" s="1694"/>
      <c r="VWS67" s="1695"/>
      <c r="VWT67" s="1694"/>
      <c r="VWU67" s="1695"/>
      <c r="VWV67" s="1694"/>
      <c r="VWW67" s="1695"/>
      <c r="VWX67" s="1694"/>
      <c r="VWY67" s="1695"/>
      <c r="VWZ67" s="1694"/>
      <c r="VXA67" s="1695"/>
      <c r="VXB67" s="1694"/>
      <c r="VXC67" s="1695"/>
      <c r="VXD67" s="1694"/>
      <c r="VXE67" s="1695"/>
      <c r="VXF67" s="1694"/>
      <c r="VXG67" s="1695"/>
      <c r="VXH67" s="1694"/>
      <c r="VXI67" s="1695"/>
      <c r="VXJ67" s="1694"/>
      <c r="VXK67" s="1695"/>
      <c r="VXL67" s="1694"/>
      <c r="VXM67" s="1695"/>
      <c r="VXN67" s="1694"/>
      <c r="VXO67" s="1695"/>
      <c r="VXP67" s="1694"/>
      <c r="VXQ67" s="1695"/>
      <c r="VXR67" s="1694"/>
      <c r="VXS67" s="1695"/>
      <c r="VXT67" s="1694"/>
      <c r="VXU67" s="1695"/>
      <c r="VXV67" s="1694"/>
      <c r="VXW67" s="1695"/>
      <c r="VXX67" s="1694"/>
      <c r="VXY67" s="1695"/>
      <c r="VXZ67" s="1694"/>
      <c r="VYA67" s="1695"/>
      <c r="VYB67" s="1694"/>
      <c r="VYC67" s="1695"/>
      <c r="VYD67" s="1694"/>
      <c r="VYE67" s="1695"/>
      <c r="VYF67" s="1694"/>
      <c r="VYG67" s="1695"/>
      <c r="VYH67" s="1694"/>
      <c r="VYI67" s="1695"/>
      <c r="VYJ67" s="1694"/>
      <c r="VYK67" s="1695"/>
      <c r="VYL67" s="1694"/>
      <c r="VYM67" s="1695"/>
      <c r="VYN67" s="1694"/>
      <c r="VYO67" s="1695"/>
      <c r="VYP67" s="1694"/>
      <c r="VYQ67" s="1695"/>
      <c r="VYR67" s="1694"/>
      <c r="VYS67" s="1695"/>
      <c r="VYT67" s="1694"/>
      <c r="VYU67" s="1695"/>
      <c r="VYV67" s="1694"/>
      <c r="VYW67" s="1695"/>
      <c r="VYX67" s="1694"/>
      <c r="VYY67" s="1695"/>
      <c r="VYZ67" s="1694"/>
      <c r="VZA67" s="1695"/>
      <c r="VZB67" s="1694"/>
      <c r="VZC67" s="1695"/>
      <c r="VZD67" s="1694"/>
      <c r="VZE67" s="1695"/>
      <c r="VZF67" s="1694"/>
      <c r="VZG67" s="1695"/>
      <c r="VZH67" s="1694"/>
      <c r="VZI67" s="1695"/>
      <c r="VZJ67" s="1694"/>
      <c r="VZK67" s="1695"/>
      <c r="VZL67" s="1694"/>
      <c r="VZM67" s="1695"/>
      <c r="VZN67" s="1694"/>
      <c r="VZO67" s="1695"/>
      <c r="VZP67" s="1694"/>
      <c r="VZQ67" s="1695"/>
      <c r="VZR67" s="1694"/>
      <c r="VZS67" s="1695"/>
      <c r="VZT67" s="1694"/>
      <c r="VZU67" s="1695"/>
      <c r="VZV67" s="1694"/>
      <c r="VZW67" s="1695"/>
      <c r="VZX67" s="1694"/>
      <c r="VZY67" s="1695"/>
      <c r="VZZ67" s="1694"/>
      <c r="WAA67" s="1695"/>
      <c r="WAB67" s="1694"/>
      <c r="WAC67" s="1695"/>
      <c r="WAD67" s="1694"/>
      <c r="WAE67" s="1695"/>
      <c r="WAF67" s="1694"/>
      <c r="WAG67" s="1695"/>
      <c r="WAH67" s="1694"/>
      <c r="WAI67" s="1695"/>
      <c r="WAJ67" s="1694"/>
      <c r="WAK67" s="1695"/>
      <c r="WAL67" s="1694"/>
      <c r="WAM67" s="1695"/>
      <c r="WAN67" s="1694"/>
      <c r="WAO67" s="1695"/>
      <c r="WAP67" s="1694"/>
      <c r="WAQ67" s="1695"/>
      <c r="WAR67" s="1694"/>
      <c r="WAS67" s="1695"/>
      <c r="WAT67" s="1694"/>
      <c r="WAU67" s="1695"/>
      <c r="WAV67" s="1694"/>
      <c r="WAW67" s="1695"/>
      <c r="WAX67" s="1694"/>
      <c r="WAY67" s="1695"/>
      <c r="WAZ67" s="1694"/>
      <c r="WBA67" s="1695"/>
      <c r="WBB67" s="1694"/>
      <c r="WBC67" s="1695"/>
      <c r="WBD67" s="1694"/>
      <c r="WBE67" s="1695"/>
      <c r="WBF67" s="1694"/>
      <c r="WBG67" s="1695"/>
      <c r="WBH67" s="1694"/>
      <c r="WBI67" s="1695"/>
      <c r="WBJ67" s="1694"/>
      <c r="WBK67" s="1695"/>
      <c r="WBL67" s="1694"/>
      <c r="WBM67" s="1695"/>
      <c r="WBN67" s="1694"/>
      <c r="WBO67" s="1695"/>
      <c r="WBP67" s="1694"/>
      <c r="WBQ67" s="1695"/>
      <c r="WBR67" s="1694"/>
      <c r="WBS67" s="1695"/>
      <c r="WBT67" s="1694"/>
      <c r="WBU67" s="1695"/>
      <c r="WBV67" s="1694"/>
      <c r="WBW67" s="1695"/>
      <c r="WBX67" s="1694"/>
      <c r="WBY67" s="1695"/>
      <c r="WBZ67" s="1694"/>
      <c r="WCA67" s="1695"/>
      <c r="WCB67" s="1694"/>
      <c r="WCC67" s="1695"/>
      <c r="WCD67" s="1694"/>
      <c r="WCE67" s="1695"/>
      <c r="WCF67" s="1694"/>
      <c r="WCG67" s="1695"/>
      <c r="WCH67" s="1694"/>
      <c r="WCI67" s="1695"/>
      <c r="WCJ67" s="1694"/>
      <c r="WCK67" s="1695"/>
      <c r="WCL67" s="1694"/>
      <c r="WCM67" s="1695"/>
      <c r="WCN67" s="1694"/>
      <c r="WCO67" s="1695"/>
      <c r="WCP67" s="1694"/>
      <c r="WCQ67" s="1695"/>
      <c r="WCR67" s="1694"/>
      <c r="WCS67" s="1695"/>
      <c r="WCT67" s="1694"/>
      <c r="WCU67" s="1695"/>
      <c r="WCV67" s="1694"/>
      <c r="WCW67" s="1695"/>
      <c r="WCX67" s="1694"/>
      <c r="WCY67" s="1695"/>
      <c r="WCZ67" s="1694"/>
      <c r="WDA67" s="1695"/>
      <c r="WDB67" s="1694"/>
      <c r="WDC67" s="1695"/>
      <c r="WDD67" s="1694"/>
      <c r="WDE67" s="1695"/>
      <c r="WDF67" s="1694"/>
      <c r="WDG67" s="1695"/>
      <c r="WDH67" s="1694"/>
      <c r="WDI67" s="1695"/>
      <c r="WDJ67" s="1694"/>
      <c r="WDK67" s="1695"/>
      <c r="WDL67" s="1694"/>
      <c r="WDM67" s="1695"/>
      <c r="WDN67" s="1694"/>
      <c r="WDO67" s="1695"/>
      <c r="WDP67" s="1694"/>
      <c r="WDQ67" s="1695"/>
      <c r="WDR67" s="1694"/>
      <c r="WDS67" s="1695"/>
      <c r="WDT67" s="1694"/>
      <c r="WDU67" s="1695"/>
      <c r="WDV67" s="1694"/>
      <c r="WDW67" s="1695"/>
      <c r="WDX67" s="1694"/>
      <c r="WDY67" s="1695"/>
      <c r="WDZ67" s="1694"/>
      <c r="WEA67" s="1695"/>
      <c r="WEB67" s="1694"/>
      <c r="WEC67" s="1695"/>
      <c r="WED67" s="1694"/>
      <c r="WEE67" s="1695"/>
      <c r="WEF67" s="1694"/>
      <c r="WEG67" s="1695"/>
      <c r="WEH67" s="1694"/>
      <c r="WEI67" s="1695"/>
      <c r="WEJ67" s="1694"/>
      <c r="WEK67" s="1695"/>
      <c r="WEL67" s="1694"/>
      <c r="WEM67" s="1695"/>
      <c r="WEN67" s="1694"/>
      <c r="WEO67" s="1695"/>
      <c r="WEP67" s="1694"/>
      <c r="WEQ67" s="1695"/>
      <c r="WER67" s="1694"/>
      <c r="WES67" s="1695"/>
      <c r="WET67" s="1694"/>
      <c r="WEU67" s="1695"/>
      <c r="WEV67" s="1694"/>
      <c r="WEW67" s="1695"/>
      <c r="WEX67" s="1694"/>
      <c r="WEY67" s="1695"/>
      <c r="WEZ67" s="1694"/>
      <c r="WFA67" s="1695"/>
      <c r="WFB67" s="1694"/>
      <c r="WFC67" s="1695"/>
      <c r="WFD67" s="1694"/>
      <c r="WFE67" s="1695"/>
      <c r="WFF67" s="1694"/>
      <c r="WFG67" s="1695"/>
      <c r="WFH67" s="1694"/>
      <c r="WFI67" s="1695"/>
      <c r="WFJ67" s="1694"/>
      <c r="WFK67" s="1695"/>
      <c r="WFL67" s="1694"/>
      <c r="WFM67" s="1695"/>
      <c r="WFN67" s="1694"/>
      <c r="WFO67" s="1695"/>
      <c r="WFP67" s="1694"/>
      <c r="WFQ67" s="1695"/>
      <c r="WFR67" s="1694"/>
      <c r="WFS67" s="1695"/>
      <c r="WFT67" s="1694"/>
      <c r="WFU67" s="1695"/>
      <c r="WFV67" s="1694"/>
      <c r="WFW67" s="1695"/>
      <c r="WFX67" s="1694"/>
      <c r="WFY67" s="1695"/>
      <c r="WFZ67" s="1694"/>
      <c r="WGA67" s="1695"/>
      <c r="WGB67" s="1694"/>
      <c r="WGC67" s="1695"/>
      <c r="WGD67" s="1694"/>
      <c r="WGE67" s="1695"/>
      <c r="WGF67" s="1694"/>
      <c r="WGG67" s="1695"/>
      <c r="WGH67" s="1694"/>
      <c r="WGI67" s="1695"/>
      <c r="WGJ67" s="1694"/>
      <c r="WGK67" s="1695"/>
      <c r="WGL67" s="1694"/>
      <c r="WGM67" s="1695"/>
      <c r="WGN67" s="1694"/>
      <c r="WGO67" s="1695"/>
      <c r="WGP67" s="1694"/>
      <c r="WGQ67" s="1695"/>
      <c r="WGR67" s="1694"/>
      <c r="WGS67" s="1695"/>
      <c r="WGT67" s="1694"/>
      <c r="WGU67" s="1695"/>
      <c r="WGV67" s="1694"/>
      <c r="WGW67" s="1695"/>
      <c r="WGX67" s="1694"/>
      <c r="WGY67" s="1695"/>
      <c r="WGZ67" s="1694"/>
      <c r="WHA67" s="1695"/>
      <c r="WHB67" s="1694"/>
      <c r="WHC67" s="1695"/>
      <c r="WHD67" s="1694"/>
      <c r="WHE67" s="1695"/>
      <c r="WHF67" s="1694"/>
      <c r="WHG67" s="1695"/>
      <c r="WHH67" s="1694"/>
      <c r="WHI67" s="1695"/>
      <c r="WHJ67" s="1694"/>
      <c r="WHK67" s="1695"/>
      <c r="WHL67" s="1694"/>
      <c r="WHM67" s="1695"/>
      <c r="WHN67" s="1694"/>
      <c r="WHO67" s="1695"/>
      <c r="WHP67" s="1694"/>
      <c r="WHQ67" s="1695"/>
      <c r="WHR67" s="1694"/>
      <c r="WHS67" s="1695"/>
      <c r="WHT67" s="1694"/>
      <c r="WHU67" s="1695"/>
      <c r="WHV67" s="1694"/>
      <c r="WHW67" s="1695"/>
      <c r="WHX67" s="1694"/>
      <c r="WHY67" s="1695"/>
      <c r="WHZ67" s="1694"/>
      <c r="WIA67" s="1695"/>
      <c r="WIB67" s="1694"/>
      <c r="WIC67" s="1695"/>
      <c r="WID67" s="1694"/>
      <c r="WIE67" s="1695"/>
      <c r="WIF67" s="1694"/>
      <c r="WIG67" s="1695"/>
      <c r="WIH67" s="1694"/>
      <c r="WII67" s="1695"/>
      <c r="WIJ67" s="1694"/>
      <c r="WIK67" s="1695"/>
      <c r="WIL67" s="1694"/>
      <c r="WIM67" s="1695"/>
      <c r="WIN67" s="1694"/>
      <c r="WIO67" s="1695"/>
      <c r="WIP67" s="1694"/>
      <c r="WIQ67" s="1695"/>
      <c r="WIR67" s="1694"/>
      <c r="WIS67" s="1695"/>
      <c r="WIT67" s="1694"/>
      <c r="WIU67" s="1695"/>
      <c r="WIV67" s="1694"/>
      <c r="WIW67" s="1695"/>
      <c r="WIX67" s="1694"/>
      <c r="WIY67" s="1695"/>
      <c r="WIZ67" s="1694"/>
      <c r="WJA67" s="1695"/>
      <c r="WJB67" s="1694"/>
      <c r="WJC67" s="1695"/>
      <c r="WJD67" s="1694"/>
      <c r="WJE67" s="1695"/>
      <c r="WJF67" s="1694"/>
      <c r="WJG67" s="1695"/>
      <c r="WJH67" s="1694"/>
      <c r="WJI67" s="1695"/>
      <c r="WJJ67" s="1694"/>
      <c r="WJK67" s="1695"/>
      <c r="WJL67" s="1694"/>
      <c r="WJM67" s="1695"/>
      <c r="WJN67" s="1694"/>
      <c r="WJO67" s="1695"/>
      <c r="WJP67" s="1694"/>
      <c r="WJQ67" s="1695"/>
      <c r="WJR67" s="1694"/>
      <c r="WJS67" s="1695"/>
      <c r="WJT67" s="1694"/>
      <c r="WJU67" s="1695"/>
      <c r="WJV67" s="1694"/>
      <c r="WJW67" s="1695"/>
      <c r="WJX67" s="1694"/>
      <c r="WJY67" s="1695"/>
      <c r="WJZ67" s="1694"/>
      <c r="WKA67" s="1695"/>
      <c r="WKB67" s="1694"/>
      <c r="WKC67" s="1695"/>
      <c r="WKD67" s="1694"/>
      <c r="WKE67" s="1695"/>
      <c r="WKF67" s="1694"/>
      <c r="WKG67" s="1695"/>
      <c r="WKH67" s="1694"/>
      <c r="WKI67" s="1695"/>
      <c r="WKJ67" s="1694"/>
      <c r="WKK67" s="1695"/>
      <c r="WKL67" s="1694"/>
      <c r="WKM67" s="1695"/>
      <c r="WKN67" s="1694"/>
      <c r="WKO67" s="1695"/>
      <c r="WKP67" s="1694"/>
      <c r="WKQ67" s="1695"/>
      <c r="WKR67" s="1694"/>
      <c r="WKS67" s="1695"/>
      <c r="WKT67" s="1694"/>
      <c r="WKU67" s="1695"/>
      <c r="WKV67" s="1694"/>
      <c r="WKW67" s="1695"/>
      <c r="WKX67" s="1694"/>
      <c r="WKY67" s="1695"/>
      <c r="WKZ67" s="1694"/>
      <c r="WLA67" s="1695"/>
      <c r="WLB67" s="1694"/>
      <c r="WLC67" s="1695"/>
      <c r="WLD67" s="1694"/>
      <c r="WLE67" s="1695"/>
      <c r="WLF67" s="1694"/>
      <c r="WLG67" s="1695"/>
      <c r="WLH67" s="1694"/>
      <c r="WLI67" s="1695"/>
      <c r="WLJ67" s="1694"/>
      <c r="WLK67" s="1695"/>
      <c r="WLL67" s="1694"/>
      <c r="WLM67" s="1695"/>
      <c r="WLN67" s="1694"/>
      <c r="WLO67" s="1695"/>
      <c r="WLP67" s="1694"/>
      <c r="WLQ67" s="1695"/>
      <c r="WLR67" s="1694"/>
      <c r="WLS67" s="1695"/>
      <c r="WLT67" s="1694"/>
      <c r="WLU67" s="1695"/>
      <c r="WLV67" s="1694"/>
      <c r="WLW67" s="1695"/>
      <c r="WLX67" s="1694"/>
      <c r="WLY67" s="1695"/>
      <c r="WLZ67" s="1694"/>
      <c r="WMA67" s="1695"/>
      <c r="WMB67" s="1694"/>
      <c r="WMC67" s="1695"/>
      <c r="WMD67" s="1694"/>
      <c r="WME67" s="1695"/>
      <c r="WMF67" s="1694"/>
      <c r="WMG67" s="1695"/>
      <c r="WMH67" s="1694"/>
      <c r="WMI67" s="1695"/>
      <c r="WMJ67" s="1694"/>
      <c r="WMK67" s="1695"/>
      <c r="WML67" s="1694"/>
      <c r="WMM67" s="1695"/>
      <c r="WMN67" s="1694"/>
      <c r="WMO67" s="1695"/>
      <c r="WMP67" s="1694"/>
      <c r="WMQ67" s="1695"/>
      <c r="WMR67" s="1694"/>
      <c r="WMS67" s="1695"/>
      <c r="WMT67" s="1694"/>
      <c r="WMU67" s="1695"/>
      <c r="WMV67" s="1694"/>
      <c r="WMW67" s="1695"/>
      <c r="WMX67" s="1694"/>
      <c r="WMY67" s="1695"/>
      <c r="WMZ67" s="1694"/>
      <c r="WNA67" s="1695"/>
      <c r="WNB67" s="1694"/>
      <c r="WNC67" s="1695"/>
      <c r="WND67" s="1694"/>
      <c r="WNE67" s="1695"/>
      <c r="WNF67" s="1694"/>
      <c r="WNG67" s="1695"/>
      <c r="WNH67" s="1694"/>
      <c r="WNI67" s="1695"/>
      <c r="WNJ67" s="1694"/>
      <c r="WNK67" s="1695"/>
      <c r="WNL67" s="1694"/>
      <c r="WNM67" s="1695"/>
      <c r="WNN67" s="1694"/>
      <c r="WNO67" s="1695"/>
      <c r="WNP67" s="1694"/>
      <c r="WNQ67" s="1695"/>
      <c r="WNR67" s="1694"/>
      <c r="WNS67" s="1695"/>
      <c r="WNT67" s="1694"/>
      <c r="WNU67" s="1695"/>
      <c r="WNV67" s="1694"/>
      <c r="WNW67" s="1695"/>
      <c r="WNX67" s="1694"/>
      <c r="WNY67" s="1695"/>
      <c r="WNZ67" s="1694"/>
      <c r="WOA67" s="1695"/>
      <c r="WOB67" s="1694"/>
      <c r="WOC67" s="1695"/>
      <c r="WOD67" s="1694"/>
      <c r="WOE67" s="1695"/>
      <c r="WOF67" s="1694"/>
      <c r="WOG67" s="1695"/>
      <c r="WOH67" s="1694"/>
      <c r="WOI67" s="1695"/>
      <c r="WOJ67" s="1694"/>
      <c r="WOK67" s="1695"/>
      <c r="WOL67" s="1694"/>
      <c r="WOM67" s="1695"/>
      <c r="WON67" s="1694"/>
      <c r="WOO67" s="1695"/>
      <c r="WOP67" s="1694"/>
      <c r="WOQ67" s="1695"/>
      <c r="WOR67" s="1694"/>
      <c r="WOS67" s="1695"/>
      <c r="WOT67" s="1694"/>
      <c r="WOU67" s="1695"/>
      <c r="WOV67" s="1694"/>
      <c r="WOW67" s="1695"/>
      <c r="WOX67" s="1694"/>
      <c r="WOY67" s="1695"/>
      <c r="WOZ67" s="1694"/>
      <c r="WPA67" s="1695"/>
      <c r="WPB67" s="1694"/>
      <c r="WPC67" s="1695"/>
      <c r="WPD67" s="1694"/>
      <c r="WPE67" s="1695"/>
      <c r="WPF67" s="1694"/>
      <c r="WPG67" s="1695"/>
      <c r="WPH67" s="1694"/>
      <c r="WPI67" s="1695"/>
      <c r="WPJ67" s="1694"/>
      <c r="WPK67" s="1695"/>
      <c r="WPL67" s="1694"/>
      <c r="WPM67" s="1695"/>
      <c r="WPN67" s="1694"/>
      <c r="WPO67" s="1695"/>
      <c r="WPP67" s="1694"/>
      <c r="WPQ67" s="1695"/>
      <c r="WPR67" s="1694"/>
      <c r="WPS67" s="1695"/>
      <c r="WPT67" s="1694"/>
      <c r="WPU67" s="1695"/>
      <c r="WPV67" s="1694"/>
      <c r="WPW67" s="1695"/>
      <c r="WPX67" s="1694"/>
      <c r="WPY67" s="1695"/>
      <c r="WPZ67" s="1694"/>
      <c r="WQA67" s="1695"/>
      <c r="WQB67" s="1694"/>
      <c r="WQC67" s="1695"/>
      <c r="WQD67" s="1694"/>
      <c r="WQE67" s="1695"/>
      <c r="WQF67" s="1694"/>
      <c r="WQG67" s="1695"/>
      <c r="WQH67" s="1694"/>
      <c r="WQI67" s="1695"/>
      <c r="WQJ67" s="1694"/>
      <c r="WQK67" s="1695"/>
      <c r="WQL67" s="1694"/>
      <c r="WQM67" s="1695"/>
      <c r="WQN67" s="1694"/>
      <c r="WQO67" s="1695"/>
      <c r="WQP67" s="1694"/>
      <c r="WQQ67" s="1695"/>
      <c r="WQR67" s="1694"/>
      <c r="WQS67" s="1695"/>
      <c r="WQT67" s="1694"/>
      <c r="WQU67" s="1695"/>
      <c r="WQV67" s="1694"/>
      <c r="WQW67" s="1695"/>
      <c r="WQX67" s="1694"/>
      <c r="WQY67" s="1695"/>
      <c r="WQZ67" s="1694"/>
      <c r="WRA67" s="1695"/>
      <c r="WRB67" s="1694"/>
      <c r="WRC67" s="1695"/>
      <c r="WRD67" s="1694"/>
      <c r="WRE67" s="1695"/>
      <c r="WRF67" s="1694"/>
      <c r="WRG67" s="1695"/>
      <c r="WRH67" s="1694"/>
      <c r="WRI67" s="1695"/>
      <c r="WRJ67" s="1694"/>
      <c r="WRK67" s="1695"/>
      <c r="WRL67" s="1694"/>
      <c r="WRM67" s="1695"/>
      <c r="WRN67" s="1694"/>
      <c r="WRO67" s="1695"/>
      <c r="WRP67" s="1694"/>
      <c r="WRQ67" s="1695"/>
      <c r="WRR67" s="1694"/>
      <c r="WRS67" s="1695"/>
      <c r="WRT67" s="1694"/>
      <c r="WRU67" s="1695"/>
      <c r="WRV67" s="1694"/>
      <c r="WRW67" s="1695"/>
      <c r="WRX67" s="1694"/>
      <c r="WRY67" s="1695"/>
      <c r="WRZ67" s="1694"/>
      <c r="WSA67" s="1695"/>
      <c r="WSB67" s="1694"/>
      <c r="WSC67" s="1695"/>
      <c r="WSD67" s="1694"/>
      <c r="WSE67" s="1695"/>
      <c r="WSF67" s="1694"/>
      <c r="WSG67" s="1695"/>
      <c r="WSH67" s="1694"/>
      <c r="WSI67" s="1695"/>
      <c r="WSJ67" s="1694"/>
      <c r="WSK67" s="1695"/>
      <c r="WSL67" s="1694"/>
      <c r="WSM67" s="1695"/>
      <c r="WSN67" s="1694"/>
      <c r="WSO67" s="1695"/>
      <c r="WSP67" s="1694"/>
      <c r="WSQ67" s="1695"/>
      <c r="WSR67" s="1694"/>
      <c r="WSS67" s="1695"/>
      <c r="WST67" s="1694"/>
      <c r="WSU67" s="1695"/>
      <c r="WSV67" s="1694"/>
      <c r="WSW67" s="1695"/>
      <c r="WSX67" s="1694"/>
      <c r="WSY67" s="1695"/>
      <c r="WSZ67" s="1694"/>
      <c r="WTA67" s="1695"/>
      <c r="WTB67" s="1694"/>
      <c r="WTC67" s="1695"/>
      <c r="WTD67" s="1694"/>
      <c r="WTE67" s="1695"/>
      <c r="WTF67" s="1694"/>
      <c r="WTG67" s="1695"/>
      <c r="WTH67" s="1694"/>
      <c r="WTI67" s="1695"/>
      <c r="WTJ67" s="1694"/>
      <c r="WTK67" s="1695"/>
      <c r="WTL67" s="1694"/>
      <c r="WTM67" s="1695"/>
      <c r="WTN67" s="1694"/>
      <c r="WTO67" s="1695"/>
      <c r="WTP67" s="1694"/>
      <c r="WTQ67" s="1695"/>
      <c r="WTR67" s="1694"/>
      <c r="WTS67" s="1695"/>
      <c r="WTT67" s="1694"/>
      <c r="WTU67" s="1695"/>
      <c r="WTV67" s="1694"/>
      <c r="WTW67" s="1695"/>
      <c r="WTX67" s="1694"/>
      <c r="WTY67" s="1695"/>
      <c r="WTZ67" s="1694"/>
      <c r="WUA67" s="1695"/>
      <c r="WUB67" s="1694"/>
      <c r="WUC67" s="1695"/>
      <c r="WUD67" s="1694"/>
      <c r="WUE67" s="1695"/>
      <c r="WUF67" s="1694"/>
      <c r="WUG67" s="1695"/>
      <c r="WUH67" s="1694"/>
      <c r="WUI67" s="1695"/>
      <c r="WUJ67" s="1694"/>
      <c r="WUK67" s="1695"/>
      <c r="WUL67" s="1694"/>
      <c r="WUM67" s="1695"/>
      <c r="WUN67" s="1694"/>
      <c r="WUO67" s="1695"/>
      <c r="WUP67" s="1694"/>
      <c r="WUQ67" s="1695"/>
      <c r="WUR67" s="1694"/>
      <c r="WUS67" s="1695"/>
      <c r="WUT67" s="1694"/>
      <c r="WUU67" s="1695"/>
      <c r="WUV67" s="1694"/>
      <c r="WUW67" s="1695"/>
      <c r="WUX67" s="1694"/>
      <c r="WUY67" s="1695"/>
      <c r="WUZ67" s="1694"/>
      <c r="WVA67" s="1695"/>
      <c r="WVB67" s="1694"/>
      <c r="WVC67" s="1695"/>
      <c r="WVD67" s="1694"/>
      <c r="WVE67" s="1695"/>
      <c r="WVF67" s="1694"/>
      <c r="WVG67" s="1695"/>
      <c r="WVH67" s="1694"/>
      <c r="WVI67" s="1695"/>
      <c r="WVJ67" s="1694"/>
      <c r="WVK67" s="1695"/>
      <c r="WVL67" s="1694"/>
      <c r="WVM67" s="1695"/>
      <c r="WVN67" s="1694"/>
      <c r="WVO67" s="1695"/>
      <c r="WVP67" s="1694"/>
      <c r="WVQ67" s="1695"/>
      <c r="WVR67" s="1694"/>
      <c r="WVS67" s="1695"/>
      <c r="WVT67" s="1694"/>
      <c r="WVU67" s="1695"/>
      <c r="WVV67" s="1694"/>
      <c r="WVW67" s="1695"/>
      <c r="WVX67" s="1694"/>
      <c r="WVY67" s="1695"/>
      <c r="WVZ67" s="1694"/>
      <c r="WWA67" s="1695"/>
      <c r="WWB67" s="1694"/>
      <c r="WWC67" s="1695"/>
      <c r="WWD67" s="1694"/>
      <c r="WWE67" s="1695"/>
      <c r="WWF67" s="1694"/>
      <c r="WWG67" s="1695"/>
      <c r="WWH67" s="1694"/>
      <c r="WWI67" s="1695"/>
      <c r="WWJ67" s="1694"/>
      <c r="WWK67" s="1695"/>
      <c r="WWL67" s="1694"/>
      <c r="WWM67" s="1695"/>
      <c r="WWN67" s="1694"/>
      <c r="WWO67" s="1695"/>
      <c r="WWP67" s="1694"/>
      <c r="WWQ67" s="1695"/>
      <c r="WWR67" s="1694"/>
      <c r="WWS67" s="1695"/>
      <c r="WWT67" s="1694"/>
      <c r="WWU67" s="1695"/>
      <c r="WWV67" s="1694"/>
      <c r="WWW67" s="1695"/>
      <c r="WWX67" s="1694"/>
      <c r="WWY67" s="1695"/>
      <c r="WWZ67" s="1694"/>
      <c r="WXA67" s="1695"/>
      <c r="WXB67" s="1694"/>
      <c r="WXC67" s="1695"/>
      <c r="WXD67" s="1694"/>
      <c r="WXE67" s="1695"/>
      <c r="WXF67" s="1694"/>
      <c r="WXG67" s="1695"/>
      <c r="WXH67" s="1694"/>
      <c r="WXI67" s="1695"/>
      <c r="WXJ67" s="1694"/>
      <c r="WXK67" s="1695"/>
      <c r="WXL67" s="1694"/>
      <c r="WXM67" s="1695"/>
      <c r="WXN67" s="1694"/>
      <c r="WXO67" s="1695"/>
      <c r="WXP67" s="1694"/>
      <c r="WXQ67" s="1695"/>
      <c r="WXR67" s="1694"/>
      <c r="WXS67" s="1695"/>
      <c r="WXT67" s="1694"/>
      <c r="WXU67" s="1695"/>
      <c r="WXV67" s="1694"/>
      <c r="WXW67" s="1695"/>
      <c r="WXX67" s="1694"/>
      <c r="WXY67" s="1695"/>
      <c r="WXZ67" s="1694"/>
      <c r="WYA67" s="1695"/>
      <c r="WYB67" s="1694"/>
      <c r="WYC67" s="1695"/>
      <c r="WYD67" s="1694"/>
      <c r="WYE67" s="1695"/>
      <c r="WYF67" s="1694"/>
      <c r="WYG67" s="1695"/>
      <c r="WYH67" s="1694"/>
      <c r="WYI67" s="1695"/>
      <c r="WYJ67" s="1694"/>
      <c r="WYK67" s="1695"/>
      <c r="WYL67" s="1694"/>
      <c r="WYM67" s="1695"/>
      <c r="WYN67" s="1694"/>
      <c r="WYO67" s="1695"/>
      <c r="WYP67" s="1694"/>
      <c r="WYQ67" s="1695"/>
      <c r="WYR67" s="1694"/>
      <c r="WYS67" s="1695"/>
      <c r="WYT67" s="1694"/>
      <c r="WYU67" s="1695"/>
      <c r="WYV67" s="1694"/>
      <c r="WYW67" s="1695"/>
      <c r="WYX67" s="1694"/>
      <c r="WYY67" s="1695"/>
      <c r="WYZ67" s="1694"/>
      <c r="WZA67" s="1695"/>
      <c r="WZB67" s="1694"/>
      <c r="WZC67" s="1695"/>
      <c r="WZD67" s="1694"/>
      <c r="WZE67" s="1695"/>
      <c r="WZF67" s="1694"/>
      <c r="WZG67" s="1695"/>
      <c r="WZH67" s="1694"/>
      <c r="WZI67" s="1695"/>
      <c r="WZJ67" s="1694"/>
      <c r="WZK67" s="1695"/>
      <c r="WZL67" s="1694"/>
      <c r="WZM67" s="1695"/>
      <c r="WZN67" s="1694"/>
      <c r="WZO67" s="1695"/>
      <c r="WZP67" s="1694"/>
      <c r="WZQ67" s="1695"/>
      <c r="WZR67" s="1694"/>
      <c r="WZS67" s="1695"/>
      <c r="WZT67" s="1694"/>
      <c r="WZU67" s="1695"/>
      <c r="WZV67" s="1694"/>
      <c r="WZW67" s="1695"/>
      <c r="WZX67" s="1694"/>
      <c r="WZY67" s="1695"/>
      <c r="WZZ67" s="1694"/>
      <c r="XAA67" s="1695"/>
      <c r="XAB67" s="1694"/>
      <c r="XAC67" s="1695"/>
      <c r="XAD67" s="1694"/>
      <c r="XAE67" s="1695"/>
      <c r="XAF67" s="1694"/>
      <c r="XAG67" s="1695"/>
      <c r="XAH67" s="1694"/>
      <c r="XAI67" s="1695"/>
      <c r="XAJ67" s="1694"/>
      <c r="XAK67" s="1695"/>
      <c r="XAL67" s="1694"/>
      <c r="XAM67" s="1695"/>
      <c r="XAN67" s="1694"/>
      <c r="XAO67" s="1695"/>
      <c r="XAP67" s="1694"/>
      <c r="XAQ67" s="1695"/>
      <c r="XAR67" s="1694"/>
      <c r="XAS67" s="1695"/>
      <c r="XAT67" s="1694"/>
      <c r="XAU67" s="1695"/>
      <c r="XAV67" s="1694"/>
      <c r="XAW67" s="1695"/>
      <c r="XAX67" s="1694"/>
      <c r="XAY67" s="1695"/>
      <c r="XAZ67" s="1694"/>
      <c r="XBA67" s="1695"/>
      <c r="XBB67" s="1694"/>
      <c r="XBC67" s="1695"/>
      <c r="XBD67" s="1694"/>
      <c r="XBE67" s="1695"/>
      <c r="XBF67" s="1694"/>
      <c r="XBG67" s="1695"/>
      <c r="XBH67" s="1694"/>
      <c r="XBI67" s="1695"/>
      <c r="XBJ67" s="1694"/>
      <c r="XBK67" s="1695"/>
      <c r="XBL67" s="1694"/>
      <c r="XBM67" s="1695"/>
      <c r="XBN67" s="1694"/>
      <c r="XBO67" s="1695"/>
      <c r="XBP67" s="1694"/>
      <c r="XBQ67" s="1695"/>
      <c r="XBR67" s="1694"/>
      <c r="XBS67" s="1695"/>
      <c r="XBT67" s="1694"/>
      <c r="XBU67" s="1695"/>
      <c r="XBV67" s="1694"/>
      <c r="XBW67" s="1695"/>
      <c r="XBX67" s="1694"/>
      <c r="XBY67" s="1695"/>
      <c r="XBZ67" s="1694"/>
      <c r="XCA67" s="1695"/>
      <c r="XCB67" s="1694"/>
      <c r="XCC67" s="1695"/>
      <c r="XCD67" s="1694"/>
      <c r="XCE67" s="1695"/>
      <c r="XCF67" s="1694"/>
      <c r="XCG67" s="1695"/>
      <c r="XCH67" s="1694"/>
      <c r="XCI67" s="1695"/>
      <c r="XCJ67" s="1694"/>
      <c r="XCK67" s="1695"/>
      <c r="XCL67" s="1694"/>
      <c r="XCM67" s="1695"/>
      <c r="XCN67" s="1694"/>
      <c r="XCO67" s="1695"/>
      <c r="XCP67" s="1694"/>
      <c r="XCQ67" s="1695"/>
      <c r="XCR67" s="1694"/>
      <c r="XCS67" s="1695"/>
      <c r="XCT67" s="1694"/>
      <c r="XCU67" s="1695"/>
      <c r="XCV67" s="1694"/>
      <c r="XCW67" s="1695"/>
      <c r="XCX67" s="1694"/>
      <c r="XCY67" s="1695"/>
      <c r="XCZ67" s="1694"/>
      <c r="XDA67" s="1695"/>
      <c r="XDB67" s="1694"/>
      <c r="XDC67" s="1695"/>
      <c r="XDD67" s="1694"/>
      <c r="XDE67" s="1695"/>
      <c r="XDF67" s="1694"/>
      <c r="XDG67" s="1695"/>
      <c r="XDH67" s="1694"/>
      <c r="XDI67" s="1695"/>
      <c r="XDJ67" s="1694"/>
      <c r="XDK67" s="1695"/>
      <c r="XDL67" s="1694"/>
      <c r="XDM67" s="1695"/>
      <c r="XDN67" s="1694"/>
      <c r="XDO67" s="1695"/>
      <c r="XDP67" s="1694"/>
      <c r="XDQ67" s="1695"/>
      <c r="XDR67" s="1694"/>
      <c r="XDS67" s="1695"/>
      <c r="XDT67" s="1694"/>
      <c r="XDU67" s="1695"/>
      <c r="XDV67" s="1694"/>
      <c r="XDW67" s="1695"/>
      <c r="XDX67" s="1694"/>
      <c r="XDY67" s="1695"/>
      <c r="XDZ67" s="1694"/>
      <c r="XEA67" s="1695"/>
      <c r="XEB67" s="1694"/>
      <c r="XEC67" s="1695"/>
      <c r="XED67" s="1694"/>
      <c r="XEE67" s="1695"/>
      <c r="XEF67" s="1694"/>
      <c r="XEG67" s="1695"/>
      <c r="XEH67" s="1694"/>
      <c r="XEI67" s="1695"/>
      <c r="XEJ67" s="1694"/>
      <c r="XEK67" s="1695"/>
      <c r="XEL67" s="1694"/>
      <c r="XEM67" s="1695"/>
      <c r="XEN67" s="1694"/>
      <c r="XEO67" s="1695"/>
      <c r="XEP67" s="1694"/>
      <c r="XEQ67" s="1695"/>
      <c r="XER67" s="1694"/>
      <c r="XES67" s="1695"/>
      <c r="XET67" s="1694"/>
      <c r="XEU67" s="1695"/>
      <c r="XEV67" s="1694"/>
      <c r="XEW67" s="1695"/>
      <c r="XEX67" s="1694"/>
      <c r="XEY67" s="1695"/>
      <c r="XEZ67" s="1694"/>
      <c r="XFA67" s="1695"/>
      <c r="XFB67" s="1694"/>
      <c r="XFC67" s="1695"/>
      <c r="XFD67" s="1694"/>
    </row>
    <row r="68" spans="1:16384" s="1696" customFormat="1">
      <c r="A68" s="16" t="s">
        <v>2141</v>
      </c>
      <c r="B68" s="1694"/>
      <c r="C68" s="1695"/>
      <c r="D68" s="1694"/>
      <c r="E68" s="1695"/>
      <c r="F68" s="1694"/>
      <c r="G68" s="1695"/>
      <c r="H68" s="1694"/>
      <c r="I68" s="1695"/>
      <c r="J68" s="1694"/>
      <c r="K68" s="1695"/>
      <c r="L68" s="1694"/>
      <c r="M68" s="1695"/>
      <c r="N68" s="1694"/>
      <c r="O68" s="1695"/>
      <c r="P68" s="1694"/>
      <c r="Q68" s="1695"/>
      <c r="R68" s="1694"/>
      <c r="S68" s="1695"/>
      <c r="T68" s="1694"/>
      <c r="U68" s="1695"/>
      <c r="V68" s="1694"/>
      <c r="W68" s="1695"/>
      <c r="X68" s="1694"/>
      <c r="Y68" s="1695"/>
      <c r="Z68" s="1694"/>
      <c r="AA68" s="1695"/>
      <c r="AB68" s="1694"/>
      <c r="AC68" s="1695"/>
      <c r="AD68" s="1694"/>
      <c r="AE68" s="1695"/>
      <c r="AF68" s="1694"/>
      <c r="AG68" s="1695"/>
      <c r="AH68" s="1694"/>
      <c r="AI68" s="1695"/>
      <c r="AJ68" s="1694"/>
      <c r="AK68" s="1695"/>
      <c r="AL68" s="1694"/>
      <c r="AM68" s="1695"/>
      <c r="AN68" s="1694"/>
      <c r="AO68" s="1695"/>
      <c r="AP68" s="1694"/>
      <c r="AQ68" s="1695"/>
      <c r="AR68" s="1694"/>
      <c r="AS68" s="1695"/>
      <c r="AT68" s="1694"/>
      <c r="AU68" s="1695"/>
      <c r="AV68" s="1694"/>
      <c r="AW68" s="1695"/>
      <c r="AX68" s="1694"/>
      <c r="AY68" s="1695"/>
      <c r="AZ68" s="1694"/>
      <c r="BA68" s="1695"/>
      <c r="BB68" s="1694"/>
      <c r="BC68" s="1695"/>
      <c r="BD68" s="1694"/>
      <c r="BE68" s="1695"/>
      <c r="BF68" s="1694"/>
      <c r="BG68" s="1695"/>
      <c r="BH68" s="1694"/>
      <c r="BI68" s="1695"/>
      <c r="BJ68" s="1694"/>
      <c r="BK68" s="1695"/>
      <c r="BL68" s="1694"/>
      <c r="BM68" s="1695"/>
      <c r="BN68" s="1694"/>
      <c r="BO68" s="1695"/>
      <c r="BP68" s="1694"/>
      <c r="BQ68" s="1695"/>
      <c r="BR68" s="1694"/>
      <c r="BS68" s="1695"/>
      <c r="BT68" s="1694"/>
      <c r="BU68" s="1695"/>
      <c r="BV68" s="1694"/>
      <c r="BW68" s="1695"/>
      <c r="BX68" s="1694"/>
      <c r="BY68" s="1695"/>
      <c r="BZ68" s="1694"/>
      <c r="CA68" s="1695"/>
      <c r="CB68" s="1694"/>
      <c r="CC68" s="1695"/>
      <c r="CD68" s="1694"/>
      <c r="CE68" s="1695"/>
      <c r="CF68" s="1694"/>
      <c r="CG68" s="1695"/>
      <c r="CH68" s="1694"/>
      <c r="CI68" s="1695"/>
      <c r="CJ68" s="1694"/>
      <c r="CK68" s="1695"/>
      <c r="CL68" s="1694"/>
      <c r="CM68" s="1695"/>
      <c r="CN68" s="1694"/>
      <c r="CO68" s="1695"/>
      <c r="CP68" s="1694"/>
      <c r="CQ68" s="1695"/>
      <c r="CR68" s="1694"/>
      <c r="CS68" s="1695"/>
      <c r="CT68" s="1694"/>
      <c r="CU68" s="1695"/>
      <c r="CV68" s="1694"/>
      <c r="CW68" s="1695"/>
      <c r="CX68" s="1694"/>
      <c r="CY68" s="1695"/>
      <c r="CZ68" s="1694"/>
      <c r="DA68" s="1695"/>
      <c r="DB68" s="1694"/>
      <c r="DC68" s="1695"/>
      <c r="DD68" s="1694"/>
      <c r="DE68" s="1695"/>
      <c r="DF68" s="1694"/>
      <c r="DG68" s="1695"/>
      <c r="DH68" s="1694"/>
      <c r="DI68" s="1695"/>
      <c r="DJ68" s="1694"/>
      <c r="DK68" s="1695"/>
      <c r="DL68" s="1694"/>
      <c r="DM68" s="1695"/>
      <c r="DN68" s="1694"/>
      <c r="DO68" s="1695"/>
      <c r="DP68" s="1694"/>
      <c r="DQ68" s="1695"/>
      <c r="DR68" s="1694"/>
      <c r="DS68" s="1695"/>
      <c r="DT68" s="1694"/>
      <c r="DU68" s="1695"/>
      <c r="DV68" s="1694"/>
      <c r="DW68" s="1695"/>
      <c r="DX68" s="1694"/>
      <c r="DY68" s="1695"/>
      <c r="DZ68" s="1694"/>
      <c r="EA68" s="1695"/>
      <c r="EB68" s="1694"/>
      <c r="EC68" s="1695"/>
      <c r="ED68" s="1694"/>
      <c r="EE68" s="1695"/>
      <c r="EF68" s="1694"/>
      <c r="EG68" s="1695"/>
      <c r="EH68" s="1694"/>
      <c r="EI68" s="1695"/>
      <c r="EJ68" s="1694"/>
      <c r="EK68" s="1695"/>
      <c r="EL68" s="1694"/>
      <c r="EM68" s="1695"/>
      <c r="EN68" s="1694"/>
      <c r="EO68" s="1695"/>
      <c r="EP68" s="1694"/>
      <c r="EQ68" s="1695"/>
      <c r="ER68" s="1694"/>
      <c r="ES68" s="1695"/>
      <c r="ET68" s="1694"/>
      <c r="EU68" s="1695"/>
      <c r="EV68" s="1694"/>
      <c r="EW68" s="1695"/>
      <c r="EX68" s="1694"/>
      <c r="EY68" s="1695"/>
      <c r="EZ68" s="1694"/>
      <c r="FA68" s="1695"/>
      <c r="FB68" s="1694"/>
      <c r="FC68" s="1695"/>
      <c r="FD68" s="1694"/>
      <c r="FE68" s="1695"/>
      <c r="FF68" s="1694"/>
      <c r="FG68" s="1695"/>
      <c r="FH68" s="1694"/>
      <c r="FI68" s="1695"/>
      <c r="FJ68" s="1694"/>
      <c r="FK68" s="1695"/>
      <c r="FL68" s="1694"/>
      <c r="FM68" s="1695"/>
      <c r="FN68" s="1694"/>
      <c r="FO68" s="1695"/>
      <c r="FP68" s="1694"/>
      <c r="FQ68" s="1695"/>
      <c r="FR68" s="1694"/>
      <c r="FS68" s="1695"/>
      <c r="FT68" s="1694"/>
      <c r="FU68" s="1695"/>
      <c r="FV68" s="1694"/>
      <c r="FW68" s="1695"/>
      <c r="FX68" s="1694"/>
      <c r="FY68" s="1695"/>
      <c r="FZ68" s="1694"/>
      <c r="GA68" s="1695"/>
      <c r="GB68" s="1694"/>
      <c r="GC68" s="1695"/>
      <c r="GD68" s="1694"/>
      <c r="GE68" s="1695"/>
      <c r="GF68" s="1694"/>
      <c r="GG68" s="1695"/>
      <c r="GH68" s="1694"/>
      <c r="GI68" s="1695"/>
      <c r="GJ68" s="1694"/>
      <c r="GK68" s="1695"/>
      <c r="GL68" s="1694"/>
      <c r="GM68" s="1695"/>
      <c r="GN68" s="1694"/>
      <c r="GO68" s="1695"/>
      <c r="GP68" s="1694"/>
      <c r="GQ68" s="1695"/>
      <c r="GR68" s="1694"/>
      <c r="GS68" s="1695"/>
      <c r="GT68" s="1694"/>
      <c r="GU68" s="1695"/>
      <c r="GV68" s="1694"/>
      <c r="GW68" s="1695"/>
      <c r="GX68" s="1694"/>
      <c r="GY68" s="1695"/>
      <c r="GZ68" s="1694"/>
      <c r="HA68" s="1695"/>
      <c r="HB68" s="1694"/>
      <c r="HC68" s="1695"/>
      <c r="HD68" s="1694"/>
      <c r="HE68" s="1695"/>
      <c r="HF68" s="1694"/>
      <c r="HG68" s="1695"/>
      <c r="HH68" s="1694"/>
      <c r="HI68" s="1695"/>
      <c r="HJ68" s="1694"/>
      <c r="HK68" s="1695"/>
      <c r="HL68" s="1694"/>
      <c r="HM68" s="1695"/>
      <c r="HN68" s="1694"/>
      <c r="HO68" s="1695"/>
      <c r="HP68" s="1694"/>
      <c r="HQ68" s="1695"/>
      <c r="HR68" s="1694"/>
      <c r="HS68" s="1695"/>
      <c r="HT68" s="1694"/>
      <c r="HU68" s="1695"/>
      <c r="HV68" s="1694"/>
      <c r="HW68" s="1695"/>
      <c r="HX68" s="1694"/>
      <c r="HY68" s="1695"/>
      <c r="HZ68" s="1694"/>
      <c r="IA68" s="1695"/>
      <c r="IB68" s="1694"/>
      <c r="IC68" s="1695"/>
      <c r="ID68" s="1694"/>
      <c r="IE68" s="1695"/>
      <c r="IF68" s="1694"/>
      <c r="IG68" s="1695"/>
      <c r="IH68" s="1694"/>
      <c r="II68" s="1695"/>
      <c r="IJ68" s="1694"/>
      <c r="IK68" s="1695"/>
      <c r="IL68" s="1694"/>
      <c r="IM68" s="1695"/>
      <c r="IN68" s="1694"/>
      <c r="IO68" s="1695"/>
      <c r="IP68" s="1694"/>
      <c r="IQ68" s="1695"/>
      <c r="IR68" s="1694"/>
      <c r="IS68" s="1695"/>
      <c r="IT68" s="1694"/>
      <c r="IU68" s="1695"/>
      <c r="IV68" s="1694"/>
      <c r="IW68" s="1695"/>
      <c r="IX68" s="1694"/>
      <c r="IY68" s="1695"/>
      <c r="IZ68" s="1694"/>
      <c r="JA68" s="1695"/>
      <c r="JB68" s="1694"/>
      <c r="JC68" s="1695"/>
      <c r="JD68" s="1694"/>
      <c r="JE68" s="1695"/>
      <c r="JF68" s="1694"/>
      <c r="JG68" s="1695"/>
      <c r="JH68" s="1694"/>
      <c r="JI68" s="1695"/>
      <c r="JJ68" s="1694"/>
      <c r="JK68" s="1695"/>
      <c r="JL68" s="1694"/>
      <c r="JM68" s="1695"/>
      <c r="JN68" s="1694"/>
      <c r="JO68" s="1695"/>
      <c r="JP68" s="1694"/>
      <c r="JQ68" s="1695"/>
      <c r="JR68" s="1694"/>
      <c r="JS68" s="1695"/>
      <c r="JT68" s="1694"/>
      <c r="JU68" s="1695"/>
      <c r="JV68" s="1694"/>
      <c r="JW68" s="1695"/>
      <c r="JX68" s="1694"/>
      <c r="JY68" s="1695"/>
      <c r="JZ68" s="1694"/>
      <c r="KA68" s="1695"/>
      <c r="KB68" s="1694"/>
      <c r="KC68" s="1695"/>
      <c r="KD68" s="1694"/>
      <c r="KE68" s="1695"/>
      <c r="KF68" s="1694"/>
      <c r="KG68" s="1695"/>
      <c r="KH68" s="1694"/>
      <c r="KI68" s="1695"/>
      <c r="KJ68" s="1694"/>
      <c r="KK68" s="1695"/>
      <c r="KL68" s="1694"/>
      <c r="KM68" s="1695"/>
      <c r="KN68" s="1694"/>
      <c r="KO68" s="1695"/>
      <c r="KP68" s="1694"/>
      <c r="KQ68" s="1695"/>
      <c r="KR68" s="1694"/>
      <c r="KS68" s="1695"/>
      <c r="KT68" s="1694"/>
      <c r="KU68" s="1695"/>
      <c r="KV68" s="1694"/>
      <c r="KW68" s="1695"/>
      <c r="KX68" s="1694"/>
      <c r="KY68" s="1695"/>
      <c r="KZ68" s="1694"/>
      <c r="LA68" s="1695"/>
      <c r="LB68" s="1694"/>
      <c r="LC68" s="1695"/>
      <c r="LD68" s="1694"/>
      <c r="LE68" s="1695"/>
      <c r="LF68" s="1694"/>
      <c r="LG68" s="1695"/>
      <c r="LH68" s="1694"/>
      <c r="LI68" s="1695"/>
      <c r="LJ68" s="1694"/>
      <c r="LK68" s="1695"/>
      <c r="LL68" s="1694"/>
      <c r="LM68" s="1695"/>
      <c r="LN68" s="1694"/>
      <c r="LO68" s="1695"/>
      <c r="LP68" s="1694"/>
      <c r="LQ68" s="1695"/>
      <c r="LR68" s="1694"/>
      <c r="LS68" s="1695"/>
      <c r="LT68" s="1694"/>
      <c r="LU68" s="1695"/>
      <c r="LV68" s="1694"/>
      <c r="LW68" s="1695"/>
      <c r="LX68" s="1694"/>
      <c r="LY68" s="1695"/>
      <c r="LZ68" s="1694"/>
      <c r="MA68" s="1695"/>
      <c r="MB68" s="1694"/>
      <c r="MC68" s="1695"/>
      <c r="MD68" s="1694"/>
      <c r="ME68" s="1695"/>
      <c r="MF68" s="1694"/>
      <c r="MG68" s="1695"/>
      <c r="MH68" s="1694"/>
      <c r="MI68" s="1695"/>
      <c r="MJ68" s="1694"/>
      <c r="MK68" s="1695"/>
      <c r="ML68" s="1694"/>
      <c r="MM68" s="1695"/>
      <c r="MN68" s="1694"/>
      <c r="MO68" s="1695"/>
      <c r="MP68" s="1694"/>
      <c r="MQ68" s="1695"/>
      <c r="MR68" s="1694"/>
      <c r="MS68" s="1695"/>
      <c r="MT68" s="1694"/>
      <c r="MU68" s="1695"/>
      <c r="MV68" s="1694"/>
      <c r="MW68" s="1695"/>
      <c r="MX68" s="1694"/>
      <c r="MY68" s="1695"/>
      <c r="MZ68" s="1694"/>
      <c r="NA68" s="1695"/>
      <c r="NB68" s="1694"/>
      <c r="NC68" s="1695"/>
      <c r="ND68" s="1694"/>
      <c r="NE68" s="1695"/>
      <c r="NF68" s="1694"/>
      <c r="NG68" s="1695"/>
      <c r="NH68" s="1694"/>
      <c r="NI68" s="1695"/>
      <c r="NJ68" s="1694"/>
      <c r="NK68" s="1695"/>
      <c r="NL68" s="1694"/>
      <c r="NM68" s="1695"/>
      <c r="NN68" s="1694"/>
      <c r="NO68" s="1695"/>
      <c r="NP68" s="1694"/>
      <c r="NQ68" s="1695"/>
      <c r="NR68" s="1694"/>
      <c r="NS68" s="1695"/>
      <c r="NT68" s="1694"/>
      <c r="NU68" s="1695"/>
      <c r="NV68" s="1694"/>
      <c r="NW68" s="1695"/>
      <c r="NX68" s="1694"/>
      <c r="NY68" s="1695"/>
      <c r="NZ68" s="1694"/>
      <c r="OA68" s="1695"/>
      <c r="OB68" s="1694"/>
      <c r="OC68" s="1695"/>
      <c r="OD68" s="1694"/>
      <c r="OE68" s="1695"/>
      <c r="OF68" s="1694"/>
      <c r="OG68" s="1695"/>
      <c r="OH68" s="1694"/>
      <c r="OI68" s="1695"/>
      <c r="OJ68" s="1694"/>
      <c r="OK68" s="1695"/>
      <c r="OL68" s="1694"/>
      <c r="OM68" s="1695"/>
      <c r="ON68" s="1694"/>
      <c r="OO68" s="1695"/>
      <c r="OP68" s="1694"/>
      <c r="OQ68" s="1695"/>
      <c r="OR68" s="1694"/>
      <c r="OS68" s="1695"/>
      <c r="OT68" s="1694"/>
      <c r="OU68" s="1695"/>
      <c r="OV68" s="1694"/>
      <c r="OW68" s="1695"/>
      <c r="OX68" s="1694"/>
      <c r="OY68" s="1695"/>
      <c r="OZ68" s="1694"/>
      <c r="PA68" s="1695"/>
      <c r="PB68" s="1694"/>
      <c r="PC68" s="1695"/>
      <c r="PD68" s="1694"/>
      <c r="PE68" s="1695"/>
      <c r="PF68" s="1694"/>
      <c r="PG68" s="1695"/>
      <c r="PH68" s="1694"/>
      <c r="PI68" s="1695"/>
      <c r="PJ68" s="1694"/>
      <c r="PK68" s="1695"/>
      <c r="PL68" s="1694"/>
      <c r="PM68" s="1695"/>
      <c r="PN68" s="1694"/>
      <c r="PO68" s="1695"/>
      <c r="PP68" s="1694"/>
      <c r="PQ68" s="1695"/>
      <c r="PR68" s="1694"/>
      <c r="PS68" s="1695"/>
      <c r="PT68" s="1694"/>
      <c r="PU68" s="1695"/>
      <c r="PV68" s="1694"/>
      <c r="PW68" s="1695"/>
      <c r="PX68" s="1694"/>
      <c r="PY68" s="1695"/>
      <c r="PZ68" s="1694"/>
      <c r="QA68" s="1695"/>
      <c r="QB68" s="1694"/>
      <c r="QC68" s="1695"/>
      <c r="QD68" s="1694"/>
      <c r="QE68" s="1695"/>
      <c r="QF68" s="1694"/>
      <c r="QG68" s="1695"/>
      <c r="QH68" s="1694"/>
      <c r="QI68" s="1695"/>
      <c r="QJ68" s="1694"/>
      <c r="QK68" s="1695"/>
      <c r="QL68" s="1694"/>
      <c r="QM68" s="1695"/>
      <c r="QN68" s="1694"/>
      <c r="QO68" s="1695"/>
      <c r="QP68" s="1694"/>
      <c r="QQ68" s="1695"/>
      <c r="QR68" s="1694"/>
      <c r="QS68" s="1695"/>
      <c r="QT68" s="1694"/>
      <c r="QU68" s="1695"/>
      <c r="QV68" s="1694"/>
      <c r="QW68" s="1695"/>
      <c r="QX68" s="1694"/>
      <c r="QY68" s="1695"/>
      <c r="QZ68" s="1694"/>
      <c r="RA68" s="1695"/>
      <c r="RB68" s="1694"/>
      <c r="RC68" s="1695"/>
      <c r="RD68" s="1694"/>
      <c r="RE68" s="1695"/>
      <c r="RF68" s="1694"/>
      <c r="RG68" s="1695"/>
      <c r="RH68" s="1694"/>
      <c r="RI68" s="1695"/>
      <c r="RJ68" s="1694"/>
      <c r="RK68" s="1695"/>
      <c r="RL68" s="1694"/>
      <c r="RM68" s="1695"/>
      <c r="RN68" s="1694"/>
      <c r="RO68" s="1695"/>
      <c r="RP68" s="1694"/>
      <c r="RQ68" s="1695"/>
      <c r="RR68" s="1694"/>
      <c r="RS68" s="1695"/>
      <c r="RT68" s="1694"/>
      <c r="RU68" s="1695"/>
      <c r="RV68" s="1694"/>
      <c r="RW68" s="1695"/>
      <c r="RX68" s="1694"/>
      <c r="RY68" s="1695"/>
      <c r="RZ68" s="1694"/>
      <c r="SA68" s="1695"/>
      <c r="SB68" s="1694"/>
      <c r="SC68" s="1695"/>
      <c r="SD68" s="1694"/>
      <c r="SE68" s="1695"/>
      <c r="SF68" s="1694"/>
      <c r="SG68" s="1695"/>
      <c r="SH68" s="1694"/>
      <c r="SI68" s="1695"/>
      <c r="SJ68" s="1694"/>
      <c r="SK68" s="1695"/>
      <c r="SL68" s="1694"/>
      <c r="SM68" s="1695"/>
      <c r="SN68" s="1694"/>
      <c r="SO68" s="1695"/>
      <c r="SP68" s="1694"/>
      <c r="SQ68" s="1695"/>
      <c r="SR68" s="1694"/>
      <c r="SS68" s="1695"/>
      <c r="ST68" s="1694"/>
      <c r="SU68" s="1695"/>
      <c r="SV68" s="1694"/>
      <c r="SW68" s="1695"/>
      <c r="SX68" s="1694"/>
      <c r="SY68" s="1695"/>
      <c r="SZ68" s="1694"/>
      <c r="TA68" s="1695"/>
      <c r="TB68" s="1694"/>
      <c r="TC68" s="1695"/>
      <c r="TD68" s="1694"/>
      <c r="TE68" s="1695"/>
      <c r="TF68" s="1694"/>
      <c r="TG68" s="1695"/>
      <c r="TH68" s="1694"/>
      <c r="TI68" s="1695"/>
      <c r="TJ68" s="1694"/>
      <c r="TK68" s="1695"/>
      <c r="TL68" s="1694"/>
      <c r="TM68" s="1695"/>
      <c r="TN68" s="1694"/>
      <c r="TO68" s="1695"/>
      <c r="TP68" s="1694"/>
      <c r="TQ68" s="1695"/>
      <c r="TR68" s="1694"/>
      <c r="TS68" s="1695"/>
      <c r="TT68" s="1694"/>
      <c r="TU68" s="1695"/>
      <c r="TV68" s="1694"/>
      <c r="TW68" s="1695"/>
      <c r="TX68" s="1694"/>
      <c r="TY68" s="1695"/>
      <c r="TZ68" s="1694"/>
      <c r="UA68" s="1695"/>
      <c r="UB68" s="1694"/>
      <c r="UC68" s="1695"/>
      <c r="UD68" s="1694"/>
      <c r="UE68" s="1695"/>
      <c r="UF68" s="1694"/>
      <c r="UG68" s="1695"/>
      <c r="UH68" s="1694"/>
      <c r="UI68" s="1695"/>
      <c r="UJ68" s="1694"/>
      <c r="UK68" s="1695"/>
      <c r="UL68" s="1694"/>
      <c r="UM68" s="1695"/>
      <c r="UN68" s="1694"/>
      <c r="UO68" s="1695"/>
      <c r="UP68" s="1694"/>
      <c r="UQ68" s="1695"/>
      <c r="UR68" s="1694"/>
      <c r="US68" s="1695"/>
      <c r="UT68" s="1694"/>
      <c r="UU68" s="1695"/>
      <c r="UV68" s="1694"/>
      <c r="UW68" s="1695"/>
      <c r="UX68" s="1694"/>
      <c r="UY68" s="1695"/>
      <c r="UZ68" s="1694"/>
      <c r="VA68" s="1695"/>
      <c r="VB68" s="1694"/>
      <c r="VC68" s="1695"/>
      <c r="VD68" s="1694"/>
      <c r="VE68" s="1695"/>
      <c r="VF68" s="1694"/>
      <c r="VG68" s="1695"/>
      <c r="VH68" s="1694"/>
      <c r="VI68" s="1695"/>
      <c r="VJ68" s="1694"/>
      <c r="VK68" s="1695"/>
      <c r="VL68" s="1694"/>
      <c r="VM68" s="1695"/>
      <c r="VN68" s="1694"/>
      <c r="VO68" s="1695"/>
      <c r="VP68" s="1694"/>
      <c r="VQ68" s="1695"/>
      <c r="VR68" s="1694"/>
      <c r="VS68" s="1695"/>
      <c r="VT68" s="1694"/>
      <c r="VU68" s="1695"/>
      <c r="VV68" s="1694"/>
      <c r="VW68" s="1695"/>
      <c r="VX68" s="1694"/>
      <c r="VY68" s="1695"/>
      <c r="VZ68" s="1694"/>
      <c r="WA68" s="1695"/>
      <c r="WB68" s="1694"/>
      <c r="WC68" s="1695"/>
      <c r="WD68" s="1694"/>
      <c r="WE68" s="1695"/>
      <c r="WF68" s="1694"/>
      <c r="WG68" s="1695"/>
      <c r="WH68" s="1694"/>
      <c r="WI68" s="1695"/>
      <c r="WJ68" s="1694"/>
      <c r="WK68" s="1695"/>
      <c r="WL68" s="1694"/>
      <c r="WM68" s="1695"/>
      <c r="WN68" s="1694"/>
      <c r="WO68" s="1695"/>
      <c r="WP68" s="1694"/>
      <c r="WQ68" s="1695"/>
      <c r="WR68" s="1694"/>
      <c r="WS68" s="1695"/>
      <c r="WT68" s="1694"/>
      <c r="WU68" s="1695"/>
      <c r="WV68" s="1694"/>
      <c r="WW68" s="1695"/>
      <c r="WX68" s="1694"/>
      <c r="WY68" s="1695"/>
      <c r="WZ68" s="1694"/>
      <c r="XA68" s="1695"/>
      <c r="XB68" s="1694"/>
      <c r="XC68" s="1695"/>
      <c r="XD68" s="1694"/>
      <c r="XE68" s="1695"/>
      <c r="XF68" s="1694"/>
      <c r="XG68" s="1695"/>
      <c r="XH68" s="1694"/>
      <c r="XI68" s="1695"/>
      <c r="XJ68" s="1694"/>
      <c r="XK68" s="1695"/>
      <c r="XL68" s="1694"/>
      <c r="XM68" s="1695"/>
      <c r="XN68" s="1694"/>
      <c r="XO68" s="1695"/>
      <c r="XP68" s="1694"/>
      <c r="XQ68" s="1695"/>
      <c r="XR68" s="1694"/>
      <c r="XS68" s="1695"/>
      <c r="XT68" s="1694"/>
      <c r="XU68" s="1695"/>
      <c r="XV68" s="1694"/>
      <c r="XW68" s="1695"/>
      <c r="XX68" s="1694"/>
      <c r="XY68" s="1695"/>
      <c r="XZ68" s="1694"/>
      <c r="YA68" s="1695"/>
      <c r="YB68" s="1694"/>
      <c r="YC68" s="1695"/>
      <c r="YD68" s="1694"/>
      <c r="YE68" s="1695"/>
      <c r="YF68" s="1694"/>
      <c r="YG68" s="1695"/>
      <c r="YH68" s="1694"/>
      <c r="YI68" s="1695"/>
      <c r="YJ68" s="1694"/>
      <c r="YK68" s="1695"/>
      <c r="YL68" s="1694"/>
      <c r="YM68" s="1695"/>
      <c r="YN68" s="1694"/>
      <c r="YO68" s="1695"/>
      <c r="YP68" s="1694"/>
      <c r="YQ68" s="1695"/>
      <c r="YR68" s="1694"/>
      <c r="YS68" s="1695"/>
      <c r="YT68" s="1694"/>
      <c r="YU68" s="1695"/>
      <c r="YV68" s="1694"/>
      <c r="YW68" s="1695"/>
      <c r="YX68" s="1694"/>
      <c r="YY68" s="1695"/>
      <c r="YZ68" s="1694"/>
      <c r="ZA68" s="1695"/>
      <c r="ZB68" s="1694"/>
      <c r="ZC68" s="1695"/>
      <c r="ZD68" s="1694"/>
      <c r="ZE68" s="1695"/>
      <c r="ZF68" s="1694"/>
      <c r="ZG68" s="1695"/>
      <c r="ZH68" s="1694"/>
      <c r="ZI68" s="1695"/>
      <c r="ZJ68" s="1694"/>
      <c r="ZK68" s="1695"/>
      <c r="ZL68" s="1694"/>
      <c r="ZM68" s="1695"/>
      <c r="ZN68" s="1694"/>
      <c r="ZO68" s="1695"/>
      <c r="ZP68" s="1694"/>
      <c r="ZQ68" s="1695"/>
      <c r="ZR68" s="1694"/>
      <c r="ZS68" s="1695"/>
      <c r="ZT68" s="1694"/>
      <c r="ZU68" s="1695"/>
      <c r="ZV68" s="1694"/>
      <c r="ZW68" s="1695"/>
      <c r="ZX68" s="1694"/>
      <c r="ZY68" s="1695"/>
      <c r="ZZ68" s="1694"/>
      <c r="AAA68" s="1695"/>
      <c r="AAB68" s="1694"/>
      <c r="AAC68" s="1695"/>
      <c r="AAD68" s="1694"/>
      <c r="AAE68" s="1695"/>
      <c r="AAF68" s="1694"/>
      <c r="AAG68" s="1695"/>
      <c r="AAH68" s="1694"/>
      <c r="AAI68" s="1695"/>
      <c r="AAJ68" s="1694"/>
      <c r="AAK68" s="1695"/>
      <c r="AAL68" s="1694"/>
      <c r="AAM68" s="1695"/>
      <c r="AAN68" s="1694"/>
      <c r="AAO68" s="1695"/>
      <c r="AAP68" s="1694"/>
      <c r="AAQ68" s="1695"/>
      <c r="AAR68" s="1694"/>
      <c r="AAS68" s="1695"/>
      <c r="AAT68" s="1694"/>
      <c r="AAU68" s="1695"/>
      <c r="AAV68" s="1694"/>
      <c r="AAW68" s="1695"/>
      <c r="AAX68" s="1694"/>
      <c r="AAY68" s="1695"/>
      <c r="AAZ68" s="1694"/>
      <c r="ABA68" s="1695"/>
      <c r="ABB68" s="1694"/>
      <c r="ABC68" s="1695"/>
      <c r="ABD68" s="1694"/>
      <c r="ABE68" s="1695"/>
      <c r="ABF68" s="1694"/>
      <c r="ABG68" s="1695"/>
      <c r="ABH68" s="1694"/>
      <c r="ABI68" s="1695"/>
      <c r="ABJ68" s="1694"/>
      <c r="ABK68" s="1695"/>
      <c r="ABL68" s="1694"/>
      <c r="ABM68" s="1695"/>
      <c r="ABN68" s="1694"/>
      <c r="ABO68" s="1695"/>
      <c r="ABP68" s="1694"/>
      <c r="ABQ68" s="1695"/>
      <c r="ABR68" s="1694"/>
      <c r="ABS68" s="1695"/>
      <c r="ABT68" s="1694"/>
      <c r="ABU68" s="1695"/>
      <c r="ABV68" s="1694"/>
      <c r="ABW68" s="1695"/>
      <c r="ABX68" s="1694"/>
      <c r="ABY68" s="1695"/>
      <c r="ABZ68" s="1694"/>
      <c r="ACA68" s="1695"/>
      <c r="ACB68" s="1694"/>
      <c r="ACC68" s="1695"/>
      <c r="ACD68" s="1694"/>
      <c r="ACE68" s="1695"/>
      <c r="ACF68" s="1694"/>
      <c r="ACG68" s="1695"/>
      <c r="ACH68" s="1694"/>
      <c r="ACI68" s="1695"/>
      <c r="ACJ68" s="1694"/>
      <c r="ACK68" s="1695"/>
      <c r="ACL68" s="1694"/>
      <c r="ACM68" s="1695"/>
      <c r="ACN68" s="1694"/>
      <c r="ACO68" s="1695"/>
      <c r="ACP68" s="1694"/>
      <c r="ACQ68" s="1695"/>
      <c r="ACR68" s="1694"/>
      <c r="ACS68" s="1695"/>
      <c r="ACT68" s="1694"/>
      <c r="ACU68" s="1695"/>
      <c r="ACV68" s="1694"/>
      <c r="ACW68" s="1695"/>
      <c r="ACX68" s="1694"/>
      <c r="ACY68" s="1695"/>
      <c r="ACZ68" s="1694"/>
      <c r="ADA68" s="1695"/>
      <c r="ADB68" s="1694"/>
      <c r="ADC68" s="1695"/>
      <c r="ADD68" s="1694"/>
      <c r="ADE68" s="1695"/>
      <c r="ADF68" s="1694"/>
      <c r="ADG68" s="1695"/>
      <c r="ADH68" s="1694"/>
      <c r="ADI68" s="1695"/>
      <c r="ADJ68" s="1694"/>
      <c r="ADK68" s="1695"/>
      <c r="ADL68" s="1694"/>
      <c r="ADM68" s="1695"/>
      <c r="ADN68" s="1694"/>
      <c r="ADO68" s="1695"/>
      <c r="ADP68" s="1694"/>
      <c r="ADQ68" s="1695"/>
      <c r="ADR68" s="1694"/>
      <c r="ADS68" s="1695"/>
      <c r="ADT68" s="1694"/>
      <c r="ADU68" s="1695"/>
      <c r="ADV68" s="1694"/>
      <c r="ADW68" s="1695"/>
      <c r="ADX68" s="1694"/>
      <c r="ADY68" s="1695"/>
      <c r="ADZ68" s="1694"/>
      <c r="AEA68" s="1695"/>
      <c r="AEB68" s="1694"/>
      <c r="AEC68" s="1695"/>
      <c r="AED68" s="1694"/>
      <c r="AEE68" s="1695"/>
      <c r="AEF68" s="1694"/>
      <c r="AEG68" s="1695"/>
      <c r="AEH68" s="1694"/>
      <c r="AEI68" s="1695"/>
      <c r="AEJ68" s="1694"/>
      <c r="AEK68" s="1695"/>
      <c r="AEL68" s="1694"/>
      <c r="AEM68" s="1695"/>
      <c r="AEN68" s="1694"/>
      <c r="AEO68" s="1695"/>
      <c r="AEP68" s="1694"/>
      <c r="AEQ68" s="1695"/>
      <c r="AER68" s="1694"/>
      <c r="AES68" s="1695"/>
      <c r="AET68" s="1694"/>
      <c r="AEU68" s="1695"/>
      <c r="AEV68" s="1694"/>
      <c r="AEW68" s="1695"/>
      <c r="AEX68" s="1694"/>
      <c r="AEY68" s="1695"/>
      <c r="AEZ68" s="1694"/>
      <c r="AFA68" s="1695"/>
      <c r="AFB68" s="1694"/>
      <c r="AFC68" s="1695"/>
      <c r="AFD68" s="1694"/>
      <c r="AFE68" s="1695"/>
      <c r="AFF68" s="1694"/>
      <c r="AFG68" s="1695"/>
      <c r="AFH68" s="1694"/>
      <c r="AFI68" s="1695"/>
      <c r="AFJ68" s="1694"/>
      <c r="AFK68" s="1695"/>
      <c r="AFL68" s="1694"/>
      <c r="AFM68" s="1695"/>
      <c r="AFN68" s="1694"/>
      <c r="AFO68" s="1695"/>
      <c r="AFP68" s="1694"/>
      <c r="AFQ68" s="1695"/>
      <c r="AFR68" s="1694"/>
      <c r="AFS68" s="1695"/>
      <c r="AFT68" s="1694"/>
      <c r="AFU68" s="1695"/>
      <c r="AFV68" s="1694"/>
      <c r="AFW68" s="1695"/>
      <c r="AFX68" s="1694"/>
      <c r="AFY68" s="1695"/>
      <c r="AFZ68" s="1694"/>
      <c r="AGA68" s="1695"/>
      <c r="AGB68" s="1694"/>
      <c r="AGC68" s="1695"/>
      <c r="AGD68" s="1694"/>
      <c r="AGE68" s="1695"/>
      <c r="AGF68" s="1694"/>
      <c r="AGG68" s="1695"/>
      <c r="AGH68" s="1694"/>
      <c r="AGI68" s="1695"/>
      <c r="AGJ68" s="1694"/>
      <c r="AGK68" s="1695"/>
      <c r="AGL68" s="1694"/>
      <c r="AGM68" s="1695"/>
      <c r="AGN68" s="1694"/>
      <c r="AGO68" s="1695"/>
      <c r="AGP68" s="1694"/>
      <c r="AGQ68" s="1695"/>
      <c r="AGR68" s="1694"/>
      <c r="AGS68" s="1695"/>
      <c r="AGT68" s="1694"/>
      <c r="AGU68" s="1695"/>
      <c r="AGV68" s="1694"/>
      <c r="AGW68" s="1695"/>
      <c r="AGX68" s="1694"/>
      <c r="AGY68" s="1695"/>
      <c r="AGZ68" s="1694"/>
      <c r="AHA68" s="1695"/>
      <c r="AHB68" s="1694"/>
      <c r="AHC68" s="1695"/>
      <c r="AHD68" s="1694"/>
      <c r="AHE68" s="1695"/>
      <c r="AHF68" s="1694"/>
      <c r="AHG68" s="1695"/>
      <c r="AHH68" s="1694"/>
      <c r="AHI68" s="1695"/>
      <c r="AHJ68" s="1694"/>
      <c r="AHK68" s="1695"/>
      <c r="AHL68" s="1694"/>
      <c r="AHM68" s="1695"/>
      <c r="AHN68" s="1694"/>
      <c r="AHO68" s="1695"/>
      <c r="AHP68" s="1694"/>
      <c r="AHQ68" s="1695"/>
      <c r="AHR68" s="1694"/>
      <c r="AHS68" s="1695"/>
      <c r="AHT68" s="1694"/>
      <c r="AHU68" s="1695"/>
      <c r="AHV68" s="1694"/>
      <c r="AHW68" s="1695"/>
      <c r="AHX68" s="1694"/>
      <c r="AHY68" s="1695"/>
      <c r="AHZ68" s="1694"/>
      <c r="AIA68" s="1695"/>
      <c r="AIB68" s="1694"/>
      <c r="AIC68" s="1695"/>
      <c r="AID68" s="1694"/>
      <c r="AIE68" s="1695"/>
      <c r="AIF68" s="1694"/>
      <c r="AIG68" s="1695"/>
      <c r="AIH68" s="1694"/>
      <c r="AII68" s="1695"/>
      <c r="AIJ68" s="1694"/>
      <c r="AIK68" s="1695"/>
      <c r="AIL68" s="1694"/>
      <c r="AIM68" s="1695"/>
      <c r="AIN68" s="1694"/>
      <c r="AIO68" s="1695"/>
      <c r="AIP68" s="1694"/>
      <c r="AIQ68" s="1695"/>
      <c r="AIR68" s="1694"/>
      <c r="AIS68" s="1695"/>
      <c r="AIT68" s="1694"/>
      <c r="AIU68" s="1695"/>
      <c r="AIV68" s="1694"/>
      <c r="AIW68" s="1695"/>
      <c r="AIX68" s="1694"/>
      <c r="AIY68" s="1695"/>
      <c r="AIZ68" s="1694"/>
      <c r="AJA68" s="1695"/>
      <c r="AJB68" s="1694"/>
      <c r="AJC68" s="1695"/>
      <c r="AJD68" s="1694"/>
      <c r="AJE68" s="1695"/>
      <c r="AJF68" s="1694"/>
      <c r="AJG68" s="1695"/>
      <c r="AJH68" s="1694"/>
      <c r="AJI68" s="1695"/>
      <c r="AJJ68" s="1694"/>
      <c r="AJK68" s="1695"/>
      <c r="AJL68" s="1694"/>
      <c r="AJM68" s="1695"/>
      <c r="AJN68" s="1694"/>
      <c r="AJO68" s="1695"/>
      <c r="AJP68" s="1694"/>
      <c r="AJQ68" s="1695"/>
      <c r="AJR68" s="1694"/>
      <c r="AJS68" s="1695"/>
      <c r="AJT68" s="1694"/>
      <c r="AJU68" s="1695"/>
      <c r="AJV68" s="1694"/>
      <c r="AJW68" s="1695"/>
      <c r="AJX68" s="1694"/>
      <c r="AJY68" s="1695"/>
      <c r="AJZ68" s="1694"/>
      <c r="AKA68" s="1695"/>
      <c r="AKB68" s="1694"/>
      <c r="AKC68" s="1695"/>
      <c r="AKD68" s="1694"/>
      <c r="AKE68" s="1695"/>
      <c r="AKF68" s="1694"/>
      <c r="AKG68" s="1695"/>
      <c r="AKH68" s="1694"/>
      <c r="AKI68" s="1695"/>
      <c r="AKJ68" s="1694"/>
      <c r="AKK68" s="1695"/>
      <c r="AKL68" s="1694"/>
      <c r="AKM68" s="1695"/>
      <c r="AKN68" s="1694"/>
      <c r="AKO68" s="1695"/>
      <c r="AKP68" s="1694"/>
      <c r="AKQ68" s="1695"/>
      <c r="AKR68" s="1694"/>
      <c r="AKS68" s="1695"/>
      <c r="AKT68" s="1694"/>
      <c r="AKU68" s="1695"/>
      <c r="AKV68" s="1694"/>
      <c r="AKW68" s="1695"/>
      <c r="AKX68" s="1694"/>
      <c r="AKY68" s="1695"/>
      <c r="AKZ68" s="1694"/>
      <c r="ALA68" s="1695"/>
      <c r="ALB68" s="1694"/>
      <c r="ALC68" s="1695"/>
      <c r="ALD68" s="1694"/>
      <c r="ALE68" s="1695"/>
      <c r="ALF68" s="1694"/>
      <c r="ALG68" s="1695"/>
      <c r="ALH68" s="1694"/>
      <c r="ALI68" s="1695"/>
      <c r="ALJ68" s="1694"/>
      <c r="ALK68" s="1695"/>
      <c r="ALL68" s="1694"/>
      <c r="ALM68" s="1695"/>
      <c r="ALN68" s="1694"/>
      <c r="ALO68" s="1695"/>
      <c r="ALP68" s="1694"/>
      <c r="ALQ68" s="1695"/>
      <c r="ALR68" s="1694"/>
      <c r="ALS68" s="1695"/>
      <c r="ALT68" s="1694"/>
      <c r="ALU68" s="1695"/>
      <c r="ALV68" s="1694"/>
      <c r="ALW68" s="1695"/>
      <c r="ALX68" s="1694"/>
      <c r="ALY68" s="1695"/>
      <c r="ALZ68" s="1694"/>
      <c r="AMA68" s="1695"/>
      <c r="AMB68" s="1694"/>
      <c r="AMC68" s="1695"/>
      <c r="AMD68" s="1694"/>
      <c r="AME68" s="1695"/>
      <c r="AMF68" s="1694"/>
      <c r="AMG68" s="1695"/>
      <c r="AMH68" s="1694"/>
      <c r="AMI68" s="1695"/>
      <c r="AMJ68" s="1694"/>
      <c r="AMK68" s="1695"/>
      <c r="AML68" s="1694"/>
      <c r="AMM68" s="1695"/>
      <c r="AMN68" s="1694"/>
      <c r="AMO68" s="1695"/>
      <c r="AMP68" s="1694"/>
      <c r="AMQ68" s="1695"/>
      <c r="AMR68" s="1694"/>
      <c r="AMS68" s="1695"/>
      <c r="AMT68" s="1694"/>
      <c r="AMU68" s="1695"/>
      <c r="AMV68" s="1694"/>
      <c r="AMW68" s="1695"/>
      <c r="AMX68" s="1694"/>
      <c r="AMY68" s="1695"/>
      <c r="AMZ68" s="1694"/>
      <c r="ANA68" s="1695"/>
      <c r="ANB68" s="1694"/>
      <c r="ANC68" s="1695"/>
      <c r="AND68" s="1694"/>
      <c r="ANE68" s="1695"/>
      <c r="ANF68" s="1694"/>
      <c r="ANG68" s="1695"/>
      <c r="ANH68" s="1694"/>
      <c r="ANI68" s="1695"/>
      <c r="ANJ68" s="1694"/>
      <c r="ANK68" s="1695"/>
      <c r="ANL68" s="1694"/>
      <c r="ANM68" s="1695"/>
      <c r="ANN68" s="1694"/>
      <c r="ANO68" s="1695"/>
      <c r="ANP68" s="1694"/>
      <c r="ANQ68" s="1695"/>
      <c r="ANR68" s="1694"/>
      <c r="ANS68" s="1695"/>
      <c r="ANT68" s="1694"/>
      <c r="ANU68" s="1695"/>
      <c r="ANV68" s="1694"/>
      <c r="ANW68" s="1695"/>
      <c r="ANX68" s="1694"/>
      <c r="ANY68" s="1695"/>
      <c r="ANZ68" s="1694"/>
      <c r="AOA68" s="1695"/>
      <c r="AOB68" s="1694"/>
      <c r="AOC68" s="1695"/>
      <c r="AOD68" s="1694"/>
      <c r="AOE68" s="1695"/>
      <c r="AOF68" s="1694"/>
      <c r="AOG68" s="1695"/>
      <c r="AOH68" s="1694"/>
      <c r="AOI68" s="1695"/>
      <c r="AOJ68" s="1694"/>
      <c r="AOK68" s="1695"/>
      <c r="AOL68" s="1694"/>
      <c r="AOM68" s="1695"/>
      <c r="AON68" s="1694"/>
      <c r="AOO68" s="1695"/>
      <c r="AOP68" s="1694"/>
      <c r="AOQ68" s="1695"/>
      <c r="AOR68" s="1694"/>
      <c r="AOS68" s="1695"/>
      <c r="AOT68" s="1694"/>
      <c r="AOU68" s="1695"/>
      <c r="AOV68" s="1694"/>
      <c r="AOW68" s="1695"/>
      <c r="AOX68" s="1694"/>
      <c r="AOY68" s="1695"/>
      <c r="AOZ68" s="1694"/>
      <c r="APA68" s="1695"/>
      <c r="APB68" s="1694"/>
      <c r="APC68" s="1695"/>
      <c r="APD68" s="1694"/>
      <c r="APE68" s="1695"/>
      <c r="APF68" s="1694"/>
      <c r="APG68" s="1695"/>
      <c r="APH68" s="1694"/>
      <c r="API68" s="1695"/>
      <c r="APJ68" s="1694"/>
      <c r="APK68" s="1695"/>
      <c r="APL68" s="1694"/>
      <c r="APM68" s="1695"/>
      <c r="APN68" s="1694"/>
      <c r="APO68" s="1695"/>
      <c r="APP68" s="1694"/>
      <c r="APQ68" s="1695"/>
      <c r="APR68" s="1694"/>
      <c r="APS68" s="1695"/>
      <c r="APT68" s="1694"/>
      <c r="APU68" s="1695"/>
      <c r="APV68" s="1694"/>
      <c r="APW68" s="1695"/>
      <c r="APX68" s="1694"/>
      <c r="APY68" s="1695"/>
      <c r="APZ68" s="1694"/>
      <c r="AQA68" s="1695"/>
      <c r="AQB68" s="1694"/>
      <c r="AQC68" s="1695"/>
      <c r="AQD68" s="1694"/>
      <c r="AQE68" s="1695"/>
      <c r="AQF68" s="1694"/>
      <c r="AQG68" s="1695"/>
      <c r="AQH68" s="1694"/>
      <c r="AQI68" s="1695"/>
      <c r="AQJ68" s="1694"/>
      <c r="AQK68" s="1695"/>
      <c r="AQL68" s="1694"/>
      <c r="AQM68" s="1695"/>
      <c r="AQN68" s="1694"/>
      <c r="AQO68" s="1695"/>
      <c r="AQP68" s="1694"/>
      <c r="AQQ68" s="1695"/>
      <c r="AQR68" s="1694"/>
      <c r="AQS68" s="1695"/>
      <c r="AQT68" s="1694"/>
      <c r="AQU68" s="1695"/>
      <c r="AQV68" s="1694"/>
      <c r="AQW68" s="1695"/>
      <c r="AQX68" s="1694"/>
      <c r="AQY68" s="1695"/>
      <c r="AQZ68" s="1694"/>
      <c r="ARA68" s="1695"/>
      <c r="ARB68" s="1694"/>
      <c r="ARC68" s="1695"/>
      <c r="ARD68" s="1694"/>
      <c r="ARE68" s="1695"/>
      <c r="ARF68" s="1694"/>
      <c r="ARG68" s="1695"/>
      <c r="ARH68" s="1694"/>
      <c r="ARI68" s="1695"/>
      <c r="ARJ68" s="1694"/>
      <c r="ARK68" s="1695"/>
      <c r="ARL68" s="1694"/>
      <c r="ARM68" s="1695"/>
      <c r="ARN68" s="1694"/>
      <c r="ARO68" s="1695"/>
      <c r="ARP68" s="1694"/>
      <c r="ARQ68" s="1695"/>
      <c r="ARR68" s="1694"/>
      <c r="ARS68" s="1695"/>
      <c r="ART68" s="1694"/>
      <c r="ARU68" s="1695"/>
      <c r="ARV68" s="1694"/>
      <c r="ARW68" s="1695"/>
      <c r="ARX68" s="1694"/>
      <c r="ARY68" s="1695"/>
      <c r="ARZ68" s="1694"/>
      <c r="ASA68" s="1695"/>
      <c r="ASB68" s="1694"/>
      <c r="ASC68" s="1695"/>
      <c r="ASD68" s="1694"/>
      <c r="ASE68" s="1695"/>
      <c r="ASF68" s="1694"/>
      <c r="ASG68" s="1695"/>
      <c r="ASH68" s="1694"/>
      <c r="ASI68" s="1695"/>
      <c r="ASJ68" s="1694"/>
      <c r="ASK68" s="1695"/>
      <c r="ASL68" s="1694"/>
      <c r="ASM68" s="1695"/>
      <c r="ASN68" s="1694"/>
      <c r="ASO68" s="1695"/>
      <c r="ASP68" s="1694"/>
      <c r="ASQ68" s="1695"/>
      <c r="ASR68" s="1694"/>
      <c r="ASS68" s="1695"/>
      <c r="AST68" s="1694"/>
      <c r="ASU68" s="1695"/>
      <c r="ASV68" s="1694"/>
      <c r="ASW68" s="1695"/>
      <c r="ASX68" s="1694"/>
      <c r="ASY68" s="1695"/>
      <c r="ASZ68" s="1694"/>
      <c r="ATA68" s="1695"/>
      <c r="ATB68" s="1694"/>
      <c r="ATC68" s="1695"/>
      <c r="ATD68" s="1694"/>
      <c r="ATE68" s="1695"/>
      <c r="ATF68" s="1694"/>
      <c r="ATG68" s="1695"/>
      <c r="ATH68" s="1694"/>
      <c r="ATI68" s="1695"/>
      <c r="ATJ68" s="1694"/>
      <c r="ATK68" s="1695"/>
      <c r="ATL68" s="1694"/>
      <c r="ATM68" s="1695"/>
      <c r="ATN68" s="1694"/>
      <c r="ATO68" s="1695"/>
      <c r="ATP68" s="1694"/>
      <c r="ATQ68" s="1695"/>
      <c r="ATR68" s="1694"/>
      <c r="ATS68" s="1695"/>
      <c r="ATT68" s="1694"/>
      <c r="ATU68" s="1695"/>
      <c r="ATV68" s="1694"/>
      <c r="ATW68" s="1695"/>
      <c r="ATX68" s="1694"/>
      <c r="ATY68" s="1695"/>
      <c r="ATZ68" s="1694"/>
      <c r="AUA68" s="1695"/>
      <c r="AUB68" s="1694"/>
      <c r="AUC68" s="1695"/>
      <c r="AUD68" s="1694"/>
      <c r="AUE68" s="1695"/>
      <c r="AUF68" s="1694"/>
      <c r="AUG68" s="1695"/>
      <c r="AUH68" s="1694"/>
      <c r="AUI68" s="1695"/>
      <c r="AUJ68" s="1694"/>
      <c r="AUK68" s="1695"/>
      <c r="AUL68" s="1694"/>
      <c r="AUM68" s="1695"/>
      <c r="AUN68" s="1694"/>
      <c r="AUO68" s="1695"/>
      <c r="AUP68" s="1694"/>
      <c r="AUQ68" s="1695"/>
      <c r="AUR68" s="1694"/>
      <c r="AUS68" s="1695"/>
      <c r="AUT68" s="1694"/>
      <c r="AUU68" s="1695"/>
      <c r="AUV68" s="1694"/>
      <c r="AUW68" s="1695"/>
      <c r="AUX68" s="1694"/>
      <c r="AUY68" s="1695"/>
      <c r="AUZ68" s="1694"/>
      <c r="AVA68" s="1695"/>
      <c r="AVB68" s="1694"/>
      <c r="AVC68" s="1695"/>
      <c r="AVD68" s="1694"/>
      <c r="AVE68" s="1695"/>
      <c r="AVF68" s="1694"/>
      <c r="AVG68" s="1695"/>
      <c r="AVH68" s="1694"/>
      <c r="AVI68" s="1695"/>
      <c r="AVJ68" s="1694"/>
      <c r="AVK68" s="1695"/>
      <c r="AVL68" s="1694"/>
      <c r="AVM68" s="1695"/>
      <c r="AVN68" s="1694"/>
      <c r="AVO68" s="1695"/>
      <c r="AVP68" s="1694"/>
      <c r="AVQ68" s="1695"/>
      <c r="AVR68" s="1694"/>
      <c r="AVS68" s="1695"/>
      <c r="AVT68" s="1694"/>
      <c r="AVU68" s="1695"/>
      <c r="AVV68" s="1694"/>
      <c r="AVW68" s="1695"/>
      <c r="AVX68" s="1694"/>
      <c r="AVY68" s="1695"/>
      <c r="AVZ68" s="1694"/>
      <c r="AWA68" s="1695"/>
      <c r="AWB68" s="1694"/>
      <c r="AWC68" s="1695"/>
      <c r="AWD68" s="1694"/>
      <c r="AWE68" s="1695"/>
      <c r="AWF68" s="1694"/>
      <c r="AWG68" s="1695"/>
      <c r="AWH68" s="1694"/>
      <c r="AWI68" s="1695"/>
      <c r="AWJ68" s="1694"/>
      <c r="AWK68" s="1695"/>
      <c r="AWL68" s="1694"/>
      <c r="AWM68" s="1695"/>
      <c r="AWN68" s="1694"/>
      <c r="AWO68" s="1695"/>
      <c r="AWP68" s="1694"/>
      <c r="AWQ68" s="1695"/>
      <c r="AWR68" s="1694"/>
      <c r="AWS68" s="1695"/>
      <c r="AWT68" s="1694"/>
      <c r="AWU68" s="1695"/>
      <c r="AWV68" s="1694"/>
      <c r="AWW68" s="1695"/>
      <c r="AWX68" s="1694"/>
      <c r="AWY68" s="1695"/>
      <c r="AWZ68" s="1694"/>
      <c r="AXA68" s="1695"/>
      <c r="AXB68" s="1694"/>
      <c r="AXC68" s="1695"/>
      <c r="AXD68" s="1694"/>
      <c r="AXE68" s="1695"/>
      <c r="AXF68" s="1694"/>
      <c r="AXG68" s="1695"/>
      <c r="AXH68" s="1694"/>
      <c r="AXI68" s="1695"/>
      <c r="AXJ68" s="1694"/>
      <c r="AXK68" s="1695"/>
      <c r="AXL68" s="1694"/>
      <c r="AXM68" s="1695"/>
      <c r="AXN68" s="1694"/>
      <c r="AXO68" s="1695"/>
      <c r="AXP68" s="1694"/>
      <c r="AXQ68" s="1695"/>
      <c r="AXR68" s="1694"/>
      <c r="AXS68" s="1695"/>
      <c r="AXT68" s="1694"/>
      <c r="AXU68" s="1695"/>
      <c r="AXV68" s="1694"/>
      <c r="AXW68" s="1695"/>
      <c r="AXX68" s="1694"/>
      <c r="AXY68" s="1695"/>
      <c r="AXZ68" s="1694"/>
      <c r="AYA68" s="1695"/>
      <c r="AYB68" s="1694"/>
      <c r="AYC68" s="1695"/>
      <c r="AYD68" s="1694"/>
      <c r="AYE68" s="1695"/>
      <c r="AYF68" s="1694"/>
      <c r="AYG68" s="1695"/>
      <c r="AYH68" s="1694"/>
      <c r="AYI68" s="1695"/>
      <c r="AYJ68" s="1694"/>
      <c r="AYK68" s="1695"/>
      <c r="AYL68" s="1694"/>
      <c r="AYM68" s="1695"/>
      <c r="AYN68" s="1694"/>
      <c r="AYO68" s="1695"/>
      <c r="AYP68" s="1694"/>
      <c r="AYQ68" s="1695"/>
      <c r="AYR68" s="1694"/>
      <c r="AYS68" s="1695"/>
      <c r="AYT68" s="1694"/>
      <c r="AYU68" s="1695"/>
      <c r="AYV68" s="1694"/>
      <c r="AYW68" s="1695"/>
      <c r="AYX68" s="1694"/>
      <c r="AYY68" s="1695"/>
      <c r="AYZ68" s="1694"/>
      <c r="AZA68" s="1695"/>
      <c r="AZB68" s="1694"/>
      <c r="AZC68" s="1695"/>
      <c r="AZD68" s="1694"/>
      <c r="AZE68" s="1695"/>
      <c r="AZF68" s="1694"/>
      <c r="AZG68" s="1695"/>
      <c r="AZH68" s="1694"/>
      <c r="AZI68" s="1695"/>
      <c r="AZJ68" s="1694"/>
      <c r="AZK68" s="1695"/>
      <c r="AZL68" s="1694"/>
      <c r="AZM68" s="1695"/>
      <c r="AZN68" s="1694"/>
      <c r="AZO68" s="1695"/>
      <c r="AZP68" s="1694"/>
      <c r="AZQ68" s="1695"/>
      <c r="AZR68" s="1694"/>
      <c r="AZS68" s="1695"/>
      <c r="AZT68" s="1694"/>
      <c r="AZU68" s="1695"/>
      <c r="AZV68" s="1694"/>
      <c r="AZW68" s="1695"/>
      <c r="AZX68" s="1694"/>
      <c r="AZY68" s="1695"/>
      <c r="AZZ68" s="1694"/>
      <c r="BAA68" s="1695"/>
      <c r="BAB68" s="1694"/>
      <c r="BAC68" s="1695"/>
      <c r="BAD68" s="1694"/>
      <c r="BAE68" s="1695"/>
      <c r="BAF68" s="1694"/>
      <c r="BAG68" s="1695"/>
      <c r="BAH68" s="1694"/>
      <c r="BAI68" s="1695"/>
      <c r="BAJ68" s="1694"/>
      <c r="BAK68" s="1695"/>
      <c r="BAL68" s="1694"/>
      <c r="BAM68" s="1695"/>
      <c r="BAN68" s="1694"/>
      <c r="BAO68" s="1695"/>
      <c r="BAP68" s="1694"/>
      <c r="BAQ68" s="1695"/>
      <c r="BAR68" s="1694"/>
      <c r="BAS68" s="1695"/>
      <c r="BAT68" s="1694"/>
      <c r="BAU68" s="1695"/>
      <c r="BAV68" s="1694"/>
      <c r="BAW68" s="1695"/>
      <c r="BAX68" s="1694"/>
      <c r="BAY68" s="1695"/>
      <c r="BAZ68" s="1694"/>
      <c r="BBA68" s="1695"/>
      <c r="BBB68" s="1694"/>
      <c r="BBC68" s="1695"/>
      <c r="BBD68" s="1694"/>
      <c r="BBE68" s="1695"/>
      <c r="BBF68" s="1694"/>
      <c r="BBG68" s="1695"/>
      <c r="BBH68" s="1694"/>
      <c r="BBI68" s="1695"/>
      <c r="BBJ68" s="1694"/>
      <c r="BBK68" s="1695"/>
      <c r="BBL68" s="1694"/>
      <c r="BBM68" s="1695"/>
      <c r="BBN68" s="1694"/>
      <c r="BBO68" s="1695"/>
      <c r="BBP68" s="1694"/>
      <c r="BBQ68" s="1695"/>
      <c r="BBR68" s="1694"/>
      <c r="BBS68" s="1695"/>
      <c r="BBT68" s="1694"/>
      <c r="BBU68" s="1695"/>
      <c r="BBV68" s="1694"/>
      <c r="BBW68" s="1695"/>
      <c r="BBX68" s="1694"/>
      <c r="BBY68" s="1695"/>
      <c r="BBZ68" s="1694"/>
      <c r="BCA68" s="1695"/>
      <c r="BCB68" s="1694"/>
      <c r="BCC68" s="1695"/>
      <c r="BCD68" s="1694"/>
      <c r="BCE68" s="1695"/>
      <c r="BCF68" s="1694"/>
      <c r="BCG68" s="1695"/>
      <c r="BCH68" s="1694"/>
      <c r="BCI68" s="1695"/>
      <c r="BCJ68" s="1694"/>
      <c r="BCK68" s="1695"/>
      <c r="BCL68" s="1694"/>
      <c r="BCM68" s="1695"/>
      <c r="BCN68" s="1694"/>
      <c r="BCO68" s="1695"/>
      <c r="BCP68" s="1694"/>
      <c r="BCQ68" s="1695"/>
      <c r="BCR68" s="1694"/>
      <c r="BCS68" s="1695"/>
      <c r="BCT68" s="1694"/>
      <c r="BCU68" s="1695"/>
      <c r="BCV68" s="1694"/>
      <c r="BCW68" s="1695"/>
      <c r="BCX68" s="1694"/>
      <c r="BCY68" s="1695"/>
      <c r="BCZ68" s="1694"/>
      <c r="BDA68" s="1695"/>
      <c r="BDB68" s="1694"/>
      <c r="BDC68" s="1695"/>
      <c r="BDD68" s="1694"/>
      <c r="BDE68" s="1695"/>
      <c r="BDF68" s="1694"/>
      <c r="BDG68" s="1695"/>
      <c r="BDH68" s="1694"/>
      <c r="BDI68" s="1695"/>
      <c r="BDJ68" s="1694"/>
      <c r="BDK68" s="1695"/>
      <c r="BDL68" s="1694"/>
      <c r="BDM68" s="1695"/>
      <c r="BDN68" s="1694"/>
      <c r="BDO68" s="1695"/>
      <c r="BDP68" s="1694"/>
      <c r="BDQ68" s="1695"/>
      <c r="BDR68" s="1694"/>
      <c r="BDS68" s="1695"/>
      <c r="BDT68" s="1694"/>
      <c r="BDU68" s="1695"/>
      <c r="BDV68" s="1694"/>
      <c r="BDW68" s="1695"/>
      <c r="BDX68" s="1694"/>
      <c r="BDY68" s="1695"/>
      <c r="BDZ68" s="1694"/>
      <c r="BEA68" s="1695"/>
      <c r="BEB68" s="1694"/>
      <c r="BEC68" s="1695"/>
      <c r="BED68" s="1694"/>
      <c r="BEE68" s="1695"/>
      <c r="BEF68" s="1694"/>
      <c r="BEG68" s="1695"/>
      <c r="BEH68" s="1694"/>
      <c r="BEI68" s="1695"/>
      <c r="BEJ68" s="1694"/>
      <c r="BEK68" s="1695"/>
      <c r="BEL68" s="1694"/>
      <c r="BEM68" s="1695"/>
      <c r="BEN68" s="1694"/>
      <c r="BEO68" s="1695"/>
      <c r="BEP68" s="1694"/>
      <c r="BEQ68" s="1695"/>
      <c r="BER68" s="1694"/>
      <c r="BES68" s="1695"/>
      <c r="BET68" s="1694"/>
      <c r="BEU68" s="1695"/>
      <c r="BEV68" s="1694"/>
      <c r="BEW68" s="1695"/>
      <c r="BEX68" s="1694"/>
      <c r="BEY68" s="1695"/>
      <c r="BEZ68" s="1694"/>
      <c r="BFA68" s="1695"/>
      <c r="BFB68" s="1694"/>
      <c r="BFC68" s="1695"/>
      <c r="BFD68" s="1694"/>
      <c r="BFE68" s="1695"/>
      <c r="BFF68" s="1694"/>
      <c r="BFG68" s="1695"/>
      <c r="BFH68" s="1694"/>
      <c r="BFI68" s="1695"/>
      <c r="BFJ68" s="1694"/>
      <c r="BFK68" s="1695"/>
      <c r="BFL68" s="1694"/>
      <c r="BFM68" s="1695"/>
      <c r="BFN68" s="1694"/>
      <c r="BFO68" s="1695"/>
      <c r="BFP68" s="1694"/>
      <c r="BFQ68" s="1695"/>
      <c r="BFR68" s="1694"/>
      <c r="BFS68" s="1695"/>
      <c r="BFT68" s="1694"/>
      <c r="BFU68" s="1695"/>
      <c r="BFV68" s="1694"/>
      <c r="BFW68" s="1695"/>
      <c r="BFX68" s="1694"/>
      <c r="BFY68" s="1695"/>
      <c r="BFZ68" s="1694"/>
      <c r="BGA68" s="1695"/>
      <c r="BGB68" s="1694"/>
      <c r="BGC68" s="1695"/>
      <c r="BGD68" s="1694"/>
      <c r="BGE68" s="1695"/>
      <c r="BGF68" s="1694"/>
      <c r="BGG68" s="1695"/>
      <c r="BGH68" s="1694"/>
      <c r="BGI68" s="1695"/>
      <c r="BGJ68" s="1694"/>
      <c r="BGK68" s="1695"/>
      <c r="BGL68" s="1694"/>
      <c r="BGM68" s="1695"/>
      <c r="BGN68" s="1694"/>
      <c r="BGO68" s="1695"/>
      <c r="BGP68" s="1694"/>
      <c r="BGQ68" s="1695"/>
      <c r="BGR68" s="1694"/>
      <c r="BGS68" s="1695"/>
      <c r="BGT68" s="1694"/>
      <c r="BGU68" s="1695"/>
      <c r="BGV68" s="1694"/>
      <c r="BGW68" s="1695"/>
      <c r="BGX68" s="1694"/>
      <c r="BGY68" s="1695"/>
      <c r="BGZ68" s="1694"/>
      <c r="BHA68" s="1695"/>
      <c r="BHB68" s="1694"/>
      <c r="BHC68" s="1695"/>
      <c r="BHD68" s="1694"/>
      <c r="BHE68" s="1695"/>
      <c r="BHF68" s="1694"/>
      <c r="BHG68" s="1695"/>
      <c r="BHH68" s="1694"/>
      <c r="BHI68" s="1695"/>
      <c r="BHJ68" s="1694"/>
      <c r="BHK68" s="1695"/>
      <c r="BHL68" s="1694"/>
      <c r="BHM68" s="1695"/>
      <c r="BHN68" s="1694"/>
      <c r="BHO68" s="1695"/>
      <c r="BHP68" s="1694"/>
      <c r="BHQ68" s="1695"/>
      <c r="BHR68" s="1694"/>
      <c r="BHS68" s="1695"/>
      <c r="BHT68" s="1694"/>
      <c r="BHU68" s="1695"/>
      <c r="BHV68" s="1694"/>
      <c r="BHW68" s="1695"/>
      <c r="BHX68" s="1694"/>
      <c r="BHY68" s="1695"/>
      <c r="BHZ68" s="1694"/>
      <c r="BIA68" s="1695"/>
      <c r="BIB68" s="1694"/>
      <c r="BIC68" s="1695"/>
      <c r="BID68" s="1694"/>
      <c r="BIE68" s="1695"/>
      <c r="BIF68" s="1694"/>
      <c r="BIG68" s="1695"/>
      <c r="BIH68" s="1694"/>
      <c r="BII68" s="1695"/>
      <c r="BIJ68" s="1694"/>
      <c r="BIK68" s="1695"/>
      <c r="BIL68" s="1694"/>
      <c r="BIM68" s="1695"/>
      <c r="BIN68" s="1694"/>
      <c r="BIO68" s="1695"/>
      <c r="BIP68" s="1694"/>
      <c r="BIQ68" s="1695"/>
      <c r="BIR68" s="1694"/>
      <c r="BIS68" s="1695"/>
      <c r="BIT68" s="1694"/>
      <c r="BIU68" s="1695"/>
      <c r="BIV68" s="1694"/>
      <c r="BIW68" s="1695"/>
      <c r="BIX68" s="1694"/>
      <c r="BIY68" s="1695"/>
      <c r="BIZ68" s="1694"/>
      <c r="BJA68" s="1695"/>
      <c r="BJB68" s="1694"/>
      <c r="BJC68" s="1695"/>
      <c r="BJD68" s="1694"/>
      <c r="BJE68" s="1695"/>
      <c r="BJF68" s="1694"/>
      <c r="BJG68" s="1695"/>
      <c r="BJH68" s="1694"/>
      <c r="BJI68" s="1695"/>
      <c r="BJJ68" s="1694"/>
      <c r="BJK68" s="1695"/>
      <c r="BJL68" s="1694"/>
      <c r="BJM68" s="1695"/>
      <c r="BJN68" s="1694"/>
      <c r="BJO68" s="1695"/>
      <c r="BJP68" s="1694"/>
      <c r="BJQ68" s="1695"/>
      <c r="BJR68" s="1694"/>
      <c r="BJS68" s="1695"/>
      <c r="BJT68" s="1694"/>
      <c r="BJU68" s="1695"/>
      <c r="BJV68" s="1694"/>
      <c r="BJW68" s="1695"/>
      <c r="BJX68" s="1694"/>
      <c r="BJY68" s="1695"/>
      <c r="BJZ68" s="1694"/>
      <c r="BKA68" s="1695"/>
      <c r="BKB68" s="1694"/>
      <c r="BKC68" s="1695"/>
      <c r="BKD68" s="1694"/>
      <c r="BKE68" s="1695"/>
      <c r="BKF68" s="1694"/>
      <c r="BKG68" s="1695"/>
      <c r="BKH68" s="1694"/>
      <c r="BKI68" s="1695"/>
      <c r="BKJ68" s="1694"/>
      <c r="BKK68" s="1695"/>
      <c r="BKL68" s="1694"/>
      <c r="BKM68" s="1695"/>
      <c r="BKN68" s="1694"/>
      <c r="BKO68" s="1695"/>
      <c r="BKP68" s="1694"/>
      <c r="BKQ68" s="1695"/>
      <c r="BKR68" s="1694"/>
      <c r="BKS68" s="1695"/>
      <c r="BKT68" s="1694"/>
      <c r="BKU68" s="1695"/>
      <c r="BKV68" s="1694"/>
      <c r="BKW68" s="1695"/>
      <c r="BKX68" s="1694"/>
      <c r="BKY68" s="1695"/>
      <c r="BKZ68" s="1694"/>
      <c r="BLA68" s="1695"/>
      <c r="BLB68" s="1694"/>
      <c r="BLC68" s="1695"/>
      <c r="BLD68" s="1694"/>
      <c r="BLE68" s="1695"/>
      <c r="BLF68" s="1694"/>
      <c r="BLG68" s="1695"/>
      <c r="BLH68" s="1694"/>
      <c r="BLI68" s="1695"/>
      <c r="BLJ68" s="1694"/>
      <c r="BLK68" s="1695"/>
      <c r="BLL68" s="1694"/>
      <c r="BLM68" s="1695"/>
      <c r="BLN68" s="1694"/>
      <c r="BLO68" s="1695"/>
      <c r="BLP68" s="1694"/>
      <c r="BLQ68" s="1695"/>
      <c r="BLR68" s="1694"/>
      <c r="BLS68" s="1695"/>
      <c r="BLT68" s="1694"/>
      <c r="BLU68" s="1695"/>
      <c r="BLV68" s="1694"/>
      <c r="BLW68" s="1695"/>
      <c r="BLX68" s="1694"/>
      <c r="BLY68" s="1695"/>
      <c r="BLZ68" s="1694"/>
      <c r="BMA68" s="1695"/>
      <c r="BMB68" s="1694"/>
      <c r="BMC68" s="1695"/>
      <c r="BMD68" s="1694"/>
      <c r="BME68" s="1695"/>
      <c r="BMF68" s="1694"/>
      <c r="BMG68" s="1695"/>
      <c r="BMH68" s="1694"/>
      <c r="BMI68" s="1695"/>
      <c r="BMJ68" s="1694"/>
      <c r="BMK68" s="1695"/>
      <c r="BML68" s="1694"/>
      <c r="BMM68" s="1695"/>
      <c r="BMN68" s="1694"/>
      <c r="BMO68" s="1695"/>
      <c r="BMP68" s="1694"/>
      <c r="BMQ68" s="1695"/>
      <c r="BMR68" s="1694"/>
      <c r="BMS68" s="1695"/>
      <c r="BMT68" s="1694"/>
      <c r="BMU68" s="1695"/>
      <c r="BMV68" s="1694"/>
      <c r="BMW68" s="1695"/>
      <c r="BMX68" s="1694"/>
      <c r="BMY68" s="1695"/>
      <c r="BMZ68" s="1694"/>
      <c r="BNA68" s="1695"/>
      <c r="BNB68" s="1694"/>
      <c r="BNC68" s="1695"/>
      <c r="BND68" s="1694"/>
      <c r="BNE68" s="1695"/>
      <c r="BNF68" s="1694"/>
      <c r="BNG68" s="1695"/>
      <c r="BNH68" s="1694"/>
      <c r="BNI68" s="1695"/>
      <c r="BNJ68" s="1694"/>
      <c r="BNK68" s="1695"/>
      <c r="BNL68" s="1694"/>
      <c r="BNM68" s="1695"/>
      <c r="BNN68" s="1694"/>
      <c r="BNO68" s="1695"/>
      <c r="BNP68" s="1694"/>
      <c r="BNQ68" s="1695"/>
      <c r="BNR68" s="1694"/>
      <c r="BNS68" s="1695"/>
      <c r="BNT68" s="1694"/>
      <c r="BNU68" s="1695"/>
      <c r="BNV68" s="1694"/>
      <c r="BNW68" s="1695"/>
      <c r="BNX68" s="1694"/>
      <c r="BNY68" s="1695"/>
      <c r="BNZ68" s="1694"/>
      <c r="BOA68" s="1695"/>
      <c r="BOB68" s="1694"/>
      <c r="BOC68" s="1695"/>
      <c r="BOD68" s="1694"/>
      <c r="BOE68" s="1695"/>
      <c r="BOF68" s="1694"/>
      <c r="BOG68" s="1695"/>
      <c r="BOH68" s="1694"/>
      <c r="BOI68" s="1695"/>
      <c r="BOJ68" s="1694"/>
      <c r="BOK68" s="1695"/>
      <c r="BOL68" s="1694"/>
      <c r="BOM68" s="1695"/>
      <c r="BON68" s="1694"/>
      <c r="BOO68" s="1695"/>
      <c r="BOP68" s="1694"/>
      <c r="BOQ68" s="1695"/>
      <c r="BOR68" s="1694"/>
      <c r="BOS68" s="1695"/>
      <c r="BOT68" s="1694"/>
      <c r="BOU68" s="1695"/>
      <c r="BOV68" s="1694"/>
      <c r="BOW68" s="1695"/>
      <c r="BOX68" s="1694"/>
      <c r="BOY68" s="1695"/>
      <c r="BOZ68" s="1694"/>
      <c r="BPA68" s="1695"/>
      <c r="BPB68" s="1694"/>
      <c r="BPC68" s="1695"/>
      <c r="BPD68" s="1694"/>
      <c r="BPE68" s="1695"/>
      <c r="BPF68" s="1694"/>
      <c r="BPG68" s="1695"/>
      <c r="BPH68" s="1694"/>
      <c r="BPI68" s="1695"/>
      <c r="BPJ68" s="1694"/>
      <c r="BPK68" s="1695"/>
      <c r="BPL68" s="1694"/>
      <c r="BPM68" s="1695"/>
      <c r="BPN68" s="1694"/>
      <c r="BPO68" s="1695"/>
      <c r="BPP68" s="1694"/>
      <c r="BPQ68" s="1695"/>
      <c r="BPR68" s="1694"/>
      <c r="BPS68" s="1695"/>
      <c r="BPT68" s="1694"/>
      <c r="BPU68" s="1695"/>
      <c r="BPV68" s="1694"/>
      <c r="BPW68" s="1695"/>
      <c r="BPX68" s="1694"/>
      <c r="BPY68" s="1695"/>
      <c r="BPZ68" s="1694"/>
      <c r="BQA68" s="1695"/>
      <c r="BQB68" s="1694"/>
      <c r="BQC68" s="1695"/>
      <c r="BQD68" s="1694"/>
      <c r="BQE68" s="1695"/>
      <c r="BQF68" s="1694"/>
      <c r="BQG68" s="1695"/>
      <c r="BQH68" s="1694"/>
      <c r="BQI68" s="1695"/>
      <c r="BQJ68" s="1694"/>
      <c r="BQK68" s="1695"/>
      <c r="BQL68" s="1694"/>
      <c r="BQM68" s="1695"/>
      <c r="BQN68" s="1694"/>
      <c r="BQO68" s="1695"/>
      <c r="BQP68" s="1694"/>
      <c r="BQQ68" s="1695"/>
      <c r="BQR68" s="1694"/>
      <c r="BQS68" s="1695"/>
      <c r="BQT68" s="1694"/>
      <c r="BQU68" s="1695"/>
      <c r="BQV68" s="1694"/>
      <c r="BQW68" s="1695"/>
      <c r="BQX68" s="1694"/>
      <c r="BQY68" s="1695"/>
      <c r="BQZ68" s="1694"/>
      <c r="BRA68" s="1695"/>
      <c r="BRB68" s="1694"/>
      <c r="BRC68" s="1695"/>
      <c r="BRD68" s="1694"/>
      <c r="BRE68" s="1695"/>
      <c r="BRF68" s="1694"/>
      <c r="BRG68" s="1695"/>
      <c r="BRH68" s="1694"/>
      <c r="BRI68" s="1695"/>
      <c r="BRJ68" s="1694"/>
      <c r="BRK68" s="1695"/>
      <c r="BRL68" s="1694"/>
      <c r="BRM68" s="1695"/>
      <c r="BRN68" s="1694"/>
      <c r="BRO68" s="1695"/>
      <c r="BRP68" s="1694"/>
      <c r="BRQ68" s="1695"/>
      <c r="BRR68" s="1694"/>
      <c r="BRS68" s="1695"/>
      <c r="BRT68" s="1694"/>
      <c r="BRU68" s="1695"/>
      <c r="BRV68" s="1694"/>
      <c r="BRW68" s="1695"/>
      <c r="BRX68" s="1694"/>
      <c r="BRY68" s="1695"/>
      <c r="BRZ68" s="1694"/>
      <c r="BSA68" s="1695"/>
      <c r="BSB68" s="1694"/>
      <c r="BSC68" s="1695"/>
      <c r="BSD68" s="1694"/>
      <c r="BSE68" s="1695"/>
      <c r="BSF68" s="1694"/>
      <c r="BSG68" s="1695"/>
      <c r="BSH68" s="1694"/>
      <c r="BSI68" s="1695"/>
      <c r="BSJ68" s="1694"/>
      <c r="BSK68" s="1695"/>
      <c r="BSL68" s="1694"/>
      <c r="BSM68" s="1695"/>
      <c r="BSN68" s="1694"/>
      <c r="BSO68" s="1695"/>
      <c r="BSP68" s="1694"/>
      <c r="BSQ68" s="1695"/>
      <c r="BSR68" s="1694"/>
      <c r="BSS68" s="1695"/>
      <c r="BST68" s="1694"/>
      <c r="BSU68" s="1695"/>
      <c r="BSV68" s="1694"/>
      <c r="BSW68" s="1695"/>
      <c r="BSX68" s="1694"/>
      <c r="BSY68" s="1695"/>
      <c r="BSZ68" s="1694"/>
      <c r="BTA68" s="1695"/>
      <c r="BTB68" s="1694"/>
      <c r="BTC68" s="1695"/>
      <c r="BTD68" s="1694"/>
      <c r="BTE68" s="1695"/>
      <c r="BTF68" s="1694"/>
      <c r="BTG68" s="1695"/>
      <c r="BTH68" s="1694"/>
      <c r="BTI68" s="1695"/>
      <c r="BTJ68" s="1694"/>
      <c r="BTK68" s="1695"/>
      <c r="BTL68" s="1694"/>
      <c r="BTM68" s="1695"/>
      <c r="BTN68" s="1694"/>
      <c r="BTO68" s="1695"/>
      <c r="BTP68" s="1694"/>
      <c r="BTQ68" s="1695"/>
      <c r="BTR68" s="1694"/>
      <c r="BTS68" s="1695"/>
      <c r="BTT68" s="1694"/>
      <c r="BTU68" s="1695"/>
      <c r="BTV68" s="1694"/>
      <c r="BTW68" s="1695"/>
      <c r="BTX68" s="1694"/>
      <c r="BTY68" s="1695"/>
      <c r="BTZ68" s="1694"/>
      <c r="BUA68" s="1695"/>
      <c r="BUB68" s="1694"/>
      <c r="BUC68" s="1695"/>
      <c r="BUD68" s="1694"/>
      <c r="BUE68" s="1695"/>
      <c r="BUF68" s="1694"/>
      <c r="BUG68" s="1695"/>
      <c r="BUH68" s="1694"/>
      <c r="BUI68" s="1695"/>
      <c r="BUJ68" s="1694"/>
      <c r="BUK68" s="1695"/>
      <c r="BUL68" s="1694"/>
      <c r="BUM68" s="1695"/>
      <c r="BUN68" s="1694"/>
      <c r="BUO68" s="1695"/>
      <c r="BUP68" s="1694"/>
      <c r="BUQ68" s="1695"/>
      <c r="BUR68" s="1694"/>
      <c r="BUS68" s="1695"/>
      <c r="BUT68" s="1694"/>
      <c r="BUU68" s="1695"/>
      <c r="BUV68" s="1694"/>
      <c r="BUW68" s="1695"/>
      <c r="BUX68" s="1694"/>
      <c r="BUY68" s="1695"/>
      <c r="BUZ68" s="1694"/>
      <c r="BVA68" s="1695"/>
      <c r="BVB68" s="1694"/>
      <c r="BVC68" s="1695"/>
      <c r="BVD68" s="1694"/>
      <c r="BVE68" s="1695"/>
      <c r="BVF68" s="1694"/>
      <c r="BVG68" s="1695"/>
      <c r="BVH68" s="1694"/>
      <c r="BVI68" s="1695"/>
      <c r="BVJ68" s="1694"/>
      <c r="BVK68" s="1695"/>
      <c r="BVL68" s="1694"/>
      <c r="BVM68" s="1695"/>
      <c r="BVN68" s="1694"/>
      <c r="BVO68" s="1695"/>
      <c r="BVP68" s="1694"/>
      <c r="BVQ68" s="1695"/>
      <c r="BVR68" s="1694"/>
      <c r="BVS68" s="1695"/>
      <c r="BVT68" s="1694"/>
      <c r="BVU68" s="1695"/>
      <c r="BVV68" s="1694"/>
      <c r="BVW68" s="1695"/>
      <c r="BVX68" s="1694"/>
      <c r="BVY68" s="1695"/>
      <c r="BVZ68" s="1694"/>
      <c r="BWA68" s="1695"/>
      <c r="BWB68" s="1694"/>
      <c r="BWC68" s="1695"/>
      <c r="BWD68" s="1694"/>
      <c r="BWE68" s="1695"/>
      <c r="BWF68" s="1694"/>
      <c r="BWG68" s="1695"/>
      <c r="BWH68" s="1694"/>
      <c r="BWI68" s="1695"/>
      <c r="BWJ68" s="1694"/>
      <c r="BWK68" s="1695"/>
      <c r="BWL68" s="1694"/>
      <c r="BWM68" s="1695"/>
      <c r="BWN68" s="1694"/>
      <c r="BWO68" s="1695"/>
      <c r="BWP68" s="1694"/>
      <c r="BWQ68" s="1695"/>
      <c r="BWR68" s="1694"/>
      <c r="BWS68" s="1695"/>
      <c r="BWT68" s="1694"/>
      <c r="BWU68" s="1695"/>
      <c r="BWV68" s="1694"/>
      <c r="BWW68" s="1695"/>
      <c r="BWX68" s="1694"/>
      <c r="BWY68" s="1695"/>
      <c r="BWZ68" s="1694"/>
      <c r="BXA68" s="1695"/>
      <c r="BXB68" s="1694"/>
      <c r="BXC68" s="1695"/>
      <c r="BXD68" s="1694"/>
      <c r="BXE68" s="1695"/>
      <c r="BXF68" s="1694"/>
      <c r="BXG68" s="1695"/>
      <c r="BXH68" s="1694"/>
      <c r="BXI68" s="1695"/>
      <c r="BXJ68" s="1694"/>
      <c r="BXK68" s="1695"/>
      <c r="BXL68" s="1694"/>
      <c r="BXM68" s="1695"/>
      <c r="BXN68" s="1694"/>
      <c r="BXO68" s="1695"/>
      <c r="BXP68" s="1694"/>
      <c r="BXQ68" s="1695"/>
      <c r="BXR68" s="1694"/>
      <c r="BXS68" s="1695"/>
      <c r="BXT68" s="1694"/>
      <c r="BXU68" s="1695"/>
      <c r="BXV68" s="1694"/>
      <c r="BXW68" s="1695"/>
      <c r="BXX68" s="1694"/>
      <c r="BXY68" s="1695"/>
      <c r="BXZ68" s="1694"/>
      <c r="BYA68" s="1695"/>
      <c r="BYB68" s="1694"/>
      <c r="BYC68" s="1695"/>
      <c r="BYD68" s="1694"/>
      <c r="BYE68" s="1695"/>
      <c r="BYF68" s="1694"/>
      <c r="BYG68" s="1695"/>
      <c r="BYH68" s="1694"/>
      <c r="BYI68" s="1695"/>
      <c r="BYJ68" s="1694"/>
      <c r="BYK68" s="1695"/>
      <c r="BYL68" s="1694"/>
      <c r="BYM68" s="1695"/>
      <c r="BYN68" s="1694"/>
      <c r="BYO68" s="1695"/>
      <c r="BYP68" s="1694"/>
      <c r="BYQ68" s="1695"/>
      <c r="BYR68" s="1694"/>
      <c r="BYS68" s="1695"/>
      <c r="BYT68" s="1694"/>
      <c r="BYU68" s="1695"/>
      <c r="BYV68" s="1694"/>
      <c r="BYW68" s="1695"/>
      <c r="BYX68" s="1694"/>
      <c r="BYY68" s="1695"/>
      <c r="BYZ68" s="1694"/>
      <c r="BZA68" s="1695"/>
      <c r="BZB68" s="1694"/>
      <c r="BZC68" s="1695"/>
      <c r="BZD68" s="1694"/>
      <c r="BZE68" s="1695"/>
      <c r="BZF68" s="1694"/>
      <c r="BZG68" s="1695"/>
      <c r="BZH68" s="1694"/>
      <c r="BZI68" s="1695"/>
      <c r="BZJ68" s="1694"/>
      <c r="BZK68" s="1695"/>
      <c r="BZL68" s="1694"/>
      <c r="BZM68" s="1695"/>
      <c r="BZN68" s="1694"/>
      <c r="BZO68" s="1695"/>
      <c r="BZP68" s="1694"/>
      <c r="BZQ68" s="1695"/>
      <c r="BZR68" s="1694"/>
      <c r="BZS68" s="1695"/>
      <c r="BZT68" s="1694"/>
      <c r="BZU68" s="1695"/>
      <c r="BZV68" s="1694"/>
      <c r="BZW68" s="1695"/>
      <c r="BZX68" s="1694"/>
      <c r="BZY68" s="1695"/>
      <c r="BZZ68" s="1694"/>
      <c r="CAA68" s="1695"/>
      <c r="CAB68" s="1694"/>
      <c r="CAC68" s="1695"/>
      <c r="CAD68" s="1694"/>
      <c r="CAE68" s="1695"/>
      <c r="CAF68" s="1694"/>
      <c r="CAG68" s="1695"/>
      <c r="CAH68" s="1694"/>
      <c r="CAI68" s="1695"/>
      <c r="CAJ68" s="1694"/>
      <c r="CAK68" s="1695"/>
      <c r="CAL68" s="1694"/>
      <c r="CAM68" s="1695"/>
      <c r="CAN68" s="1694"/>
      <c r="CAO68" s="1695"/>
      <c r="CAP68" s="1694"/>
      <c r="CAQ68" s="1695"/>
      <c r="CAR68" s="1694"/>
      <c r="CAS68" s="1695"/>
      <c r="CAT68" s="1694"/>
      <c r="CAU68" s="1695"/>
      <c r="CAV68" s="1694"/>
      <c r="CAW68" s="1695"/>
      <c r="CAX68" s="1694"/>
      <c r="CAY68" s="1695"/>
      <c r="CAZ68" s="1694"/>
      <c r="CBA68" s="1695"/>
      <c r="CBB68" s="1694"/>
      <c r="CBC68" s="1695"/>
      <c r="CBD68" s="1694"/>
      <c r="CBE68" s="1695"/>
      <c r="CBF68" s="1694"/>
      <c r="CBG68" s="1695"/>
      <c r="CBH68" s="1694"/>
      <c r="CBI68" s="1695"/>
      <c r="CBJ68" s="1694"/>
      <c r="CBK68" s="1695"/>
      <c r="CBL68" s="1694"/>
      <c r="CBM68" s="1695"/>
      <c r="CBN68" s="1694"/>
      <c r="CBO68" s="1695"/>
      <c r="CBP68" s="1694"/>
      <c r="CBQ68" s="1695"/>
      <c r="CBR68" s="1694"/>
      <c r="CBS68" s="1695"/>
      <c r="CBT68" s="1694"/>
      <c r="CBU68" s="1695"/>
      <c r="CBV68" s="1694"/>
      <c r="CBW68" s="1695"/>
      <c r="CBX68" s="1694"/>
      <c r="CBY68" s="1695"/>
      <c r="CBZ68" s="1694"/>
      <c r="CCA68" s="1695"/>
      <c r="CCB68" s="1694"/>
      <c r="CCC68" s="1695"/>
      <c r="CCD68" s="1694"/>
      <c r="CCE68" s="1695"/>
      <c r="CCF68" s="1694"/>
      <c r="CCG68" s="1695"/>
      <c r="CCH68" s="1694"/>
      <c r="CCI68" s="1695"/>
      <c r="CCJ68" s="1694"/>
      <c r="CCK68" s="1695"/>
      <c r="CCL68" s="1694"/>
      <c r="CCM68" s="1695"/>
      <c r="CCN68" s="1694"/>
      <c r="CCO68" s="1695"/>
      <c r="CCP68" s="1694"/>
      <c r="CCQ68" s="1695"/>
      <c r="CCR68" s="1694"/>
      <c r="CCS68" s="1695"/>
      <c r="CCT68" s="1694"/>
      <c r="CCU68" s="1695"/>
      <c r="CCV68" s="1694"/>
      <c r="CCW68" s="1695"/>
      <c r="CCX68" s="1694"/>
      <c r="CCY68" s="1695"/>
      <c r="CCZ68" s="1694"/>
      <c r="CDA68" s="1695"/>
      <c r="CDB68" s="1694"/>
      <c r="CDC68" s="1695"/>
      <c r="CDD68" s="1694"/>
      <c r="CDE68" s="1695"/>
      <c r="CDF68" s="1694"/>
      <c r="CDG68" s="1695"/>
      <c r="CDH68" s="1694"/>
      <c r="CDI68" s="1695"/>
      <c r="CDJ68" s="1694"/>
      <c r="CDK68" s="1695"/>
      <c r="CDL68" s="1694"/>
      <c r="CDM68" s="1695"/>
      <c r="CDN68" s="1694"/>
      <c r="CDO68" s="1695"/>
      <c r="CDP68" s="1694"/>
      <c r="CDQ68" s="1695"/>
      <c r="CDR68" s="1694"/>
      <c r="CDS68" s="1695"/>
      <c r="CDT68" s="1694"/>
      <c r="CDU68" s="1695"/>
      <c r="CDV68" s="1694"/>
      <c r="CDW68" s="1695"/>
      <c r="CDX68" s="1694"/>
      <c r="CDY68" s="1695"/>
      <c r="CDZ68" s="1694"/>
      <c r="CEA68" s="1695"/>
      <c r="CEB68" s="1694"/>
      <c r="CEC68" s="1695"/>
      <c r="CED68" s="1694"/>
      <c r="CEE68" s="1695"/>
      <c r="CEF68" s="1694"/>
      <c r="CEG68" s="1695"/>
      <c r="CEH68" s="1694"/>
      <c r="CEI68" s="1695"/>
      <c r="CEJ68" s="1694"/>
      <c r="CEK68" s="1695"/>
      <c r="CEL68" s="1694"/>
      <c r="CEM68" s="1695"/>
      <c r="CEN68" s="1694"/>
      <c r="CEO68" s="1695"/>
      <c r="CEP68" s="1694"/>
      <c r="CEQ68" s="1695"/>
      <c r="CER68" s="1694"/>
      <c r="CES68" s="1695"/>
      <c r="CET68" s="1694"/>
      <c r="CEU68" s="1695"/>
      <c r="CEV68" s="1694"/>
      <c r="CEW68" s="1695"/>
      <c r="CEX68" s="1694"/>
      <c r="CEY68" s="1695"/>
      <c r="CEZ68" s="1694"/>
      <c r="CFA68" s="1695"/>
      <c r="CFB68" s="1694"/>
      <c r="CFC68" s="1695"/>
      <c r="CFD68" s="1694"/>
      <c r="CFE68" s="1695"/>
      <c r="CFF68" s="1694"/>
      <c r="CFG68" s="1695"/>
      <c r="CFH68" s="1694"/>
      <c r="CFI68" s="1695"/>
      <c r="CFJ68" s="1694"/>
      <c r="CFK68" s="1695"/>
      <c r="CFL68" s="1694"/>
      <c r="CFM68" s="1695"/>
      <c r="CFN68" s="1694"/>
      <c r="CFO68" s="1695"/>
      <c r="CFP68" s="1694"/>
      <c r="CFQ68" s="1695"/>
      <c r="CFR68" s="1694"/>
      <c r="CFS68" s="1695"/>
      <c r="CFT68" s="1694"/>
      <c r="CFU68" s="1695"/>
      <c r="CFV68" s="1694"/>
      <c r="CFW68" s="1695"/>
      <c r="CFX68" s="1694"/>
      <c r="CFY68" s="1695"/>
      <c r="CFZ68" s="1694"/>
      <c r="CGA68" s="1695"/>
      <c r="CGB68" s="1694"/>
      <c r="CGC68" s="1695"/>
      <c r="CGD68" s="1694"/>
      <c r="CGE68" s="1695"/>
      <c r="CGF68" s="1694"/>
      <c r="CGG68" s="1695"/>
      <c r="CGH68" s="1694"/>
      <c r="CGI68" s="1695"/>
      <c r="CGJ68" s="1694"/>
      <c r="CGK68" s="1695"/>
      <c r="CGL68" s="1694"/>
      <c r="CGM68" s="1695"/>
      <c r="CGN68" s="1694"/>
      <c r="CGO68" s="1695"/>
      <c r="CGP68" s="1694"/>
      <c r="CGQ68" s="1695"/>
      <c r="CGR68" s="1694"/>
      <c r="CGS68" s="1695"/>
      <c r="CGT68" s="1694"/>
      <c r="CGU68" s="1695"/>
      <c r="CGV68" s="1694"/>
      <c r="CGW68" s="1695"/>
      <c r="CGX68" s="1694"/>
      <c r="CGY68" s="1695"/>
      <c r="CGZ68" s="1694"/>
      <c r="CHA68" s="1695"/>
      <c r="CHB68" s="1694"/>
      <c r="CHC68" s="1695"/>
      <c r="CHD68" s="1694"/>
      <c r="CHE68" s="1695"/>
      <c r="CHF68" s="1694"/>
      <c r="CHG68" s="1695"/>
      <c r="CHH68" s="1694"/>
      <c r="CHI68" s="1695"/>
      <c r="CHJ68" s="1694"/>
      <c r="CHK68" s="1695"/>
      <c r="CHL68" s="1694"/>
      <c r="CHM68" s="1695"/>
      <c r="CHN68" s="1694"/>
      <c r="CHO68" s="1695"/>
      <c r="CHP68" s="1694"/>
      <c r="CHQ68" s="1695"/>
      <c r="CHR68" s="1694"/>
      <c r="CHS68" s="1695"/>
      <c r="CHT68" s="1694"/>
      <c r="CHU68" s="1695"/>
      <c r="CHV68" s="1694"/>
      <c r="CHW68" s="1695"/>
      <c r="CHX68" s="1694"/>
      <c r="CHY68" s="1695"/>
      <c r="CHZ68" s="1694"/>
      <c r="CIA68" s="1695"/>
      <c r="CIB68" s="1694"/>
      <c r="CIC68" s="1695"/>
      <c r="CID68" s="1694"/>
      <c r="CIE68" s="1695"/>
      <c r="CIF68" s="1694"/>
      <c r="CIG68" s="1695"/>
      <c r="CIH68" s="1694"/>
      <c r="CII68" s="1695"/>
      <c r="CIJ68" s="1694"/>
      <c r="CIK68" s="1695"/>
      <c r="CIL68" s="1694"/>
      <c r="CIM68" s="1695"/>
      <c r="CIN68" s="1694"/>
      <c r="CIO68" s="1695"/>
      <c r="CIP68" s="1694"/>
      <c r="CIQ68" s="1695"/>
      <c r="CIR68" s="1694"/>
      <c r="CIS68" s="1695"/>
      <c r="CIT68" s="1694"/>
      <c r="CIU68" s="1695"/>
      <c r="CIV68" s="1694"/>
      <c r="CIW68" s="1695"/>
      <c r="CIX68" s="1694"/>
      <c r="CIY68" s="1695"/>
      <c r="CIZ68" s="1694"/>
      <c r="CJA68" s="1695"/>
      <c r="CJB68" s="1694"/>
      <c r="CJC68" s="1695"/>
      <c r="CJD68" s="1694"/>
      <c r="CJE68" s="1695"/>
      <c r="CJF68" s="1694"/>
      <c r="CJG68" s="1695"/>
      <c r="CJH68" s="1694"/>
      <c r="CJI68" s="1695"/>
      <c r="CJJ68" s="1694"/>
      <c r="CJK68" s="1695"/>
      <c r="CJL68" s="1694"/>
      <c r="CJM68" s="1695"/>
      <c r="CJN68" s="1694"/>
      <c r="CJO68" s="1695"/>
      <c r="CJP68" s="1694"/>
      <c r="CJQ68" s="1695"/>
      <c r="CJR68" s="1694"/>
      <c r="CJS68" s="1695"/>
      <c r="CJT68" s="1694"/>
      <c r="CJU68" s="1695"/>
      <c r="CJV68" s="1694"/>
      <c r="CJW68" s="1695"/>
      <c r="CJX68" s="1694"/>
      <c r="CJY68" s="1695"/>
      <c r="CJZ68" s="1694"/>
      <c r="CKA68" s="1695"/>
      <c r="CKB68" s="1694"/>
      <c r="CKC68" s="1695"/>
      <c r="CKD68" s="1694"/>
      <c r="CKE68" s="1695"/>
      <c r="CKF68" s="1694"/>
      <c r="CKG68" s="1695"/>
      <c r="CKH68" s="1694"/>
      <c r="CKI68" s="1695"/>
      <c r="CKJ68" s="1694"/>
      <c r="CKK68" s="1695"/>
      <c r="CKL68" s="1694"/>
      <c r="CKM68" s="1695"/>
      <c r="CKN68" s="1694"/>
      <c r="CKO68" s="1695"/>
      <c r="CKP68" s="1694"/>
      <c r="CKQ68" s="1695"/>
      <c r="CKR68" s="1694"/>
      <c r="CKS68" s="1695"/>
      <c r="CKT68" s="1694"/>
      <c r="CKU68" s="1695"/>
      <c r="CKV68" s="1694"/>
      <c r="CKW68" s="1695"/>
      <c r="CKX68" s="1694"/>
      <c r="CKY68" s="1695"/>
      <c r="CKZ68" s="1694"/>
      <c r="CLA68" s="1695"/>
      <c r="CLB68" s="1694"/>
      <c r="CLC68" s="1695"/>
      <c r="CLD68" s="1694"/>
      <c r="CLE68" s="1695"/>
      <c r="CLF68" s="1694"/>
      <c r="CLG68" s="1695"/>
      <c r="CLH68" s="1694"/>
      <c r="CLI68" s="1695"/>
      <c r="CLJ68" s="1694"/>
      <c r="CLK68" s="1695"/>
      <c r="CLL68" s="1694"/>
      <c r="CLM68" s="1695"/>
      <c r="CLN68" s="1694"/>
      <c r="CLO68" s="1695"/>
      <c r="CLP68" s="1694"/>
      <c r="CLQ68" s="1695"/>
      <c r="CLR68" s="1694"/>
      <c r="CLS68" s="1695"/>
      <c r="CLT68" s="1694"/>
      <c r="CLU68" s="1695"/>
      <c r="CLV68" s="1694"/>
      <c r="CLW68" s="1695"/>
      <c r="CLX68" s="1694"/>
      <c r="CLY68" s="1695"/>
      <c r="CLZ68" s="1694"/>
      <c r="CMA68" s="1695"/>
      <c r="CMB68" s="1694"/>
      <c r="CMC68" s="1695"/>
      <c r="CMD68" s="1694"/>
      <c r="CME68" s="1695"/>
      <c r="CMF68" s="1694"/>
      <c r="CMG68" s="1695"/>
      <c r="CMH68" s="1694"/>
      <c r="CMI68" s="1695"/>
      <c r="CMJ68" s="1694"/>
      <c r="CMK68" s="1695"/>
      <c r="CML68" s="1694"/>
      <c r="CMM68" s="1695"/>
      <c r="CMN68" s="1694"/>
      <c r="CMO68" s="1695"/>
      <c r="CMP68" s="1694"/>
      <c r="CMQ68" s="1695"/>
      <c r="CMR68" s="1694"/>
      <c r="CMS68" s="1695"/>
      <c r="CMT68" s="1694"/>
      <c r="CMU68" s="1695"/>
      <c r="CMV68" s="1694"/>
      <c r="CMW68" s="1695"/>
      <c r="CMX68" s="1694"/>
      <c r="CMY68" s="1695"/>
      <c r="CMZ68" s="1694"/>
      <c r="CNA68" s="1695"/>
      <c r="CNB68" s="1694"/>
      <c r="CNC68" s="1695"/>
      <c r="CND68" s="1694"/>
      <c r="CNE68" s="1695"/>
      <c r="CNF68" s="1694"/>
      <c r="CNG68" s="1695"/>
      <c r="CNH68" s="1694"/>
      <c r="CNI68" s="1695"/>
      <c r="CNJ68" s="1694"/>
      <c r="CNK68" s="1695"/>
      <c r="CNL68" s="1694"/>
      <c r="CNM68" s="1695"/>
      <c r="CNN68" s="1694"/>
      <c r="CNO68" s="1695"/>
      <c r="CNP68" s="1694"/>
      <c r="CNQ68" s="1695"/>
      <c r="CNR68" s="1694"/>
      <c r="CNS68" s="1695"/>
      <c r="CNT68" s="1694"/>
      <c r="CNU68" s="1695"/>
      <c r="CNV68" s="1694"/>
      <c r="CNW68" s="1695"/>
      <c r="CNX68" s="1694"/>
      <c r="CNY68" s="1695"/>
      <c r="CNZ68" s="1694"/>
      <c r="COA68" s="1695"/>
      <c r="COB68" s="1694"/>
      <c r="COC68" s="1695"/>
      <c r="COD68" s="1694"/>
      <c r="COE68" s="1695"/>
      <c r="COF68" s="1694"/>
      <c r="COG68" s="1695"/>
      <c r="COH68" s="1694"/>
      <c r="COI68" s="1695"/>
      <c r="COJ68" s="1694"/>
      <c r="COK68" s="1695"/>
      <c r="COL68" s="1694"/>
      <c r="COM68" s="1695"/>
      <c r="CON68" s="1694"/>
      <c r="COO68" s="1695"/>
      <c r="COP68" s="1694"/>
      <c r="COQ68" s="1695"/>
      <c r="COR68" s="1694"/>
      <c r="COS68" s="1695"/>
      <c r="COT68" s="1694"/>
      <c r="COU68" s="1695"/>
      <c r="COV68" s="1694"/>
      <c r="COW68" s="1695"/>
      <c r="COX68" s="1694"/>
      <c r="COY68" s="1695"/>
      <c r="COZ68" s="1694"/>
      <c r="CPA68" s="1695"/>
      <c r="CPB68" s="1694"/>
      <c r="CPC68" s="1695"/>
      <c r="CPD68" s="1694"/>
      <c r="CPE68" s="1695"/>
      <c r="CPF68" s="1694"/>
      <c r="CPG68" s="1695"/>
      <c r="CPH68" s="1694"/>
      <c r="CPI68" s="1695"/>
      <c r="CPJ68" s="1694"/>
      <c r="CPK68" s="1695"/>
      <c r="CPL68" s="1694"/>
      <c r="CPM68" s="1695"/>
      <c r="CPN68" s="1694"/>
      <c r="CPO68" s="1695"/>
      <c r="CPP68" s="1694"/>
      <c r="CPQ68" s="1695"/>
      <c r="CPR68" s="1694"/>
      <c r="CPS68" s="1695"/>
      <c r="CPT68" s="1694"/>
      <c r="CPU68" s="1695"/>
      <c r="CPV68" s="1694"/>
      <c r="CPW68" s="1695"/>
      <c r="CPX68" s="1694"/>
      <c r="CPY68" s="1695"/>
      <c r="CPZ68" s="1694"/>
      <c r="CQA68" s="1695"/>
      <c r="CQB68" s="1694"/>
      <c r="CQC68" s="1695"/>
      <c r="CQD68" s="1694"/>
      <c r="CQE68" s="1695"/>
      <c r="CQF68" s="1694"/>
      <c r="CQG68" s="1695"/>
      <c r="CQH68" s="1694"/>
      <c r="CQI68" s="1695"/>
      <c r="CQJ68" s="1694"/>
      <c r="CQK68" s="1695"/>
      <c r="CQL68" s="1694"/>
      <c r="CQM68" s="1695"/>
      <c r="CQN68" s="1694"/>
      <c r="CQO68" s="1695"/>
      <c r="CQP68" s="1694"/>
      <c r="CQQ68" s="1695"/>
      <c r="CQR68" s="1694"/>
      <c r="CQS68" s="1695"/>
      <c r="CQT68" s="1694"/>
      <c r="CQU68" s="1695"/>
      <c r="CQV68" s="1694"/>
      <c r="CQW68" s="1695"/>
      <c r="CQX68" s="1694"/>
      <c r="CQY68" s="1695"/>
      <c r="CQZ68" s="1694"/>
      <c r="CRA68" s="1695"/>
      <c r="CRB68" s="1694"/>
      <c r="CRC68" s="1695"/>
      <c r="CRD68" s="1694"/>
      <c r="CRE68" s="1695"/>
      <c r="CRF68" s="1694"/>
      <c r="CRG68" s="1695"/>
      <c r="CRH68" s="1694"/>
      <c r="CRI68" s="1695"/>
      <c r="CRJ68" s="1694"/>
      <c r="CRK68" s="1695"/>
      <c r="CRL68" s="1694"/>
      <c r="CRM68" s="1695"/>
      <c r="CRN68" s="1694"/>
      <c r="CRO68" s="1695"/>
      <c r="CRP68" s="1694"/>
      <c r="CRQ68" s="1695"/>
      <c r="CRR68" s="1694"/>
      <c r="CRS68" s="1695"/>
      <c r="CRT68" s="1694"/>
      <c r="CRU68" s="1695"/>
      <c r="CRV68" s="1694"/>
      <c r="CRW68" s="1695"/>
      <c r="CRX68" s="1694"/>
      <c r="CRY68" s="1695"/>
      <c r="CRZ68" s="1694"/>
      <c r="CSA68" s="1695"/>
      <c r="CSB68" s="1694"/>
      <c r="CSC68" s="1695"/>
      <c r="CSD68" s="1694"/>
      <c r="CSE68" s="1695"/>
      <c r="CSF68" s="1694"/>
      <c r="CSG68" s="1695"/>
      <c r="CSH68" s="1694"/>
      <c r="CSI68" s="1695"/>
      <c r="CSJ68" s="1694"/>
      <c r="CSK68" s="1695"/>
      <c r="CSL68" s="1694"/>
      <c r="CSM68" s="1695"/>
      <c r="CSN68" s="1694"/>
      <c r="CSO68" s="1695"/>
      <c r="CSP68" s="1694"/>
      <c r="CSQ68" s="1695"/>
      <c r="CSR68" s="1694"/>
      <c r="CSS68" s="1695"/>
      <c r="CST68" s="1694"/>
      <c r="CSU68" s="1695"/>
      <c r="CSV68" s="1694"/>
      <c r="CSW68" s="1695"/>
      <c r="CSX68" s="1694"/>
      <c r="CSY68" s="1695"/>
      <c r="CSZ68" s="1694"/>
      <c r="CTA68" s="1695"/>
      <c r="CTB68" s="1694"/>
      <c r="CTC68" s="1695"/>
      <c r="CTD68" s="1694"/>
      <c r="CTE68" s="1695"/>
      <c r="CTF68" s="1694"/>
      <c r="CTG68" s="1695"/>
      <c r="CTH68" s="1694"/>
      <c r="CTI68" s="1695"/>
      <c r="CTJ68" s="1694"/>
      <c r="CTK68" s="1695"/>
      <c r="CTL68" s="1694"/>
      <c r="CTM68" s="1695"/>
      <c r="CTN68" s="1694"/>
      <c r="CTO68" s="1695"/>
      <c r="CTP68" s="1694"/>
      <c r="CTQ68" s="1695"/>
      <c r="CTR68" s="1694"/>
      <c r="CTS68" s="1695"/>
      <c r="CTT68" s="1694"/>
      <c r="CTU68" s="1695"/>
      <c r="CTV68" s="1694"/>
      <c r="CTW68" s="1695"/>
      <c r="CTX68" s="1694"/>
      <c r="CTY68" s="1695"/>
      <c r="CTZ68" s="1694"/>
      <c r="CUA68" s="1695"/>
      <c r="CUB68" s="1694"/>
      <c r="CUC68" s="1695"/>
      <c r="CUD68" s="1694"/>
      <c r="CUE68" s="1695"/>
      <c r="CUF68" s="1694"/>
      <c r="CUG68" s="1695"/>
      <c r="CUH68" s="1694"/>
      <c r="CUI68" s="1695"/>
      <c r="CUJ68" s="1694"/>
      <c r="CUK68" s="1695"/>
      <c r="CUL68" s="1694"/>
      <c r="CUM68" s="1695"/>
      <c r="CUN68" s="1694"/>
      <c r="CUO68" s="1695"/>
      <c r="CUP68" s="1694"/>
      <c r="CUQ68" s="1695"/>
      <c r="CUR68" s="1694"/>
      <c r="CUS68" s="1695"/>
      <c r="CUT68" s="1694"/>
      <c r="CUU68" s="1695"/>
      <c r="CUV68" s="1694"/>
      <c r="CUW68" s="1695"/>
      <c r="CUX68" s="1694"/>
      <c r="CUY68" s="1695"/>
      <c r="CUZ68" s="1694"/>
      <c r="CVA68" s="1695"/>
      <c r="CVB68" s="1694"/>
      <c r="CVC68" s="1695"/>
      <c r="CVD68" s="1694"/>
      <c r="CVE68" s="1695"/>
      <c r="CVF68" s="1694"/>
      <c r="CVG68" s="1695"/>
      <c r="CVH68" s="1694"/>
      <c r="CVI68" s="1695"/>
      <c r="CVJ68" s="1694"/>
      <c r="CVK68" s="1695"/>
      <c r="CVL68" s="1694"/>
      <c r="CVM68" s="1695"/>
      <c r="CVN68" s="1694"/>
      <c r="CVO68" s="1695"/>
      <c r="CVP68" s="1694"/>
      <c r="CVQ68" s="1695"/>
      <c r="CVR68" s="1694"/>
      <c r="CVS68" s="1695"/>
      <c r="CVT68" s="1694"/>
      <c r="CVU68" s="1695"/>
      <c r="CVV68" s="1694"/>
      <c r="CVW68" s="1695"/>
      <c r="CVX68" s="1694"/>
      <c r="CVY68" s="1695"/>
      <c r="CVZ68" s="1694"/>
      <c r="CWA68" s="1695"/>
      <c r="CWB68" s="1694"/>
      <c r="CWC68" s="1695"/>
      <c r="CWD68" s="1694"/>
      <c r="CWE68" s="1695"/>
      <c r="CWF68" s="1694"/>
      <c r="CWG68" s="1695"/>
      <c r="CWH68" s="1694"/>
      <c r="CWI68" s="1695"/>
      <c r="CWJ68" s="1694"/>
      <c r="CWK68" s="1695"/>
      <c r="CWL68" s="1694"/>
      <c r="CWM68" s="1695"/>
      <c r="CWN68" s="1694"/>
      <c r="CWO68" s="1695"/>
      <c r="CWP68" s="1694"/>
      <c r="CWQ68" s="1695"/>
      <c r="CWR68" s="1694"/>
      <c r="CWS68" s="1695"/>
      <c r="CWT68" s="1694"/>
      <c r="CWU68" s="1695"/>
      <c r="CWV68" s="1694"/>
      <c r="CWW68" s="1695"/>
      <c r="CWX68" s="1694"/>
      <c r="CWY68" s="1695"/>
      <c r="CWZ68" s="1694"/>
      <c r="CXA68" s="1695"/>
      <c r="CXB68" s="1694"/>
      <c r="CXC68" s="1695"/>
      <c r="CXD68" s="1694"/>
      <c r="CXE68" s="1695"/>
      <c r="CXF68" s="1694"/>
      <c r="CXG68" s="1695"/>
      <c r="CXH68" s="1694"/>
      <c r="CXI68" s="1695"/>
      <c r="CXJ68" s="1694"/>
      <c r="CXK68" s="1695"/>
      <c r="CXL68" s="1694"/>
      <c r="CXM68" s="1695"/>
      <c r="CXN68" s="1694"/>
      <c r="CXO68" s="1695"/>
      <c r="CXP68" s="1694"/>
      <c r="CXQ68" s="1695"/>
      <c r="CXR68" s="1694"/>
      <c r="CXS68" s="1695"/>
      <c r="CXT68" s="1694"/>
      <c r="CXU68" s="1695"/>
      <c r="CXV68" s="1694"/>
      <c r="CXW68" s="1695"/>
      <c r="CXX68" s="1694"/>
      <c r="CXY68" s="1695"/>
      <c r="CXZ68" s="1694"/>
      <c r="CYA68" s="1695"/>
      <c r="CYB68" s="1694"/>
      <c r="CYC68" s="1695"/>
      <c r="CYD68" s="1694"/>
      <c r="CYE68" s="1695"/>
      <c r="CYF68" s="1694"/>
      <c r="CYG68" s="1695"/>
      <c r="CYH68" s="1694"/>
      <c r="CYI68" s="1695"/>
      <c r="CYJ68" s="1694"/>
      <c r="CYK68" s="1695"/>
      <c r="CYL68" s="1694"/>
      <c r="CYM68" s="1695"/>
      <c r="CYN68" s="1694"/>
      <c r="CYO68" s="1695"/>
      <c r="CYP68" s="1694"/>
      <c r="CYQ68" s="1695"/>
      <c r="CYR68" s="1694"/>
      <c r="CYS68" s="1695"/>
      <c r="CYT68" s="1694"/>
      <c r="CYU68" s="1695"/>
      <c r="CYV68" s="1694"/>
      <c r="CYW68" s="1695"/>
      <c r="CYX68" s="1694"/>
      <c r="CYY68" s="1695"/>
      <c r="CYZ68" s="1694"/>
      <c r="CZA68" s="1695"/>
      <c r="CZB68" s="1694"/>
      <c r="CZC68" s="1695"/>
      <c r="CZD68" s="1694"/>
      <c r="CZE68" s="1695"/>
      <c r="CZF68" s="1694"/>
      <c r="CZG68" s="1695"/>
      <c r="CZH68" s="1694"/>
      <c r="CZI68" s="1695"/>
      <c r="CZJ68" s="1694"/>
      <c r="CZK68" s="1695"/>
      <c r="CZL68" s="1694"/>
      <c r="CZM68" s="1695"/>
      <c r="CZN68" s="1694"/>
      <c r="CZO68" s="1695"/>
      <c r="CZP68" s="1694"/>
      <c r="CZQ68" s="1695"/>
      <c r="CZR68" s="1694"/>
      <c r="CZS68" s="1695"/>
      <c r="CZT68" s="1694"/>
      <c r="CZU68" s="1695"/>
      <c r="CZV68" s="1694"/>
      <c r="CZW68" s="1695"/>
      <c r="CZX68" s="1694"/>
      <c r="CZY68" s="1695"/>
      <c r="CZZ68" s="1694"/>
      <c r="DAA68" s="1695"/>
      <c r="DAB68" s="1694"/>
      <c r="DAC68" s="1695"/>
      <c r="DAD68" s="1694"/>
      <c r="DAE68" s="1695"/>
      <c r="DAF68" s="1694"/>
      <c r="DAG68" s="1695"/>
      <c r="DAH68" s="1694"/>
      <c r="DAI68" s="1695"/>
      <c r="DAJ68" s="1694"/>
      <c r="DAK68" s="1695"/>
      <c r="DAL68" s="1694"/>
      <c r="DAM68" s="1695"/>
      <c r="DAN68" s="1694"/>
      <c r="DAO68" s="1695"/>
      <c r="DAP68" s="1694"/>
      <c r="DAQ68" s="1695"/>
      <c r="DAR68" s="1694"/>
      <c r="DAS68" s="1695"/>
      <c r="DAT68" s="1694"/>
      <c r="DAU68" s="1695"/>
      <c r="DAV68" s="1694"/>
      <c r="DAW68" s="1695"/>
      <c r="DAX68" s="1694"/>
      <c r="DAY68" s="1695"/>
      <c r="DAZ68" s="1694"/>
      <c r="DBA68" s="1695"/>
      <c r="DBB68" s="1694"/>
      <c r="DBC68" s="1695"/>
      <c r="DBD68" s="1694"/>
      <c r="DBE68" s="1695"/>
      <c r="DBF68" s="1694"/>
      <c r="DBG68" s="1695"/>
      <c r="DBH68" s="1694"/>
      <c r="DBI68" s="1695"/>
      <c r="DBJ68" s="1694"/>
      <c r="DBK68" s="1695"/>
      <c r="DBL68" s="1694"/>
      <c r="DBM68" s="1695"/>
      <c r="DBN68" s="1694"/>
      <c r="DBO68" s="1695"/>
      <c r="DBP68" s="1694"/>
      <c r="DBQ68" s="1695"/>
      <c r="DBR68" s="1694"/>
      <c r="DBS68" s="1695"/>
      <c r="DBT68" s="1694"/>
      <c r="DBU68" s="1695"/>
      <c r="DBV68" s="1694"/>
      <c r="DBW68" s="1695"/>
      <c r="DBX68" s="1694"/>
      <c r="DBY68" s="1695"/>
      <c r="DBZ68" s="1694"/>
      <c r="DCA68" s="1695"/>
      <c r="DCB68" s="1694"/>
      <c r="DCC68" s="1695"/>
      <c r="DCD68" s="1694"/>
      <c r="DCE68" s="1695"/>
      <c r="DCF68" s="1694"/>
      <c r="DCG68" s="1695"/>
      <c r="DCH68" s="1694"/>
      <c r="DCI68" s="1695"/>
      <c r="DCJ68" s="1694"/>
      <c r="DCK68" s="1695"/>
      <c r="DCL68" s="1694"/>
      <c r="DCM68" s="1695"/>
      <c r="DCN68" s="1694"/>
      <c r="DCO68" s="1695"/>
      <c r="DCP68" s="1694"/>
      <c r="DCQ68" s="1695"/>
      <c r="DCR68" s="1694"/>
      <c r="DCS68" s="1695"/>
      <c r="DCT68" s="1694"/>
      <c r="DCU68" s="1695"/>
      <c r="DCV68" s="1694"/>
      <c r="DCW68" s="1695"/>
      <c r="DCX68" s="1694"/>
      <c r="DCY68" s="1695"/>
      <c r="DCZ68" s="1694"/>
      <c r="DDA68" s="1695"/>
      <c r="DDB68" s="1694"/>
      <c r="DDC68" s="1695"/>
      <c r="DDD68" s="1694"/>
      <c r="DDE68" s="1695"/>
      <c r="DDF68" s="1694"/>
      <c r="DDG68" s="1695"/>
      <c r="DDH68" s="1694"/>
      <c r="DDI68" s="1695"/>
      <c r="DDJ68" s="1694"/>
      <c r="DDK68" s="1695"/>
      <c r="DDL68" s="1694"/>
      <c r="DDM68" s="1695"/>
      <c r="DDN68" s="1694"/>
      <c r="DDO68" s="1695"/>
      <c r="DDP68" s="1694"/>
      <c r="DDQ68" s="1695"/>
      <c r="DDR68" s="1694"/>
      <c r="DDS68" s="1695"/>
      <c r="DDT68" s="1694"/>
      <c r="DDU68" s="1695"/>
      <c r="DDV68" s="1694"/>
      <c r="DDW68" s="1695"/>
      <c r="DDX68" s="1694"/>
      <c r="DDY68" s="1695"/>
      <c r="DDZ68" s="1694"/>
      <c r="DEA68" s="1695"/>
      <c r="DEB68" s="1694"/>
      <c r="DEC68" s="1695"/>
      <c r="DED68" s="1694"/>
      <c r="DEE68" s="1695"/>
      <c r="DEF68" s="1694"/>
      <c r="DEG68" s="1695"/>
      <c r="DEH68" s="1694"/>
      <c r="DEI68" s="1695"/>
      <c r="DEJ68" s="1694"/>
      <c r="DEK68" s="1695"/>
      <c r="DEL68" s="1694"/>
      <c r="DEM68" s="1695"/>
      <c r="DEN68" s="1694"/>
      <c r="DEO68" s="1695"/>
      <c r="DEP68" s="1694"/>
      <c r="DEQ68" s="1695"/>
      <c r="DER68" s="1694"/>
      <c r="DES68" s="1695"/>
      <c r="DET68" s="1694"/>
      <c r="DEU68" s="1695"/>
      <c r="DEV68" s="1694"/>
      <c r="DEW68" s="1695"/>
      <c r="DEX68" s="1694"/>
      <c r="DEY68" s="1695"/>
      <c r="DEZ68" s="1694"/>
      <c r="DFA68" s="1695"/>
      <c r="DFB68" s="1694"/>
      <c r="DFC68" s="1695"/>
      <c r="DFD68" s="1694"/>
      <c r="DFE68" s="1695"/>
      <c r="DFF68" s="1694"/>
      <c r="DFG68" s="1695"/>
      <c r="DFH68" s="1694"/>
      <c r="DFI68" s="1695"/>
      <c r="DFJ68" s="1694"/>
      <c r="DFK68" s="1695"/>
      <c r="DFL68" s="1694"/>
      <c r="DFM68" s="1695"/>
      <c r="DFN68" s="1694"/>
      <c r="DFO68" s="1695"/>
      <c r="DFP68" s="1694"/>
      <c r="DFQ68" s="1695"/>
      <c r="DFR68" s="1694"/>
      <c r="DFS68" s="1695"/>
      <c r="DFT68" s="1694"/>
      <c r="DFU68" s="1695"/>
      <c r="DFV68" s="1694"/>
      <c r="DFW68" s="1695"/>
      <c r="DFX68" s="1694"/>
      <c r="DFY68" s="1695"/>
      <c r="DFZ68" s="1694"/>
      <c r="DGA68" s="1695"/>
      <c r="DGB68" s="1694"/>
      <c r="DGC68" s="1695"/>
      <c r="DGD68" s="1694"/>
      <c r="DGE68" s="1695"/>
      <c r="DGF68" s="1694"/>
      <c r="DGG68" s="1695"/>
      <c r="DGH68" s="1694"/>
      <c r="DGI68" s="1695"/>
      <c r="DGJ68" s="1694"/>
      <c r="DGK68" s="1695"/>
      <c r="DGL68" s="1694"/>
      <c r="DGM68" s="1695"/>
      <c r="DGN68" s="1694"/>
      <c r="DGO68" s="1695"/>
      <c r="DGP68" s="1694"/>
      <c r="DGQ68" s="1695"/>
      <c r="DGR68" s="1694"/>
      <c r="DGS68" s="1695"/>
      <c r="DGT68" s="1694"/>
      <c r="DGU68" s="1695"/>
      <c r="DGV68" s="1694"/>
      <c r="DGW68" s="1695"/>
      <c r="DGX68" s="1694"/>
      <c r="DGY68" s="1695"/>
      <c r="DGZ68" s="1694"/>
      <c r="DHA68" s="1695"/>
      <c r="DHB68" s="1694"/>
      <c r="DHC68" s="1695"/>
      <c r="DHD68" s="1694"/>
      <c r="DHE68" s="1695"/>
      <c r="DHF68" s="1694"/>
      <c r="DHG68" s="1695"/>
      <c r="DHH68" s="1694"/>
      <c r="DHI68" s="1695"/>
      <c r="DHJ68" s="1694"/>
      <c r="DHK68" s="1695"/>
      <c r="DHL68" s="1694"/>
      <c r="DHM68" s="1695"/>
      <c r="DHN68" s="1694"/>
      <c r="DHO68" s="1695"/>
      <c r="DHP68" s="1694"/>
      <c r="DHQ68" s="1695"/>
      <c r="DHR68" s="1694"/>
      <c r="DHS68" s="1695"/>
      <c r="DHT68" s="1694"/>
      <c r="DHU68" s="1695"/>
      <c r="DHV68" s="1694"/>
      <c r="DHW68" s="1695"/>
      <c r="DHX68" s="1694"/>
      <c r="DHY68" s="1695"/>
      <c r="DHZ68" s="1694"/>
      <c r="DIA68" s="1695"/>
      <c r="DIB68" s="1694"/>
      <c r="DIC68" s="1695"/>
      <c r="DID68" s="1694"/>
      <c r="DIE68" s="1695"/>
      <c r="DIF68" s="1694"/>
      <c r="DIG68" s="1695"/>
      <c r="DIH68" s="1694"/>
      <c r="DII68" s="1695"/>
      <c r="DIJ68" s="1694"/>
      <c r="DIK68" s="1695"/>
      <c r="DIL68" s="1694"/>
      <c r="DIM68" s="1695"/>
      <c r="DIN68" s="1694"/>
      <c r="DIO68" s="1695"/>
      <c r="DIP68" s="1694"/>
      <c r="DIQ68" s="1695"/>
      <c r="DIR68" s="1694"/>
      <c r="DIS68" s="1695"/>
      <c r="DIT68" s="1694"/>
      <c r="DIU68" s="1695"/>
      <c r="DIV68" s="1694"/>
      <c r="DIW68" s="1695"/>
      <c r="DIX68" s="1694"/>
      <c r="DIY68" s="1695"/>
      <c r="DIZ68" s="1694"/>
      <c r="DJA68" s="1695"/>
      <c r="DJB68" s="1694"/>
      <c r="DJC68" s="1695"/>
      <c r="DJD68" s="1694"/>
      <c r="DJE68" s="1695"/>
      <c r="DJF68" s="1694"/>
      <c r="DJG68" s="1695"/>
      <c r="DJH68" s="1694"/>
      <c r="DJI68" s="1695"/>
      <c r="DJJ68" s="1694"/>
      <c r="DJK68" s="1695"/>
      <c r="DJL68" s="1694"/>
      <c r="DJM68" s="1695"/>
      <c r="DJN68" s="1694"/>
      <c r="DJO68" s="1695"/>
      <c r="DJP68" s="1694"/>
      <c r="DJQ68" s="1695"/>
      <c r="DJR68" s="1694"/>
      <c r="DJS68" s="1695"/>
      <c r="DJT68" s="1694"/>
      <c r="DJU68" s="1695"/>
      <c r="DJV68" s="1694"/>
      <c r="DJW68" s="1695"/>
      <c r="DJX68" s="1694"/>
      <c r="DJY68" s="1695"/>
      <c r="DJZ68" s="1694"/>
      <c r="DKA68" s="1695"/>
      <c r="DKB68" s="1694"/>
      <c r="DKC68" s="1695"/>
      <c r="DKD68" s="1694"/>
      <c r="DKE68" s="1695"/>
      <c r="DKF68" s="1694"/>
      <c r="DKG68" s="1695"/>
      <c r="DKH68" s="1694"/>
      <c r="DKI68" s="1695"/>
      <c r="DKJ68" s="1694"/>
      <c r="DKK68" s="1695"/>
      <c r="DKL68" s="1694"/>
      <c r="DKM68" s="1695"/>
      <c r="DKN68" s="1694"/>
      <c r="DKO68" s="1695"/>
      <c r="DKP68" s="1694"/>
      <c r="DKQ68" s="1695"/>
      <c r="DKR68" s="1694"/>
      <c r="DKS68" s="1695"/>
      <c r="DKT68" s="1694"/>
      <c r="DKU68" s="1695"/>
      <c r="DKV68" s="1694"/>
      <c r="DKW68" s="1695"/>
      <c r="DKX68" s="1694"/>
      <c r="DKY68" s="1695"/>
      <c r="DKZ68" s="1694"/>
      <c r="DLA68" s="1695"/>
      <c r="DLB68" s="1694"/>
      <c r="DLC68" s="1695"/>
      <c r="DLD68" s="1694"/>
      <c r="DLE68" s="1695"/>
      <c r="DLF68" s="1694"/>
      <c r="DLG68" s="1695"/>
      <c r="DLH68" s="1694"/>
      <c r="DLI68" s="1695"/>
      <c r="DLJ68" s="1694"/>
      <c r="DLK68" s="1695"/>
      <c r="DLL68" s="1694"/>
      <c r="DLM68" s="1695"/>
      <c r="DLN68" s="1694"/>
      <c r="DLO68" s="1695"/>
      <c r="DLP68" s="1694"/>
      <c r="DLQ68" s="1695"/>
      <c r="DLR68" s="1694"/>
      <c r="DLS68" s="1695"/>
      <c r="DLT68" s="1694"/>
      <c r="DLU68" s="1695"/>
      <c r="DLV68" s="1694"/>
      <c r="DLW68" s="1695"/>
      <c r="DLX68" s="1694"/>
      <c r="DLY68" s="1695"/>
      <c r="DLZ68" s="1694"/>
      <c r="DMA68" s="1695"/>
      <c r="DMB68" s="1694"/>
      <c r="DMC68" s="1695"/>
      <c r="DMD68" s="1694"/>
      <c r="DME68" s="1695"/>
      <c r="DMF68" s="1694"/>
      <c r="DMG68" s="1695"/>
      <c r="DMH68" s="1694"/>
      <c r="DMI68" s="1695"/>
      <c r="DMJ68" s="1694"/>
      <c r="DMK68" s="1695"/>
      <c r="DML68" s="1694"/>
      <c r="DMM68" s="1695"/>
      <c r="DMN68" s="1694"/>
      <c r="DMO68" s="1695"/>
      <c r="DMP68" s="1694"/>
      <c r="DMQ68" s="1695"/>
      <c r="DMR68" s="1694"/>
      <c r="DMS68" s="1695"/>
      <c r="DMT68" s="1694"/>
      <c r="DMU68" s="1695"/>
      <c r="DMV68" s="1694"/>
      <c r="DMW68" s="1695"/>
      <c r="DMX68" s="1694"/>
      <c r="DMY68" s="1695"/>
      <c r="DMZ68" s="1694"/>
      <c r="DNA68" s="1695"/>
      <c r="DNB68" s="1694"/>
      <c r="DNC68" s="1695"/>
      <c r="DND68" s="1694"/>
      <c r="DNE68" s="1695"/>
      <c r="DNF68" s="1694"/>
      <c r="DNG68" s="1695"/>
      <c r="DNH68" s="1694"/>
      <c r="DNI68" s="1695"/>
      <c r="DNJ68" s="1694"/>
      <c r="DNK68" s="1695"/>
      <c r="DNL68" s="1694"/>
      <c r="DNM68" s="1695"/>
      <c r="DNN68" s="1694"/>
      <c r="DNO68" s="1695"/>
      <c r="DNP68" s="1694"/>
      <c r="DNQ68" s="1695"/>
      <c r="DNR68" s="1694"/>
      <c r="DNS68" s="1695"/>
      <c r="DNT68" s="1694"/>
      <c r="DNU68" s="1695"/>
      <c r="DNV68" s="1694"/>
      <c r="DNW68" s="1695"/>
      <c r="DNX68" s="1694"/>
      <c r="DNY68" s="1695"/>
      <c r="DNZ68" s="1694"/>
      <c r="DOA68" s="1695"/>
      <c r="DOB68" s="1694"/>
      <c r="DOC68" s="1695"/>
      <c r="DOD68" s="1694"/>
      <c r="DOE68" s="1695"/>
      <c r="DOF68" s="1694"/>
      <c r="DOG68" s="1695"/>
      <c r="DOH68" s="1694"/>
      <c r="DOI68" s="1695"/>
      <c r="DOJ68" s="1694"/>
      <c r="DOK68" s="1695"/>
      <c r="DOL68" s="1694"/>
      <c r="DOM68" s="1695"/>
      <c r="DON68" s="1694"/>
      <c r="DOO68" s="1695"/>
      <c r="DOP68" s="1694"/>
      <c r="DOQ68" s="1695"/>
      <c r="DOR68" s="1694"/>
      <c r="DOS68" s="1695"/>
      <c r="DOT68" s="1694"/>
      <c r="DOU68" s="1695"/>
      <c r="DOV68" s="1694"/>
      <c r="DOW68" s="1695"/>
      <c r="DOX68" s="1694"/>
      <c r="DOY68" s="1695"/>
      <c r="DOZ68" s="1694"/>
      <c r="DPA68" s="1695"/>
      <c r="DPB68" s="1694"/>
      <c r="DPC68" s="1695"/>
      <c r="DPD68" s="1694"/>
      <c r="DPE68" s="1695"/>
      <c r="DPF68" s="1694"/>
      <c r="DPG68" s="1695"/>
      <c r="DPH68" s="1694"/>
      <c r="DPI68" s="1695"/>
      <c r="DPJ68" s="1694"/>
      <c r="DPK68" s="1695"/>
      <c r="DPL68" s="1694"/>
      <c r="DPM68" s="1695"/>
      <c r="DPN68" s="1694"/>
      <c r="DPO68" s="1695"/>
      <c r="DPP68" s="1694"/>
      <c r="DPQ68" s="1695"/>
      <c r="DPR68" s="1694"/>
      <c r="DPS68" s="1695"/>
      <c r="DPT68" s="1694"/>
      <c r="DPU68" s="1695"/>
      <c r="DPV68" s="1694"/>
      <c r="DPW68" s="1695"/>
      <c r="DPX68" s="1694"/>
      <c r="DPY68" s="1695"/>
      <c r="DPZ68" s="1694"/>
      <c r="DQA68" s="1695"/>
      <c r="DQB68" s="1694"/>
      <c r="DQC68" s="1695"/>
      <c r="DQD68" s="1694"/>
      <c r="DQE68" s="1695"/>
      <c r="DQF68" s="1694"/>
      <c r="DQG68" s="1695"/>
      <c r="DQH68" s="1694"/>
      <c r="DQI68" s="1695"/>
      <c r="DQJ68" s="1694"/>
      <c r="DQK68" s="1695"/>
      <c r="DQL68" s="1694"/>
      <c r="DQM68" s="1695"/>
      <c r="DQN68" s="1694"/>
      <c r="DQO68" s="1695"/>
      <c r="DQP68" s="1694"/>
      <c r="DQQ68" s="1695"/>
      <c r="DQR68" s="1694"/>
      <c r="DQS68" s="1695"/>
      <c r="DQT68" s="1694"/>
      <c r="DQU68" s="1695"/>
      <c r="DQV68" s="1694"/>
      <c r="DQW68" s="1695"/>
      <c r="DQX68" s="1694"/>
      <c r="DQY68" s="1695"/>
      <c r="DQZ68" s="1694"/>
      <c r="DRA68" s="1695"/>
      <c r="DRB68" s="1694"/>
      <c r="DRC68" s="1695"/>
      <c r="DRD68" s="1694"/>
      <c r="DRE68" s="1695"/>
      <c r="DRF68" s="1694"/>
      <c r="DRG68" s="1695"/>
      <c r="DRH68" s="1694"/>
      <c r="DRI68" s="1695"/>
      <c r="DRJ68" s="1694"/>
      <c r="DRK68" s="1695"/>
      <c r="DRL68" s="1694"/>
      <c r="DRM68" s="1695"/>
      <c r="DRN68" s="1694"/>
      <c r="DRO68" s="1695"/>
      <c r="DRP68" s="1694"/>
      <c r="DRQ68" s="1695"/>
      <c r="DRR68" s="1694"/>
      <c r="DRS68" s="1695"/>
      <c r="DRT68" s="1694"/>
      <c r="DRU68" s="1695"/>
      <c r="DRV68" s="1694"/>
      <c r="DRW68" s="1695"/>
      <c r="DRX68" s="1694"/>
      <c r="DRY68" s="1695"/>
      <c r="DRZ68" s="1694"/>
      <c r="DSA68" s="1695"/>
      <c r="DSB68" s="1694"/>
      <c r="DSC68" s="1695"/>
      <c r="DSD68" s="1694"/>
      <c r="DSE68" s="1695"/>
      <c r="DSF68" s="1694"/>
      <c r="DSG68" s="1695"/>
      <c r="DSH68" s="1694"/>
      <c r="DSI68" s="1695"/>
      <c r="DSJ68" s="1694"/>
      <c r="DSK68" s="1695"/>
      <c r="DSL68" s="1694"/>
      <c r="DSM68" s="1695"/>
      <c r="DSN68" s="1694"/>
      <c r="DSO68" s="1695"/>
      <c r="DSP68" s="1694"/>
      <c r="DSQ68" s="1695"/>
      <c r="DSR68" s="1694"/>
      <c r="DSS68" s="1695"/>
      <c r="DST68" s="1694"/>
      <c r="DSU68" s="1695"/>
      <c r="DSV68" s="1694"/>
      <c r="DSW68" s="1695"/>
      <c r="DSX68" s="1694"/>
      <c r="DSY68" s="1695"/>
      <c r="DSZ68" s="1694"/>
      <c r="DTA68" s="1695"/>
      <c r="DTB68" s="1694"/>
      <c r="DTC68" s="1695"/>
      <c r="DTD68" s="1694"/>
      <c r="DTE68" s="1695"/>
      <c r="DTF68" s="1694"/>
      <c r="DTG68" s="1695"/>
      <c r="DTH68" s="1694"/>
      <c r="DTI68" s="1695"/>
      <c r="DTJ68" s="1694"/>
      <c r="DTK68" s="1695"/>
      <c r="DTL68" s="1694"/>
      <c r="DTM68" s="1695"/>
      <c r="DTN68" s="1694"/>
      <c r="DTO68" s="1695"/>
      <c r="DTP68" s="1694"/>
      <c r="DTQ68" s="1695"/>
      <c r="DTR68" s="1694"/>
      <c r="DTS68" s="1695"/>
      <c r="DTT68" s="1694"/>
      <c r="DTU68" s="1695"/>
      <c r="DTV68" s="1694"/>
      <c r="DTW68" s="1695"/>
      <c r="DTX68" s="1694"/>
      <c r="DTY68" s="1695"/>
      <c r="DTZ68" s="1694"/>
      <c r="DUA68" s="1695"/>
      <c r="DUB68" s="1694"/>
      <c r="DUC68" s="1695"/>
      <c r="DUD68" s="1694"/>
      <c r="DUE68" s="1695"/>
      <c r="DUF68" s="1694"/>
      <c r="DUG68" s="1695"/>
      <c r="DUH68" s="1694"/>
      <c r="DUI68" s="1695"/>
      <c r="DUJ68" s="1694"/>
      <c r="DUK68" s="1695"/>
      <c r="DUL68" s="1694"/>
      <c r="DUM68" s="1695"/>
      <c r="DUN68" s="1694"/>
      <c r="DUO68" s="1695"/>
      <c r="DUP68" s="1694"/>
      <c r="DUQ68" s="1695"/>
      <c r="DUR68" s="1694"/>
      <c r="DUS68" s="1695"/>
      <c r="DUT68" s="1694"/>
      <c r="DUU68" s="1695"/>
      <c r="DUV68" s="1694"/>
      <c r="DUW68" s="1695"/>
      <c r="DUX68" s="1694"/>
      <c r="DUY68" s="1695"/>
      <c r="DUZ68" s="1694"/>
      <c r="DVA68" s="1695"/>
      <c r="DVB68" s="1694"/>
      <c r="DVC68" s="1695"/>
      <c r="DVD68" s="1694"/>
      <c r="DVE68" s="1695"/>
      <c r="DVF68" s="1694"/>
      <c r="DVG68" s="1695"/>
      <c r="DVH68" s="1694"/>
      <c r="DVI68" s="1695"/>
      <c r="DVJ68" s="1694"/>
      <c r="DVK68" s="1695"/>
      <c r="DVL68" s="1694"/>
      <c r="DVM68" s="1695"/>
      <c r="DVN68" s="1694"/>
      <c r="DVO68" s="1695"/>
      <c r="DVP68" s="1694"/>
      <c r="DVQ68" s="1695"/>
      <c r="DVR68" s="1694"/>
      <c r="DVS68" s="1695"/>
      <c r="DVT68" s="1694"/>
      <c r="DVU68" s="1695"/>
      <c r="DVV68" s="1694"/>
      <c r="DVW68" s="1695"/>
      <c r="DVX68" s="1694"/>
      <c r="DVY68" s="1695"/>
      <c r="DVZ68" s="1694"/>
      <c r="DWA68" s="1695"/>
      <c r="DWB68" s="1694"/>
      <c r="DWC68" s="1695"/>
      <c r="DWD68" s="1694"/>
      <c r="DWE68" s="1695"/>
      <c r="DWF68" s="1694"/>
      <c r="DWG68" s="1695"/>
      <c r="DWH68" s="1694"/>
      <c r="DWI68" s="1695"/>
      <c r="DWJ68" s="1694"/>
      <c r="DWK68" s="1695"/>
      <c r="DWL68" s="1694"/>
      <c r="DWM68" s="1695"/>
      <c r="DWN68" s="1694"/>
      <c r="DWO68" s="1695"/>
      <c r="DWP68" s="1694"/>
      <c r="DWQ68" s="1695"/>
      <c r="DWR68" s="1694"/>
      <c r="DWS68" s="1695"/>
      <c r="DWT68" s="1694"/>
      <c r="DWU68" s="1695"/>
      <c r="DWV68" s="1694"/>
      <c r="DWW68" s="1695"/>
      <c r="DWX68" s="1694"/>
      <c r="DWY68" s="1695"/>
      <c r="DWZ68" s="1694"/>
      <c r="DXA68" s="1695"/>
      <c r="DXB68" s="1694"/>
      <c r="DXC68" s="1695"/>
      <c r="DXD68" s="1694"/>
      <c r="DXE68" s="1695"/>
      <c r="DXF68" s="1694"/>
      <c r="DXG68" s="1695"/>
      <c r="DXH68" s="1694"/>
      <c r="DXI68" s="1695"/>
      <c r="DXJ68" s="1694"/>
      <c r="DXK68" s="1695"/>
      <c r="DXL68" s="1694"/>
      <c r="DXM68" s="1695"/>
      <c r="DXN68" s="1694"/>
      <c r="DXO68" s="1695"/>
      <c r="DXP68" s="1694"/>
      <c r="DXQ68" s="1695"/>
      <c r="DXR68" s="1694"/>
      <c r="DXS68" s="1695"/>
      <c r="DXT68" s="1694"/>
      <c r="DXU68" s="1695"/>
      <c r="DXV68" s="1694"/>
      <c r="DXW68" s="1695"/>
      <c r="DXX68" s="1694"/>
      <c r="DXY68" s="1695"/>
      <c r="DXZ68" s="1694"/>
      <c r="DYA68" s="1695"/>
      <c r="DYB68" s="1694"/>
      <c r="DYC68" s="1695"/>
      <c r="DYD68" s="1694"/>
      <c r="DYE68" s="1695"/>
      <c r="DYF68" s="1694"/>
      <c r="DYG68" s="1695"/>
      <c r="DYH68" s="1694"/>
      <c r="DYI68" s="1695"/>
      <c r="DYJ68" s="1694"/>
      <c r="DYK68" s="1695"/>
      <c r="DYL68" s="1694"/>
      <c r="DYM68" s="1695"/>
      <c r="DYN68" s="1694"/>
      <c r="DYO68" s="1695"/>
      <c r="DYP68" s="1694"/>
      <c r="DYQ68" s="1695"/>
      <c r="DYR68" s="1694"/>
      <c r="DYS68" s="1695"/>
      <c r="DYT68" s="1694"/>
      <c r="DYU68" s="1695"/>
      <c r="DYV68" s="1694"/>
      <c r="DYW68" s="1695"/>
      <c r="DYX68" s="1694"/>
      <c r="DYY68" s="1695"/>
      <c r="DYZ68" s="1694"/>
      <c r="DZA68" s="1695"/>
      <c r="DZB68" s="1694"/>
      <c r="DZC68" s="1695"/>
      <c r="DZD68" s="1694"/>
      <c r="DZE68" s="1695"/>
      <c r="DZF68" s="1694"/>
      <c r="DZG68" s="1695"/>
      <c r="DZH68" s="1694"/>
      <c r="DZI68" s="1695"/>
      <c r="DZJ68" s="1694"/>
      <c r="DZK68" s="1695"/>
      <c r="DZL68" s="1694"/>
      <c r="DZM68" s="1695"/>
      <c r="DZN68" s="1694"/>
      <c r="DZO68" s="1695"/>
      <c r="DZP68" s="1694"/>
      <c r="DZQ68" s="1695"/>
      <c r="DZR68" s="1694"/>
      <c r="DZS68" s="1695"/>
      <c r="DZT68" s="1694"/>
      <c r="DZU68" s="1695"/>
      <c r="DZV68" s="1694"/>
      <c r="DZW68" s="1695"/>
      <c r="DZX68" s="1694"/>
      <c r="DZY68" s="1695"/>
      <c r="DZZ68" s="1694"/>
      <c r="EAA68" s="1695"/>
      <c r="EAB68" s="1694"/>
      <c r="EAC68" s="1695"/>
      <c r="EAD68" s="1694"/>
      <c r="EAE68" s="1695"/>
      <c r="EAF68" s="1694"/>
      <c r="EAG68" s="1695"/>
      <c r="EAH68" s="1694"/>
      <c r="EAI68" s="1695"/>
      <c r="EAJ68" s="1694"/>
      <c r="EAK68" s="1695"/>
      <c r="EAL68" s="1694"/>
      <c r="EAM68" s="1695"/>
      <c r="EAN68" s="1694"/>
      <c r="EAO68" s="1695"/>
      <c r="EAP68" s="1694"/>
      <c r="EAQ68" s="1695"/>
      <c r="EAR68" s="1694"/>
      <c r="EAS68" s="1695"/>
      <c r="EAT68" s="1694"/>
      <c r="EAU68" s="1695"/>
      <c r="EAV68" s="1694"/>
      <c r="EAW68" s="1695"/>
      <c r="EAX68" s="1694"/>
      <c r="EAY68" s="1695"/>
      <c r="EAZ68" s="1694"/>
      <c r="EBA68" s="1695"/>
      <c r="EBB68" s="1694"/>
      <c r="EBC68" s="1695"/>
      <c r="EBD68" s="1694"/>
      <c r="EBE68" s="1695"/>
      <c r="EBF68" s="1694"/>
      <c r="EBG68" s="1695"/>
      <c r="EBH68" s="1694"/>
      <c r="EBI68" s="1695"/>
      <c r="EBJ68" s="1694"/>
      <c r="EBK68" s="1695"/>
      <c r="EBL68" s="1694"/>
      <c r="EBM68" s="1695"/>
      <c r="EBN68" s="1694"/>
      <c r="EBO68" s="1695"/>
      <c r="EBP68" s="1694"/>
      <c r="EBQ68" s="1695"/>
      <c r="EBR68" s="1694"/>
      <c r="EBS68" s="1695"/>
      <c r="EBT68" s="1694"/>
      <c r="EBU68" s="1695"/>
      <c r="EBV68" s="1694"/>
      <c r="EBW68" s="1695"/>
      <c r="EBX68" s="1694"/>
      <c r="EBY68" s="1695"/>
      <c r="EBZ68" s="1694"/>
      <c r="ECA68" s="1695"/>
      <c r="ECB68" s="1694"/>
      <c r="ECC68" s="1695"/>
      <c r="ECD68" s="1694"/>
      <c r="ECE68" s="1695"/>
      <c r="ECF68" s="1694"/>
      <c r="ECG68" s="1695"/>
      <c r="ECH68" s="1694"/>
      <c r="ECI68" s="1695"/>
      <c r="ECJ68" s="1694"/>
      <c r="ECK68" s="1695"/>
      <c r="ECL68" s="1694"/>
      <c r="ECM68" s="1695"/>
      <c r="ECN68" s="1694"/>
      <c r="ECO68" s="1695"/>
      <c r="ECP68" s="1694"/>
      <c r="ECQ68" s="1695"/>
      <c r="ECR68" s="1694"/>
      <c r="ECS68" s="1695"/>
      <c r="ECT68" s="1694"/>
      <c r="ECU68" s="1695"/>
      <c r="ECV68" s="1694"/>
      <c r="ECW68" s="1695"/>
      <c r="ECX68" s="1694"/>
      <c r="ECY68" s="1695"/>
      <c r="ECZ68" s="1694"/>
      <c r="EDA68" s="1695"/>
      <c r="EDB68" s="1694"/>
      <c r="EDC68" s="1695"/>
      <c r="EDD68" s="1694"/>
      <c r="EDE68" s="1695"/>
      <c r="EDF68" s="1694"/>
      <c r="EDG68" s="1695"/>
      <c r="EDH68" s="1694"/>
      <c r="EDI68" s="1695"/>
      <c r="EDJ68" s="1694"/>
      <c r="EDK68" s="1695"/>
      <c r="EDL68" s="1694"/>
      <c r="EDM68" s="1695"/>
      <c r="EDN68" s="1694"/>
      <c r="EDO68" s="1695"/>
      <c r="EDP68" s="1694"/>
      <c r="EDQ68" s="1695"/>
      <c r="EDR68" s="1694"/>
      <c r="EDS68" s="1695"/>
      <c r="EDT68" s="1694"/>
      <c r="EDU68" s="1695"/>
      <c r="EDV68" s="1694"/>
      <c r="EDW68" s="1695"/>
      <c r="EDX68" s="1694"/>
      <c r="EDY68" s="1695"/>
      <c r="EDZ68" s="1694"/>
      <c r="EEA68" s="1695"/>
      <c r="EEB68" s="1694"/>
      <c r="EEC68" s="1695"/>
      <c r="EED68" s="1694"/>
      <c r="EEE68" s="1695"/>
      <c r="EEF68" s="1694"/>
      <c r="EEG68" s="1695"/>
      <c r="EEH68" s="1694"/>
      <c r="EEI68" s="1695"/>
      <c r="EEJ68" s="1694"/>
      <c r="EEK68" s="1695"/>
      <c r="EEL68" s="1694"/>
      <c r="EEM68" s="1695"/>
      <c r="EEN68" s="1694"/>
      <c r="EEO68" s="1695"/>
      <c r="EEP68" s="1694"/>
      <c r="EEQ68" s="1695"/>
      <c r="EER68" s="1694"/>
      <c r="EES68" s="1695"/>
      <c r="EET68" s="1694"/>
      <c r="EEU68" s="1695"/>
      <c r="EEV68" s="1694"/>
      <c r="EEW68" s="1695"/>
      <c r="EEX68" s="1694"/>
      <c r="EEY68" s="1695"/>
      <c r="EEZ68" s="1694"/>
      <c r="EFA68" s="1695"/>
      <c r="EFB68" s="1694"/>
      <c r="EFC68" s="1695"/>
      <c r="EFD68" s="1694"/>
      <c r="EFE68" s="1695"/>
      <c r="EFF68" s="1694"/>
      <c r="EFG68" s="1695"/>
      <c r="EFH68" s="1694"/>
      <c r="EFI68" s="1695"/>
      <c r="EFJ68" s="1694"/>
      <c r="EFK68" s="1695"/>
      <c r="EFL68" s="1694"/>
      <c r="EFM68" s="1695"/>
      <c r="EFN68" s="1694"/>
      <c r="EFO68" s="1695"/>
      <c r="EFP68" s="1694"/>
      <c r="EFQ68" s="1695"/>
      <c r="EFR68" s="1694"/>
      <c r="EFS68" s="1695"/>
      <c r="EFT68" s="1694"/>
      <c r="EFU68" s="1695"/>
      <c r="EFV68" s="1694"/>
      <c r="EFW68" s="1695"/>
      <c r="EFX68" s="1694"/>
      <c r="EFY68" s="1695"/>
      <c r="EFZ68" s="1694"/>
      <c r="EGA68" s="1695"/>
      <c r="EGB68" s="1694"/>
      <c r="EGC68" s="1695"/>
      <c r="EGD68" s="1694"/>
      <c r="EGE68" s="1695"/>
      <c r="EGF68" s="1694"/>
      <c r="EGG68" s="1695"/>
      <c r="EGH68" s="1694"/>
      <c r="EGI68" s="1695"/>
      <c r="EGJ68" s="1694"/>
      <c r="EGK68" s="1695"/>
      <c r="EGL68" s="1694"/>
      <c r="EGM68" s="1695"/>
      <c r="EGN68" s="1694"/>
      <c r="EGO68" s="1695"/>
      <c r="EGP68" s="1694"/>
      <c r="EGQ68" s="1695"/>
      <c r="EGR68" s="1694"/>
      <c r="EGS68" s="1695"/>
      <c r="EGT68" s="1694"/>
      <c r="EGU68" s="1695"/>
      <c r="EGV68" s="1694"/>
      <c r="EGW68" s="1695"/>
      <c r="EGX68" s="1694"/>
      <c r="EGY68" s="1695"/>
      <c r="EGZ68" s="1694"/>
      <c r="EHA68" s="1695"/>
      <c r="EHB68" s="1694"/>
      <c r="EHC68" s="1695"/>
      <c r="EHD68" s="1694"/>
      <c r="EHE68" s="1695"/>
      <c r="EHF68" s="1694"/>
      <c r="EHG68" s="1695"/>
      <c r="EHH68" s="1694"/>
      <c r="EHI68" s="1695"/>
      <c r="EHJ68" s="1694"/>
      <c r="EHK68" s="1695"/>
      <c r="EHL68" s="1694"/>
      <c r="EHM68" s="1695"/>
      <c r="EHN68" s="1694"/>
      <c r="EHO68" s="1695"/>
      <c r="EHP68" s="1694"/>
      <c r="EHQ68" s="1695"/>
      <c r="EHR68" s="1694"/>
      <c r="EHS68" s="1695"/>
      <c r="EHT68" s="1694"/>
      <c r="EHU68" s="1695"/>
      <c r="EHV68" s="1694"/>
      <c r="EHW68" s="1695"/>
      <c r="EHX68" s="1694"/>
      <c r="EHY68" s="1695"/>
      <c r="EHZ68" s="1694"/>
      <c r="EIA68" s="1695"/>
      <c r="EIB68" s="1694"/>
      <c r="EIC68" s="1695"/>
      <c r="EID68" s="1694"/>
      <c r="EIE68" s="1695"/>
      <c r="EIF68" s="1694"/>
      <c r="EIG68" s="1695"/>
      <c r="EIH68" s="1694"/>
      <c r="EII68" s="1695"/>
      <c r="EIJ68" s="1694"/>
      <c r="EIK68" s="1695"/>
      <c r="EIL68" s="1694"/>
      <c r="EIM68" s="1695"/>
      <c r="EIN68" s="1694"/>
      <c r="EIO68" s="1695"/>
      <c r="EIP68" s="1694"/>
      <c r="EIQ68" s="1695"/>
      <c r="EIR68" s="1694"/>
      <c r="EIS68" s="1695"/>
      <c r="EIT68" s="1694"/>
      <c r="EIU68" s="1695"/>
      <c r="EIV68" s="1694"/>
      <c r="EIW68" s="1695"/>
      <c r="EIX68" s="1694"/>
      <c r="EIY68" s="1695"/>
      <c r="EIZ68" s="1694"/>
      <c r="EJA68" s="1695"/>
      <c r="EJB68" s="1694"/>
      <c r="EJC68" s="1695"/>
      <c r="EJD68" s="1694"/>
      <c r="EJE68" s="1695"/>
      <c r="EJF68" s="1694"/>
      <c r="EJG68" s="1695"/>
      <c r="EJH68" s="1694"/>
      <c r="EJI68" s="1695"/>
      <c r="EJJ68" s="1694"/>
      <c r="EJK68" s="1695"/>
      <c r="EJL68" s="1694"/>
      <c r="EJM68" s="1695"/>
      <c r="EJN68" s="1694"/>
      <c r="EJO68" s="1695"/>
      <c r="EJP68" s="1694"/>
      <c r="EJQ68" s="1695"/>
      <c r="EJR68" s="1694"/>
      <c r="EJS68" s="1695"/>
      <c r="EJT68" s="1694"/>
      <c r="EJU68" s="1695"/>
      <c r="EJV68" s="1694"/>
      <c r="EJW68" s="1695"/>
      <c r="EJX68" s="1694"/>
      <c r="EJY68" s="1695"/>
      <c r="EJZ68" s="1694"/>
      <c r="EKA68" s="1695"/>
      <c r="EKB68" s="1694"/>
      <c r="EKC68" s="1695"/>
      <c r="EKD68" s="1694"/>
      <c r="EKE68" s="1695"/>
      <c r="EKF68" s="1694"/>
      <c r="EKG68" s="1695"/>
      <c r="EKH68" s="1694"/>
      <c r="EKI68" s="1695"/>
      <c r="EKJ68" s="1694"/>
      <c r="EKK68" s="1695"/>
      <c r="EKL68" s="1694"/>
      <c r="EKM68" s="1695"/>
      <c r="EKN68" s="1694"/>
      <c r="EKO68" s="1695"/>
      <c r="EKP68" s="1694"/>
      <c r="EKQ68" s="1695"/>
      <c r="EKR68" s="1694"/>
      <c r="EKS68" s="1695"/>
      <c r="EKT68" s="1694"/>
      <c r="EKU68" s="1695"/>
      <c r="EKV68" s="1694"/>
      <c r="EKW68" s="1695"/>
      <c r="EKX68" s="1694"/>
      <c r="EKY68" s="1695"/>
      <c r="EKZ68" s="1694"/>
      <c r="ELA68" s="1695"/>
      <c r="ELB68" s="1694"/>
      <c r="ELC68" s="1695"/>
      <c r="ELD68" s="1694"/>
      <c r="ELE68" s="1695"/>
      <c r="ELF68" s="1694"/>
      <c r="ELG68" s="1695"/>
      <c r="ELH68" s="1694"/>
      <c r="ELI68" s="1695"/>
      <c r="ELJ68" s="1694"/>
      <c r="ELK68" s="1695"/>
      <c r="ELL68" s="1694"/>
      <c r="ELM68" s="1695"/>
      <c r="ELN68" s="1694"/>
      <c r="ELO68" s="1695"/>
      <c r="ELP68" s="1694"/>
      <c r="ELQ68" s="1695"/>
      <c r="ELR68" s="1694"/>
      <c r="ELS68" s="1695"/>
      <c r="ELT68" s="1694"/>
      <c r="ELU68" s="1695"/>
      <c r="ELV68" s="1694"/>
      <c r="ELW68" s="1695"/>
      <c r="ELX68" s="1694"/>
      <c r="ELY68" s="1695"/>
      <c r="ELZ68" s="1694"/>
      <c r="EMA68" s="1695"/>
      <c r="EMB68" s="1694"/>
      <c r="EMC68" s="1695"/>
      <c r="EMD68" s="1694"/>
      <c r="EME68" s="1695"/>
      <c r="EMF68" s="1694"/>
      <c r="EMG68" s="1695"/>
      <c r="EMH68" s="1694"/>
      <c r="EMI68" s="1695"/>
      <c r="EMJ68" s="1694"/>
      <c r="EMK68" s="1695"/>
      <c r="EML68" s="1694"/>
      <c r="EMM68" s="1695"/>
      <c r="EMN68" s="1694"/>
      <c r="EMO68" s="1695"/>
      <c r="EMP68" s="1694"/>
      <c r="EMQ68" s="1695"/>
      <c r="EMR68" s="1694"/>
      <c r="EMS68" s="1695"/>
      <c r="EMT68" s="1694"/>
      <c r="EMU68" s="1695"/>
      <c r="EMV68" s="1694"/>
      <c r="EMW68" s="1695"/>
      <c r="EMX68" s="1694"/>
      <c r="EMY68" s="1695"/>
      <c r="EMZ68" s="1694"/>
      <c r="ENA68" s="1695"/>
      <c r="ENB68" s="1694"/>
      <c r="ENC68" s="1695"/>
      <c r="END68" s="1694"/>
      <c r="ENE68" s="1695"/>
      <c r="ENF68" s="1694"/>
      <c r="ENG68" s="1695"/>
      <c r="ENH68" s="1694"/>
      <c r="ENI68" s="1695"/>
      <c r="ENJ68" s="1694"/>
      <c r="ENK68" s="1695"/>
      <c r="ENL68" s="1694"/>
      <c r="ENM68" s="1695"/>
      <c r="ENN68" s="1694"/>
      <c r="ENO68" s="1695"/>
      <c r="ENP68" s="1694"/>
      <c r="ENQ68" s="1695"/>
      <c r="ENR68" s="1694"/>
      <c r="ENS68" s="1695"/>
      <c r="ENT68" s="1694"/>
      <c r="ENU68" s="1695"/>
      <c r="ENV68" s="1694"/>
      <c r="ENW68" s="1695"/>
      <c r="ENX68" s="1694"/>
      <c r="ENY68" s="1695"/>
      <c r="ENZ68" s="1694"/>
      <c r="EOA68" s="1695"/>
      <c r="EOB68" s="1694"/>
      <c r="EOC68" s="1695"/>
      <c r="EOD68" s="1694"/>
      <c r="EOE68" s="1695"/>
      <c r="EOF68" s="1694"/>
      <c r="EOG68" s="1695"/>
      <c r="EOH68" s="1694"/>
      <c r="EOI68" s="1695"/>
      <c r="EOJ68" s="1694"/>
      <c r="EOK68" s="1695"/>
      <c r="EOL68" s="1694"/>
      <c r="EOM68" s="1695"/>
      <c r="EON68" s="1694"/>
      <c r="EOO68" s="1695"/>
      <c r="EOP68" s="1694"/>
      <c r="EOQ68" s="1695"/>
      <c r="EOR68" s="1694"/>
      <c r="EOS68" s="1695"/>
      <c r="EOT68" s="1694"/>
      <c r="EOU68" s="1695"/>
      <c r="EOV68" s="1694"/>
      <c r="EOW68" s="1695"/>
      <c r="EOX68" s="1694"/>
      <c r="EOY68" s="1695"/>
      <c r="EOZ68" s="1694"/>
      <c r="EPA68" s="1695"/>
      <c r="EPB68" s="1694"/>
      <c r="EPC68" s="1695"/>
      <c r="EPD68" s="1694"/>
      <c r="EPE68" s="1695"/>
      <c r="EPF68" s="1694"/>
      <c r="EPG68" s="1695"/>
      <c r="EPH68" s="1694"/>
      <c r="EPI68" s="1695"/>
      <c r="EPJ68" s="1694"/>
      <c r="EPK68" s="1695"/>
      <c r="EPL68" s="1694"/>
      <c r="EPM68" s="1695"/>
      <c r="EPN68" s="1694"/>
      <c r="EPO68" s="1695"/>
      <c r="EPP68" s="1694"/>
      <c r="EPQ68" s="1695"/>
      <c r="EPR68" s="1694"/>
      <c r="EPS68" s="1695"/>
      <c r="EPT68" s="1694"/>
      <c r="EPU68" s="1695"/>
      <c r="EPV68" s="1694"/>
      <c r="EPW68" s="1695"/>
      <c r="EPX68" s="1694"/>
      <c r="EPY68" s="1695"/>
      <c r="EPZ68" s="1694"/>
      <c r="EQA68" s="1695"/>
      <c r="EQB68" s="1694"/>
      <c r="EQC68" s="1695"/>
      <c r="EQD68" s="1694"/>
      <c r="EQE68" s="1695"/>
      <c r="EQF68" s="1694"/>
      <c r="EQG68" s="1695"/>
      <c r="EQH68" s="1694"/>
      <c r="EQI68" s="1695"/>
      <c r="EQJ68" s="1694"/>
      <c r="EQK68" s="1695"/>
      <c r="EQL68" s="1694"/>
      <c r="EQM68" s="1695"/>
      <c r="EQN68" s="1694"/>
      <c r="EQO68" s="1695"/>
      <c r="EQP68" s="1694"/>
      <c r="EQQ68" s="1695"/>
      <c r="EQR68" s="1694"/>
      <c r="EQS68" s="1695"/>
      <c r="EQT68" s="1694"/>
      <c r="EQU68" s="1695"/>
      <c r="EQV68" s="1694"/>
      <c r="EQW68" s="1695"/>
      <c r="EQX68" s="1694"/>
      <c r="EQY68" s="1695"/>
      <c r="EQZ68" s="1694"/>
      <c r="ERA68" s="1695"/>
      <c r="ERB68" s="1694"/>
      <c r="ERC68" s="1695"/>
      <c r="ERD68" s="1694"/>
      <c r="ERE68" s="1695"/>
      <c r="ERF68" s="1694"/>
      <c r="ERG68" s="1695"/>
      <c r="ERH68" s="1694"/>
      <c r="ERI68" s="1695"/>
      <c r="ERJ68" s="1694"/>
      <c r="ERK68" s="1695"/>
      <c r="ERL68" s="1694"/>
      <c r="ERM68" s="1695"/>
      <c r="ERN68" s="1694"/>
      <c r="ERO68" s="1695"/>
      <c r="ERP68" s="1694"/>
      <c r="ERQ68" s="1695"/>
      <c r="ERR68" s="1694"/>
      <c r="ERS68" s="1695"/>
      <c r="ERT68" s="1694"/>
      <c r="ERU68" s="1695"/>
      <c r="ERV68" s="1694"/>
      <c r="ERW68" s="1695"/>
      <c r="ERX68" s="1694"/>
      <c r="ERY68" s="1695"/>
      <c r="ERZ68" s="1694"/>
      <c r="ESA68" s="1695"/>
      <c r="ESB68" s="1694"/>
      <c r="ESC68" s="1695"/>
      <c r="ESD68" s="1694"/>
      <c r="ESE68" s="1695"/>
      <c r="ESF68" s="1694"/>
      <c r="ESG68" s="1695"/>
      <c r="ESH68" s="1694"/>
      <c r="ESI68" s="1695"/>
      <c r="ESJ68" s="1694"/>
      <c r="ESK68" s="1695"/>
      <c r="ESL68" s="1694"/>
      <c r="ESM68" s="1695"/>
      <c r="ESN68" s="1694"/>
      <c r="ESO68" s="1695"/>
      <c r="ESP68" s="1694"/>
      <c r="ESQ68" s="1695"/>
      <c r="ESR68" s="1694"/>
      <c r="ESS68" s="1695"/>
      <c r="EST68" s="1694"/>
      <c r="ESU68" s="1695"/>
      <c r="ESV68" s="1694"/>
      <c r="ESW68" s="1695"/>
      <c r="ESX68" s="1694"/>
      <c r="ESY68" s="1695"/>
      <c r="ESZ68" s="1694"/>
      <c r="ETA68" s="1695"/>
      <c r="ETB68" s="1694"/>
      <c r="ETC68" s="1695"/>
      <c r="ETD68" s="1694"/>
      <c r="ETE68" s="1695"/>
      <c r="ETF68" s="1694"/>
      <c r="ETG68" s="1695"/>
      <c r="ETH68" s="1694"/>
      <c r="ETI68" s="1695"/>
      <c r="ETJ68" s="1694"/>
      <c r="ETK68" s="1695"/>
      <c r="ETL68" s="1694"/>
      <c r="ETM68" s="1695"/>
      <c r="ETN68" s="1694"/>
      <c r="ETO68" s="1695"/>
      <c r="ETP68" s="1694"/>
      <c r="ETQ68" s="1695"/>
      <c r="ETR68" s="1694"/>
      <c r="ETS68" s="1695"/>
      <c r="ETT68" s="1694"/>
      <c r="ETU68" s="1695"/>
      <c r="ETV68" s="1694"/>
      <c r="ETW68" s="1695"/>
      <c r="ETX68" s="1694"/>
      <c r="ETY68" s="1695"/>
      <c r="ETZ68" s="1694"/>
      <c r="EUA68" s="1695"/>
      <c r="EUB68" s="1694"/>
      <c r="EUC68" s="1695"/>
      <c r="EUD68" s="1694"/>
      <c r="EUE68" s="1695"/>
      <c r="EUF68" s="1694"/>
      <c r="EUG68" s="1695"/>
      <c r="EUH68" s="1694"/>
      <c r="EUI68" s="1695"/>
      <c r="EUJ68" s="1694"/>
      <c r="EUK68" s="1695"/>
      <c r="EUL68" s="1694"/>
      <c r="EUM68" s="1695"/>
      <c r="EUN68" s="1694"/>
      <c r="EUO68" s="1695"/>
      <c r="EUP68" s="1694"/>
      <c r="EUQ68" s="1695"/>
      <c r="EUR68" s="1694"/>
      <c r="EUS68" s="1695"/>
      <c r="EUT68" s="1694"/>
      <c r="EUU68" s="1695"/>
      <c r="EUV68" s="1694"/>
      <c r="EUW68" s="1695"/>
      <c r="EUX68" s="1694"/>
      <c r="EUY68" s="1695"/>
      <c r="EUZ68" s="1694"/>
      <c r="EVA68" s="1695"/>
      <c r="EVB68" s="1694"/>
      <c r="EVC68" s="1695"/>
      <c r="EVD68" s="1694"/>
      <c r="EVE68" s="1695"/>
      <c r="EVF68" s="1694"/>
      <c r="EVG68" s="1695"/>
      <c r="EVH68" s="1694"/>
      <c r="EVI68" s="1695"/>
      <c r="EVJ68" s="1694"/>
      <c r="EVK68" s="1695"/>
      <c r="EVL68" s="1694"/>
      <c r="EVM68" s="1695"/>
      <c r="EVN68" s="1694"/>
      <c r="EVO68" s="1695"/>
      <c r="EVP68" s="1694"/>
      <c r="EVQ68" s="1695"/>
      <c r="EVR68" s="1694"/>
      <c r="EVS68" s="1695"/>
      <c r="EVT68" s="1694"/>
      <c r="EVU68" s="1695"/>
      <c r="EVV68" s="1694"/>
      <c r="EVW68" s="1695"/>
      <c r="EVX68" s="1694"/>
      <c r="EVY68" s="1695"/>
      <c r="EVZ68" s="1694"/>
      <c r="EWA68" s="1695"/>
      <c r="EWB68" s="1694"/>
      <c r="EWC68" s="1695"/>
      <c r="EWD68" s="1694"/>
      <c r="EWE68" s="1695"/>
      <c r="EWF68" s="1694"/>
      <c r="EWG68" s="1695"/>
      <c r="EWH68" s="1694"/>
      <c r="EWI68" s="1695"/>
      <c r="EWJ68" s="1694"/>
      <c r="EWK68" s="1695"/>
      <c r="EWL68" s="1694"/>
      <c r="EWM68" s="1695"/>
      <c r="EWN68" s="1694"/>
      <c r="EWO68" s="1695"/>
      <c r="EWP68" s="1694"/>
      <c r="EWQ68" s="1695"/>
      <c r="EWR68" s="1694"/>
      <c r="EWS68" s="1695"/>
      <c r="EWT68" s="1694"/>
      <c r="EWU68" s="1695"/>
      <c r="EWV68" s="1694"/>
      <c r="EWW68" s="1695"/>
      <c r="EWX68" s="1694"/>
      <c r="EWY68" s="1695"/>
      <c r="EWZ68" s="1694"/>
      <c r="EXA68" s="1695"/>
      <c r="EXB68" s="1694"/>
      <c r="EXC68" s="1695"/>
      <c r="EXD68" s="1694"/>
      <c r="EXE68" s="1695"/>
      <c r="EXF68" s="1694"/>
      <c r="EXG68" s="1695"/>
      <c r="EXH68" s="1694"/>
      <c r="EXI68" s="1695"/>
      <c r="EXJ68" s="1694"/>
      <c r="EXK68" s="1695"/>
      <c r="EXL68" s="1694"/>
      <c r="EXM68" s="1695"/>
      <c r="EXN68" s="1694"/>
      <c r="EXO68" s="1695"/>
      <c r="EXP68" s="1694"/>
      <c r="EXQ68" s="1695"/>
      <c r="EXR68" s="1694"/>
      <c r="EXS68" s="1695"/>
      <c r="EXT68" s="1694"/>
      <c r="EXU68" s="1695"/>
      <c r="EXV68" s="1694"/>
      <c r="EXW68" s="1695"/>
      <c r="EXX68" s="1694"/>
      <c r="EXY68" s="1695"/>
      <c r="EXZ68" s="1694"/>
      <c r="EYA68" s="1695"/>
      <c r="EYB68" s="1694"/>
      <c r="EYC68" s="1695"/>
      <c r="EYD68" s="1694"/>
      <c r="EYE68" s="1695"/>
      <c r="EYF68" s="1694"/>
      <c r="EYG68" s="1695"/>
      <c r="EYH68" s="1694"/>
      <c r="EYI68" s="1695"/>
      <c r="EYJ68" s="1694"/>
      <c r="EYK68" s="1695"/>
      <c r="EYL68" s="1694"/>
      <c r="EYM68" s="1695"/>
      <c r="EYN68" s="1694"/>
      <c r="EYO68" s="1695"/>
      <c r="EYP68" s="1694"/>
      <c r="EYQ68" s="1695"/>
      <c r="EYR68" s="1694"/>
      <c r="EYS68" s="1695"/>
      <c r="EYT68" s="1694"/>
      <c r="EYU68" s="1695"/>
      <c r="EYV68" s="1694"/>
      <c r="EYW68" s="1695"/>
      <c r="EYX68" s="1694"/>
      <c r="EYY68" s="1695"/>
      <c r="EYZ68" s="1694"/>
      <c r="EZA68" s="1695"/>
      <c r="EZB68" s="1694"/>
      <c r="EZC68" s="1695"/>
      <c r="EZD68" s="1694"/>
      <c r="EZE68" s="1695"/>
      <c r="EZF68" s="1694"/>
      <c r="EZG68" s="1695"/>
      <c r="EZH68" s="1694"/>
      <c r="EZI68" s="1695"/>
      <c r="EZJ68" s="1694"/>
      <c r="EZK68" s="1695"/>
      <c r="EZL68" s="1694"/>
      <c r="EZM68" s="1695"/>
      <c r="EZN68" s="1694"/>
      <c r="EZO68" s="1695"/>
      <c r="EZP68" s="1694"/>
      <c r="EZQ68" s="1695"/>
      <c r="EZR68" s="1694"/>
      <c r="EZS68" s="1695"/>
      <c r="EZT68" s="1694"/>
      <c r="EZU68" s="1695"/>
      <c r="EZV68" s="1694"/>
      <c r="EZW68" s="1695"/>
      <c r="EZX68" s="1694"/>
      <c r="EZY68" s="1695"/>
      <c r="EZZ68" s="1694"/>
      <c r="FAA68" s="1695"/>
      <c r="FAB68" s="1694"/>
      <c r="FAC68" s="1695"/>
      <c r="FAD68" s="1694"/>
      <c r="FAE68" s="1695"/>
      <c r="FAF68" s="1694"/>
      <c r="FAG68" s="1695"/>
      <c r="FAH68" s="1694"/>
      <c r="FAI68" s="1695"/>
      <c r="FAJ68" s="1694"/>
      <c r="FAK68" s="1695"/>
      <c r="FAL68" s="1694"/>
      <c r="FAM68" s="1695"/>
      <c r="FAN68" s="1694"/>
      <c r="FAO68" s="1695"/>
      <c r="FAP68" s="1694"/>
      <c r="FAQ68" s="1695"/>
      <c r="FAR68" s="1694"/>
      <c r="FAS68" s="1695"/>
      <c r="FAT68" s="1694"/>
      <c r="FAU68" s="1695"/>
      <c r="FAV68" s="1694"/>
      <c r="FAW68" s="1695"/>
      <c r="FAX68" s="1694"/>
      <c r="FAY68" s="1695"/>
      <c r="FAZ68" s="1694"/>
      <c r="FBA68" s="1695"/>
      <c r="FBB68" s="1694"/>
      <c r="FBC68" s="1695"/>
      <c r="FBD68" s="1694"/>
      <c r="FBE68" s="1695"/>
      <c r="FBF68" s="1694"/>
      <c r="FBG68" s="1695"/>
      <c r="FBH68" s="1694"/>
      <c r="FBI68" s="1695"/>
      <c r="FBJ68" s="1694"/>
      <c r="FBK68" s="1695"/>
      <c r="FBL68" s="1694"/>
      <c r="FBM68" s="1695"/>
      <c r="FBN68" s="1694"/>
      <c r="FBO68" s="1695"/>
      <c r="FBP68" s="1694"/>
      <c r="FBQ68" s="1695"/>
      <c r="FBR68" s="1694"/>
      <c r="FBS68" s="1695"/>
      <c r="FBT68" s="1694"/>
      <c r="FBU68" s="1695"/>
      <c r="FBV68" s="1694"/>
      <c r="FBW68" s="1695"/>
      <c r="FBX68" s="1694"/>
      <c r="FBY68" s="1695"/>
      <c r="FBZ68" s="1694"/>
      <c r="FCA68" s="1695"/>
      <c r="FCB68" s="1694"/>
      <c r="FCC68" s="1695"/>
      <c r="FCD68" s="1694"/>
      <c r="FCE68" s="1695"/>
      <c r="FCF68" s="1694"/>
      <c r="FCG68" s="1695"/>
      <c r="FCH68" s="1694"/>
      <c r="FCI68" s="1695"/>
      <c r="FCJ68" s="1694"/>
      <c r="FCK68" s="1695"/>
      <c r="FCL68" s="1694"/>
      <c r="FCM68" s="1695"/>
      <c r="FCN68" s="1694"/>
      <c r="FCO68" s="1695"/>
      <c r="FCP68" s="1694"/>
      <c r="FCQ68" s="1695"/>
      <c r="FCR68" s="1694"/>
      <c r="FCS68" s="1695"/>
      <c r="FCT68" s="1694"/>
      <c r="FCU68" s="1695"/>
      <c r="FCV68" s="1694"/>
      <c r="FCW68" s="1695"/>
      <c r="FCX68" s="1694"/>
      <c r="FCY68" s="1695"/>
      <c r="FCZ68" s="1694"/>
      <c r="FDA68" s="1695"/>
      <c r="FDB68" s="1694"/>
      <c r="FDC68" s="1695"/>
      <c r="FDD68" s="1694"/>
      <c r="FDE68" s="1695"/>
      <c r="FDF68" s="1694"/>
      <c r="FDG68" s="1695"/>
      <c r="FDH68" s="1694"/>
      <c r="FDI68" s="1695"/>
      <c r="FDJ68" s="1694"/>
      <c r="FDK68" s="1695"/>
      <c r="FDL68" s="1694"/>
      <c r="FDM68" s="1695"/>
      <c r="FDN68" s="1694"/>
      <c r="FDO68" s="1695"/>
      <c r="FDP68" s="1694"/>
      <c r="FDQ68" s="1695"/>
      <c r="FDR68" s="1694"/>
      <c r="FDS68" s="1695"/>
      <c r="FDT68" s="1694"/>
      <c r="FDU68" s="1695"/>
      <c r="FDV68" s="1694"/>
      <c r="FDW68" s="1695"/>
      <c r="FDX68" s="1694"/>
      <c r="FDY68" s="1695"/>
      <c r="FDZ68" s="1694"/>
      <c r="FEA68" s="1695"/>
      <c r="FEB68" s="1694"/>
      <c r="FEC68" s="1695"/>
      <c r="FED68" s="1694"/>
      <c r="FEE68" s="1695"/>
      <c r="FEF68" s="1694"/>
      <c r="FEG68" s="1695"/>
      <c r="FEH68" s="1694"/>
      <c r="FEI68" s="1695"/>
      <c r="FEJ68" s="1694"/>
      <c r="FEK68" s="1695"/>
      <c r="FEL68" s="1694"/>
      <c r="FEM68" s="1695"/>
      <c r="FEN68" s="1694"/>
      <c r="FEO68" s="1695"/>
      <c r="FEP68" s="1694"/>
      <c r="FEQ68" s="1695"/>
      <c r="FER68" s="1694"/>
      <c r="FES68" s="1695"/>
      <c r="FET68" s="1694"/>
      <c r="FEU68" s="1695"/>
      <c r="FEV68" s="1694"/>
      <c r="FEW68" s="1695"/>
      <c r="FEX68" s="1694"/>
      <c r="FEY68" s="1695"/>
      <c r="FEZ68" s="1694"/>
      <c r="FFA68" s="1695"/>
      <c r="FFB68" s="1694"/>
      <c r="FFC68" s="1695"/>
      <c r="FFD68" s="1694"/>
      <c r="FFE68" s="1695"/>
      <c r="FFF68" s="1694"/>
      <c r="FFG68" s="1695"/>
      <c r="FFH68" s="1694"/>
      <c r="FFI68" s="1695"/>
      <c r="FFJ68" s="1694"/>
      <c r="FFK68" s="1695"/>
      <c r="FFL68" s="1694"/>
      <c r="FFM68" s="1695"/>
      <c r="FFN68" s="1694"/>
      <c r="FFO68" s="1695"/>
      <c r="FFP68" s="1694"/>
      <c r="FFQ68" s="1695"/>
      <c r="FFR68" s="1694"/>
      <c r="FFS68" s="1695"/>
      <c r="FFT68" s="1694"/>
      <c r="FFU68" s="1695"/>
      <c r="FFV68" s="1694"/>
      <c r="FFW68" s="1695"/>
      <c r="FFX68" s="1694"/>
      <c r="FFY68" s="1695"/>
      <c r="FFZ68" s="1694"/>
      <c r="FGA68" s="1695"/>
      <c r="FGB68" s="1694"/>
      <c r="FGC68" s="1695"/>
      <c r="FGD68" s="1694"/>
      <c r="FGE68" s="1695"/>
      <c r="FGF68" s="1694"/>
      <c r="FGG68" s="1695"/>
      <c r="FGH68" s="1694"/>
      <c r="FGI68" s="1695"/>
      <c r="FGJ68" s="1694"/>
      <c r="FGK68" s="1695"/>
      <c r="FGL68" s="1694"/>
      <c r="FGM68" s="1695"/>
      <c r="FGN68" s="1694"/>
      <c r="FGO68" s="1695"/>
      <c r="FGP68" s="1694"/>
      <c r="FGQ68" s="1695"/>
      <c r="FGR68" s="1694"/>
      <c r="FGS68" s="1695"/>
      <c r="FGT68" s="1694"/>
      <c r="FGU68" s="1695"/>
      <c r="FGV68" s="1694"/>
      <c r="FGW68" s="1695"/>
      <c r="FGX68" s="1694"/>
      <c r="FGY68" s="1695"/>
      <c r="FGZ68" s="1694"/>
      <c r="FHA68" s="1695"/>
      <c r="FHB68" s="1694"/>
      <c r="FHC68" s="1695"/>
      <c r="FHD68" s="1694"/>
      <c r="FHE68" s="1695"/>
      <c r="FHF68" s="1694"/>
      <c r="FHG68" s="1695"/>
      <c r="FHH68" s="1694"/>
      <c r="FHI68" s="1695"/>
      <c r="FHJ68" s="1694"/>
      <c r="FHK68" s="1695"/>
      <c r="FHL68" s="1694"/>
      <c r="FHM68" s="1695"/>
      <c r="FHN68" s="1694"/>
      <c r="FHO68" s="1695"/>
      <c r="FHP68" s="1694"/>
      <c r="FHQ68" s="1695"/>
      <c r="FHR68" s="1694"/>
      <c r="FHS68" s="1695"/>
      <c r="FHT68" s="1694"/>
      <c r="FHU68" s="1695"/>
      <c r="FHV68" s="1694"/>
      <c r="FHW68" s="1695"/>
      <c r="FHX68" s="1694"/>
      <c r="FHY68" s="1695"/>
      <c r="FHZ68" s="1694"/>
      <c r="FIA68" s="1695"/>
      <c r="FIB68" s="1694"/>
      <c r="FIC68" s="1695"/>
      <c r="FID68" s="1694"/>
      <c r="FIE68" s="1695"/>
      <c r="FIF68" s="1694"/>
      <c r="FIG68" s="1695"/>
      <c r="FIH68" s="1694"/>
      <c r="FII68" s="1695"/>
      <c r="FIJ68" s="1694"/>
      <c r="FIK68" s="1695"/>
      <c r="FIL68" s="1694"/>
      <c r="FIM68" s="1695"/>
      <c r="FIN68" s="1694"/>
      <c r="FIO68" s="1695"/>
      <c r="FIP68" s="1694"/>
      <c r="FIQ68" s="1695"/>
      <c r="FIR68" s="1694"/>
      <c r="FIS68" s="1695"/>
      <c r="FIT68" s="1694"/>
      <c r="FIU68" s="1695"/>
      <c r="FIV68" s="1694"/>
      <c r="FIW68" s="1695"/>
      <c r="FIX68" s="1694"/>
      <c r="FIY68" s="1695"/>
      <c r="FIZ68" s="1694"/>
      <c r="FJA68" s="1695"/>
      <c r="FJB68" s="1694"/>
      <c r="FJC68" s="1695"/>
      <c r="FJD68" s="1694"/>
      <c r="FJE68" s="1695"/>
      <c r="FJF68" s="1694"/>
      <c r="FJG68" s="1695"/>
      <c r="FJH68" s="1694"/>
      <c r="FJI68" s="1695"/>
      <c r="FJJ68" s="1694"/>
      <c r="FJK68" s="1695"/>
      <c r="FJL68" s="1694"/>
      <c r="FJM68" s="1695"/>
      <c r="FJN68" s="1694"/>
      <c r="FJO68" s="1695"/>
      <c r="FJP68" s="1694"/>
      <c r="FJQ68" s="1695"/>
      <c r="FJR68" s="1694"/>
      <c r="FJS68" s="1695"/>
      <c r="FJT68" s="1694"/>
      <c r="FJU68" s="1695"/>
      <c r="FJV68" s="1694"/>
      <c r="FJW68" s="1695"/>
      <c r="FJX68" s="1694"/>
      <c r="FJY68" s="1695"/>
      <c r="FJZ68" s="1694"/>
      <c r="FKA68" s="1695"/>
      <c r="FKB68" s="1694"/>
      <c r="FKC68" s="1695"/>
      <c r="FKD68" s="1694"/>
      <c r="FKE68" s="1695"/>
      <c r="FKF68" s="1694"/>
      <c r="FKG68" s="1695"/>
      <c r="FKH68" s="1694"/>
      <c r="FKI68" s="1695"/>
      <c r="FKJ68" s="1694"/>
      <c r="FKK68" s="1695"/>
      <c r="FKL68" s="1694"/>
      <c r="FKM68" s="1695"/>
      <c r="FKN68" s="1694"/>
      <c r="FKO68" s="1695"/>
      <c r="FKP68" s="1694"/>
      <c r="FKQ68" s="1695"/>
      <c r="FKR68" s="1694"/>
      <c r="FKS68" s="1695"/>
      <c r="FKT68" s="1694"/>
      <c r="FKU68" s="1695"/>
      <c r="FKV68" s="1694"/>
      <c r="FKW68" s="1695"/>
      <c r="FKX68" s="1694"/>
      <c r="FKY68" s="1695"/>
      <c r="FKZ68" s="1694"/>
      <c r="FLA68" s="1695"/>
      <c r="FLB68" s="1694"/>
      <c r="FLC68" s="1695"/>
      <c r="FLD68" s="1694"/>
      <c r="FLE68" s="1695"/>
      <c r="FLF68" s="1694"/>
      <c r="FLG68" s="1695"/>
      <c r="FLH68" s="1694"/>
      <c r="FLI68" s="1695"/>
      <c r="FLJ68" s="1694"/>
      <c r="FLK68" s="1695"/>
      <c r="FLL68" s="1694"/>
      <c r="FLM68" s="1695"/>
      <c r="FLN68" s="1694"/>
      <c r="FLO68" s="1695"/>
      <c r="FLP68" s="1694"/>
      <c r="FLQ68" s="1695"/>
      <c r="FLR68" s="1694"/>
      <c r="FLS68" s="1695"/>
      <c r="FLT68" s="1694"/>
      <c r="FLU68" s="1695"/>
      <c r="FLV68" s="1694"/>
      <c r="FLW68" s="1695"/>
      <c r="FLX68" s="1694"/>
      <c r="FLY68" s="1695"/>
      <c r="FLZ68" s="1694"/>
      <c r="FMA68" s="1695"/>
      <c r="FMB68" s="1694"/>
      <c r="FMC68" s="1695"/>
      <c r="FMD68" s="1694"/>
      <c r="FME68" s="1695"/>
      <c r="FMF68" s="1694"/>
      <c r="FMG68" s="1695"/>
      <c r="FMH68" s="1694"/>
      <c r="FMI68" s="1695"/>
      <c r="FMJ68" s="1694"/>
      <c r="FMK68" s="1695"/>
      <c r="FML68" s="1694"/>
      <c r="FMM68" s="1695"/>
      <c r="FMN68" s="1694"/>
      <c r="FMO68" s="1695"/>
      <c r="FMP68" s="1694"/>
      <c r="FMQ68" s="1695"/>
      <c r="FMR68" s="1694"/>
      <c r="FMS68" s="1695"/>
      <c r="FMT68" s="1694"/>
      <c r="FMU68" s="1695"/>
      <c r="FMV68" s="1694"/>
      <c r="FMW68" s="1695"/>
      <c r="FMX68" s="1694"/>
      <c r="FMY68" s="1695"/>
      <c r="FMZ68" s="1694"/>
      <c r="FNA68" s="1695"/>
      <c r="FNB68" s="1694"/>
      <c r="FNC68" s="1695"/>
      <c r="FND68" s="1694"/>
      <c r="FNE68" s="1695"/>
      <c r="FNF68" s="1694"/>
      <c r="FNG68" s="1695"/>
      <c r="FNH68" s="1694"/>
      <c r="FNI68" s="1695"/>
      <c r="FNJ68" s="1694"/>
      <c r="FNK68" s="1695"/>
      <c r="FNL68" s="1694"/>
      <c r="FNM68" s="1695"/>
      <c r="FNN68" s="1694"/>
      <c r="FNO68" s="1695"/>
      <c r="FNP68" s="1694"/>
      <c r="FNQ68" s="1695"/>
      <c r="FNR68" s="1694"/>
      <c r="FNS68" s="1695"/>
      <c r="FNT68" s="1694"/>
      <c r="FNU68" s="1695"/>
      <c r="FNV68" s="1694"/>
      <c r="FNW68" s="1695"/>
      <c r="FNX68" s="1694"/>
      <c r="FNY68" s="1695"/>
      <c r="FNZ68" s="1694"/>
      <c r="FOA68" s="1695"/>
      <c r="FOB68" s="1694"/>
      <c r="FOC68" s="1695"/>
      <c r="FOD68" s="1694"/>
      <c r="FOE68" s="1695"/>
      <c r="FOF68" s="1694"/>
      <c r="FOG68" s="1695"/>
      <c r="FOH68" s="1694"/>
      <c r="FOI68" s="1695"/>
      <c r="FOJ68" s="1694"/>
      <c r="FOK68" s="1695"/>
      <c r="FOL68" s="1694"/>
      <c r="FOM68" s="1695"/>
      <c r="FON68" s="1694"/>
      <c r="FOO68" s="1695"/>
      <c r="FOP68" s="1694"/>
      <c r="FOQ68" s="1695"/>
      <c r="FOR68" s="1694"/>
      <c r="FOS68" s="1695"/>
      <c r="FOT68" s="1694"/>
      <c r="FOU68" s="1695"/>
      <c r="FOV68" s="1694"/>
      <c r="FOW68" s="1695"/>
      <c r="FOX68" s="1694"/>
      <c r="FOY68" s="1695"/>
      <c r="FOZ68" s="1694"/>
      <c r="FPA68" s="1695"/>
      <c r="FPB68" s="1694"/>
      <c r="FPC68" s="1695"/>
      <c r="FPD68" s="1694"/>
      <c r="FPE68" s="1695"/>
      <c r="FPF68" s="1694"/>
      <c r="FPG68" s="1695"/>
      <c r="FPH68" s="1694"/>
      <c r="FPI68" s="1695"/>
      <c r="FPJ68" s="1694"/>
      <c r="FPK68" s="1695"/>
      <c r="FPL68" s="1694"/>
      <c r="FPM68" s="1695"/>
      <c r="FPN68" s="1694"/>
      <c r="FPO68" s="1695"/>
      <c r="FPP68" s="1694"/>
      <c r="FPQ68" s="1695"/>
      <c r="FPR68" s="1694"/>
      <c r="FPS68" s="1695"/>
      <c r="FPT68" s="1694"/>
      <c r="FPU68" s="1695"/>
      <c r="FPV68" s="1694"/>
      <c r="FPW68" s="1695"/>
      <c r="FPX68" s="1694"/>
      <c r="FPY68" s="1695"/>
      <c r="FPZ68" s="1694"/>
      <c r="FQA68" s="1695"/>
      <c r="FQB68" s="1694"/>
      <c r="FQC68" s="1695"/>
      <c r="FQD68" s="1694"/>
      <c r="FQE68" s="1695"/>
      <c r="FQF68" s="1694"/>
      <c r="FQG68" s="1695"/>
      <c r="FQH68" s="1694"/>
      <c r="FQI68" s="1695"/>
      <c r="FQJ68" s="1694"/>
      <c r="FQK68" s="1695"/>
      <c r="FQL68" s="1694"/>
      <c r="FQM68" s="1695"/>
      <c r="FQN68" s="1694"/>
      <c r="FQO68" s="1695"/>
      <c r="FQP68" s="1694"/>
      <c r="FQQ68" s="1695"/>
      <c r="FQR68" s="1694"/>
      <c r="FQS68" s="1695"/>
      <c r="FQT68" s="1694"/>
      <c r="FQU68" s="1695"/>
      <c r="FQV68" s="1694"/>
      <c r="FQW68" s="1695"/>
      <c r="FQX68" s="1694"/>
      <c r="FQY68" s="1695"/>
      <c r="FQZ68" s="1694"/>
      <c r="FRA68" s="1695"/>
      <c r="FRB68" s="1694"/>
      <c r="FRC68" s="1695"/>
      <c r="FRD68" s="1694"/>
      <c r="FRE68" s="1695"/>
      <c r="FRF68" s="1694"/>
      <c r="FRG68" s="1695"/>
      <c r="FRH68" s="1694"/>
      <c r="FRI68" s="1695"/>
      <c r="FRJ68" s="1694"/>
      <c r="FRK68" s="1695"/>
      <c r="FRL68" s="1694"/>
      <c r="FRM68" s="1695"/>
      <c r="FRN68" s="1694"/>
      <c r="FRO68" s="1695"/>
      <c r="FRP68" s="1694"/>
      <c r="FRQ68" s="1695"/>
      <c r="FRR68" s="1694"/>
      <c r="FRS68" s="1695"/>
      <c r="FRT68" s="1694"/>
      <c r="FRU68" s="1695"/>
      <c r="FRV68" s="1694"/>
      <c r="FRW68" s="1695"/>
      <c r="FRX68" s="1694"/>
      <c r="FRY68" s="1695"/>
      <c r="FRZ68" s="1694"/>
      <c r="FSA68" s="1695"/>
      <c r="FSB68" s="1694"/>
      <c r="FSC68" s="1695"/>
      <c r="FSD68" s="1694"/>
      <c r="FSE68" s="1695"/>
      <c r="FSF68" s="1694"/>
      <c r="FSG68" s="1695"/>
      <c r="FSH68" s="1694"/>
      <c r="FSI68" s="1695"/>
      <c r="FSJ68" s="1694"/>
      <c r="FSK68" s="1695"/>
      <c r="FSL68" s="1694"/>
      <c r="FSM68" s="1695"/>
      <c r="FSN68" s="1694"/>
      <c r="FSO68" s="1695"/>
      <c r="FSP68" s="1694"/>
      <c r="FSQ68" s="1695"/>
      <c r="FSR68" s="1694"/>
      <c r="FSS68" s="1695"/>
      <c r="FST68" s="1694"/>
      <c r="FSU68" s="1695"/>
      <c r="FSV68" s="1694"/>
      <c r="FSW68" s="1695"/>
      <c r="FSX68" s="1694"/>
      <c r="FSY68" s="1695"/>
      <c r="FSZ68" s="1694"/>
      <c r="FTA68" s="1695"/>
      <c r="FTB68" s="1694"/>
      <c r="FTC68" s="1695"/>
      <c r="FTD68" s="1694"/>
      <c r="FTE68" s="1695"/>
      <c r="FTF68" s="1694"/>
      <c r="FTG68" s="1695"/>
      <c r="FTH68" s="1694"/>
      <c r="FTI68" s="1695"/>
      <c r="FTJ68" s="1694"/>
      <c r="FTK68" s="1695"/>
      <c r="FTL68" s="1694"/>
      <c r="FTM68" s="1695"/>
      <c r="FTN68" s="1694"/>
      <c r="FTO68" s="1695"/>
      <c r="FTP68" s="1694"/>
      <c r="FTQ68" s="1695"/>
      <c r="FTR68" s="1694"/>
      <c r="FTS68" s="1695"/>
      <c r="FTT68" s="1694"/>
      <c r="FTU68" s="1695"/>
      <c r="FTV68" s="1694"/>
      <c r="FTW68" s="1695"/>
      <c r="FTX68" s="1694"/>
      <c r="FTY68" s="1695"/>
      <c r="FTZ68" s="1694"/>
      <c r="FUA68" s="1695"/>
      <c r="FUB68" s="1694"/>
      <c r="FUC68" s="1695"/>
      <c r="FUD68" s="1694"/>
      <c r="FUE68" s="1695"/>
      <c r="FUF68" s="1694"/>
      <c r="FUG68" s="1695"/>
      <c r="FUH68" s="1694"/>
      <c r="FUI68" s="1695"/>
      <c r="FUJ68" s="1694"/>
      <c r="FUK68" s="1695"/>
      <c r="FUL68" s="1694"/>
      <c r="FUM68" s="1695"/>
      <c r="FUN68" s="1694"/>
      <c r="FUO68" s="1695"/>
      <c r="FUP68" s="1694"/>
      <c r="FUQ68" s="1695"/>
      <c r="FUR68" s="1694"/>
      <c r="FUS68" s="1695"/>
      <c r="FUT68" s="1694"/>
      <c r="FUU68" s="1695"/>
      <c r="FUV68" s="1694"/>
      <c r="FUW68" s="1695"/>
      <c r="FUX68" s="1694"/>
      <c r="FUY68" s="1695"/>
      <c r="FUZ68" s="1694"/>
      <c r="FVA68" s="1695"/>
      <c r="FVB68" s="1694"/>
      <c r="FVC68" s="1695"/>
      <c r="FVD68" s="1694"/>
      <c r="FVE68" s="1695"/>
      <c r="FVF68" s="1694"/>
      <c r="FVG68" s="1695"/>
      <c r="FVH68" s="1694"/>
      <c r="FVI68" s="1695"/>
      <c r="FVJ68" s="1694"/>
      <c r="FVK68" s="1695"/>
      <c r="FVL68" s="1694"/>
      <c r="FVM68" s="1695"/>
      <c r="FVN68" s="1694"/>
      <c r="FVO68" s="1695"/>
      <c r="FVP68" s="1694"/>
      <c r="FVQ68" s="1695"/>
      <c r="FVR68" s="1694"/>
      <c r="FVS68" s="1695"/>
      <c r="FVT68" s="1694"/>
      <c r="FVU68" s="1695"/>
      <c r="FVV68" s="1694"/>
      <c r="FVW68" s="1695"/>
      <c r="FVX68" s="1694"/>
      <c r="FVY68" s="1695"/>
      <c r="FVZ68" s="1694"/>
      <c r="FWA68" s="1695"/>
      <c r="FWB68" s="1694"/>
      <c r="FWC68" s="1695"/>
      <c r="FWD68" s="1694"/>
      <c r="FWE68" s="1695"/>
      <c r="FWF68" s="1694"/>
      <c r="FWG68" s="1695"/>
      <c r="FWH68" s="1694"/>
      <c r="FWI68" s="1695"/>
      <c r="FWJ68" s="1694"/>
      <c r="FWK68" s="1695"/>
      <c r="FWL68" s="1694"/>
      <c r="FWM68" s="1695"/>
      <c r="FWN68" s="1694"/>
      <c r="FWO68" s="1695"/>
      <c r="FWP68" s="1694"/>
      <c r="FWQ68" s="1695"/>
      <c r="FWR68" s="1694"/>
      <c r="FWS68" s="1695"/>
      <c r="FWT68" s="1694"/>
      <c r="FWU68" s="1695"/>
      <c r="FWV68" s="1694"/>
      <c r="FWW68" s="1695"/>
      <c r="FWX68" s="1694"/>
      <c r="FWY68" s="1695"/>
      <c r="FWZ68" s="1694"/>
      <c r="FXA68" s="1695"/>
      <c r="FXB68" s="1694"/>
      <c r="FXC68" s="1695"/>
      <c r="FXD68" s="1694"/>
      <c r="FXE68" s="1695"/>
      <c r="FXF68" s="1694"/>
      <c r="FXG68" s="1695"/>
      <c r="FXH68" s="1694"/>
      <c r="FXI68" s="1695"/>
      <c r="FXJ68" s="1694"/>
      <c r="FXK68" s="1695"/>
      <c r="FXL68" s="1694"/>
      <c r="FXM68" s="1695"/>
      <c r="FXN68" s="1694"/>
      <c r="FXO68" s="1695"/>
      <c r="FXP68" s="1694"/>
      <c r="FXQ68" s="1695"/>
      <c r="FXR68" s="1694"/>
      <c r="FXS68" s="1695"/>
      <c r="FXT68" s="1694"/>
      <c r="FXU68" s="1695"/>
      <c r="FXV68" s="1694"/>
      <c r="FXW68" s="1695"/>
      <c r="FXX68" s="1694"/>
      <c r="FXY68" s="1695"/>
      <c r="FXZ68" s="1694"/>
      <c r="FYA68" s="1695"/>
      <c r="FYB68" s="1694"/>
      <c r="FYC68" s="1695"/>
      <c r="FYD68" s="1694"/>
      <c r="FYE68" s="1695"/>
      <c r="FYF68" s="1694"/>
      <c r="FYG68" s="1695"/>
      <c r="FYH68" s="1694"/>
      <c r="FYI68" s="1695"/>
      <c r="FYJ68" s="1694"/>
      <c r="FYK68" s="1695"/>
      <c r="FYL68" s="1694"/>
      <c r="FYM68" s="1695"/>
      <c r="FYN68" s="1694"/>
      <c r="FYO68" s="1695"/>
      <c r="FYP68" s="1694"/>
      <c r="FYQ68" s="1695"/>
      <c r="FYR68" s="1694"/>
      <c r="FYS68" s="1695"/>
      <c r="FYT68" s="1694"/>
      <c r="FYU68" s="1695"/>
      <c r="FYV68" s="1694"/>
      <c r="FYW68" s="1695"/>
      <c r="FYX68" s="1694"/>
      <c r="FYY68" s="1695"/>
      <c r="FYZ68" s="1694"/>
      <c r="FZA68" s="1695"/>
      <c r="FZB68" s="1694"/>
      <c r="FZC68" s="1695"/>
      <c r="FZD68" s="1694"/>
      <c r="FZE68" s="1695"/>
      <c r="FZF68" s="1694"/>
      <c r="FZG68" s="1695"/>
      <c r="FZH68" s="1694"/>
      <c r="FZI68" s="1695"/>
      <c r="FZJ68" s="1694"/>
      <c r="FZK68" s="1695"/>
      <c r="FZL68" s="1694"/>
      <c r="FZM68" s="1695"/>
      <c r="FZN68" s="1694"/>
      <c r="FZO68" s="1695"/>
      <c r="FZP68" s="1694"/>
      <c r="FZQ68" s="1695"/>
      <c r="FZR68" s="1694"/>
      <c r="FZS68" s="1695"/>
      <c r="FZT68" s="1694"/>
      <c r="FZU68" s="1695"/>
      <c r="FZV68" s="1694"/>
      <c r="FZW68" s="1695"/>
      <c r="FZX68" s="1694"/>
      <c r="FZY68" s="1695"/>
      <c r="FZZ68" s="1694"/>
      <c r="GAA68" s="1695"/>
      <c r="GAB68" s="1694"/>
      <c r="GAC68" s="1695"/>
      <c r="GAD68" s="1694"/>
      <c r="GAE68" s="1695"/>
      <c r="GAF68" s="1694"/>
      <c r="GAG68" s="1695"/>
      <c r="GAH68" s="1694"/>
      <c r="GAI68" s="1695"/>
      <c r="GAJ68" s="1694"/>
      <c r="GAK68" s="1695"/>
      <c r="GAL68" s="1694"/>
      <c r="GAM68" s="1695"/>
      <c r="GAN68" s="1694"/>
      <c r="GAO68" s="1695"/>
      <c r="GAP68" s="1694"/>
      <c r="GAQ68" s="1695"/>
      <c r="GAR68" s="1694"/>
      <c r="GAS68" s="1695"/>
      <c r="GAT68" s="1694"/>
      <c r="GAU68" s="1695"/>
      <c r="GAV68" s="1694"/>
      <c r="GAW68" s="1695"/>
      <c r="GAX68" s="1694"/>
      <c r="GAY68" s="1695"/>
      <c r="GAZ68" s="1694"/>
      <c r="GBA68" s="1695"/>
      <c r="GBB68" s="1694"/>
      <c r="GBC68" s="1695"/>
      <c r="GBD68" s="1694"/>
      <c r="GBE68" s="1695"/>
      <c r="GBF68" s="1694"/>
      <c r="GBG68" s="1695"/>
      <c r="GBH68" s="1694"/>
      <c r="GBI68" s="1695"/>
      <c r="GBJ68" s="1694"/>
      <c r="GBK68" s="1695"/>
      <c r="GBL68" s="1694"/>
      <c r="GBM68" s="1695"/>
      <c r="GBN68" s="1694"/>
      <c r="GBO68" s="1695"/>
      <c r="GBP68" s="1694"/>
      <c r="GBQ68" s="1695"/>
      <c r="GBR68" s="1694"/>
      <c r="GBS68" s="1695"/>
      <c r="GBT68" s="1694"/>
      <c r="GBU68" s="1695"/>
      <c r="GBV68" s="1694"/>
      <c r="GBW68" s="1695"/>
      <c r="GBX68" s="1694"/>
      <c r="GBY68" s="1695"/>
      <c r="GBZ68" s="1694"/>
      <c r="GCA68" s="1695"/>
      <c r="GCB68" s="1694"/>
      <c r="GCC68" s="1695"/>
      <c r="GCD68" s="1694"/>
      <c r="GCE68" s="1695"/>
      <c r="GCF68" s="1694"/>
      <c r="GCG68" s="1695"/>
      <c r="GCH68" s="1694"/>
      <c r="GCI68" s="1695"/>
      <c r="GCJ68" s="1694"/>
      <c r="GCK68" s="1695"/>
      <c r="GCL68" s="1694"/>
      <c r="GCM68" s="1695"/>
      <c r="GCN68" s="1694"/>
      <c r="GCO68" s="1695"/>
      <c r="GCP68" s="1694"/>
      <c r="GCQ68" s="1695"/>
      <c r="GCR68" s="1694"/>
      <c r="GCS68" s="1695"/>
      <c r="GCT68" s="1694"/>
      <c r="GCU68" s="1695"/>
      <c r="GCV68" s="1694"/>
      <c r="GCW68" s="1695"/>
      <c r="GCX68" s="1694"/>
      <c r="GCY68" s="1695"/>
      <c r="GCZ68" s="1694"/>
      <c r="GDA68" s="1695"/>
      <c r="GDB68" s="1694"/>
      <c r="GDC68" s="1695"/>
      <c r="GDD68" s="1694"/>
      <c r="GDE68" s="1695"/>
      <c r="GDF68" s="1694"/>
      <c r="GDG68" s="1695"/>
      <c r="GDH68" s="1694"/>
      <c r="GDI68" s="1695"/>
      <c r="GDJ68" s="1694"/>
      <c r="GDK68" s="1695"/>
      <c r="GDL68" s="1694"/>
      <c r="GDM68" s="1695"/>
      <c r="GDN68" s="1694"/>
      <c r="GDO68" s="1695"/>
      <c r="GDP68" s="1694"/>
      <c r="GDQ68" s="1695"/>
      <c r="GDR68" s="1694"/>
      <c r="GDS68" s="1695"/>
      <c r="GDT68" s="1694"/>
      <c r="GDU68" s="1695"/>
      <c r="GDV68" s="1694"/>
      <c r="GDW68" s="1695"/>
      <c r="GDX68" s="1694"/>
      <c r="GDY68" s="1695"/>
      <c r="GDZ68" s="1694"/>
      <c r="GEA68" s="1695"/>
      <c r="GEB68" s="1694"/>
      <c r="GEC68" s="1695"/>
      <c r="GED68" s="1694"/>
      <c r="GEE68" s="1695"/>
      <c r="GEF68" s="1694"/>
      <c r="GEG68" s="1695"/>
      <c r="GEH68" s="1694"/>
      <c r="GEI68" s="1695"/>
      <c r="GEJ68" s="1694"/>
      <c r="GEK68" s="1695"/>
      <c r="GEL68" s="1694"/>
      <c r="GEM68" s="1695"/>
      <c r="GEN68" s="1694"/>
      <c r="GEO68" s="1695"/>
      <c r="GEP68" s="1694"/>
      <c r="GEQ68" s="1695"/>
      <c r="GER68" s="1694"/>
      <c r="GES68" s="1695"/>
      <c r="GET68" s="1694"/>
      <c r="GEU68" s="1695"/>
      <c r="GEV68" s="1694"/>
      <c r="GEW68" s="1695"/>
      <c r="GEX68" s="1694"/>
      <c r="GEY68" s="1695"/>
      <c r="GEZ68" s="1694"/>
      <c r="GFA68" s="1695"/>
      <c r="GFB68" s="1694"/>
      <c r="GFC68" s="1695"/>
      <c r="GFD68" s="1694"/>
      <c r="GFE68" s="1695"/>
      <c r="GFF68" s="1694"/>
      <c r="GFG68" s="1695"/>
      <c r="GFH68" s="1694"/>
      <c r="GFI68" s="1695"/>
      <c r="GFJ68" s="1694"/>
      <c r="GFK68" s="1695"/>
      <c r="GFL68" s="1694"/>
      <c r="GFM68" s="1695"/>
      <c r="GFN68" s="1694"/>
      <c r="GFO68" s="1695"/>
      <c r="GFP68" s="1694"/>
      <c r="GFQ68" s="1695"/>
      <c r="GFR68" s="1694"/>
      <c r="GFS68" s="1695"/>
      <c r="GFT68" s="1694"/>
      <c r="GFU68" s="1695"/>
      <c r="GFV68" s="1694"/>
      <c r="GFW68" s="1695"/>
      <c r="GFX68" s="1694"/>
      <c r="GFY68" s="1695"/>
      <c r="GFZ68" s="1694"/>
      <c r="GGA68" s="1695"/>
      <c r="GGB68" s="1694"/>
      <c r="GGC68" s="1695"/>
      <c r="GGD68" s="1694"/>
      <c r="GGE68" s="1695"/>
      <c r="GGF68" s="1694"/>
      <c r="GGG68" s="1695"/>
      <c r="GGH68" s="1694"/>
      <c r="GGI68" s="1695"/>
      <c r="GGJ68" s="1694"/>
      <c r="GGK68" s="1695"/>
      <c r="GGL68" s="1694"/>
      <c r="GGM68" s="1695"/>
      <c r="GGN68" s="1694"/>
      <c r="GGO68" s="1695"/>
      <c r="GGP68" s="1694"/>
      <c r="GGQ68" s="1695"/>
      <c r="GGR68" s="1694"/>
      <c r="GGS68" s="1695"/>
      <c r="GGT68" s="1694"/>
      <c r="GGU68" s="1695"/>
      <c r="GGV68" s="1694"/>
      <c r="GGW68" s="1695"/>
      <c r="GGX68" s="1694"/>
      <c r="GGY68" s="1695"/>
      <c r="GGZ68" s="1694"/>
      <c r="GHA68" s="1695"/>
      <c r="GHB68" s="1694"/>
      <c r="GHC68" s="1695"/>
      <c r="GHD68" s="1694"/>
      <c r="GHE68" s="1695"/>
      <c r="GHF68" s="1694"/>
      <c r="GHG68" s="1695"/>
      <c r="GHH68" s="1694"/>
      <c r="GHI68" s="1695"/>
      <c r="GHJ68" s="1694"/>
      <c r="GHK68" s="1695"/>
      <c r="GHL68" s="1694"/>
      <c r="GHM68" s="1695"/>
      <c r="GHN68" s="1694"/>
      <c r="GHO68" s="1695"/>
      <c r="GHP68" s="1694"/>
      <c r="GHQ68" s="1695"/>
      <c r="GHR68" s="1694"/>
      <c r="GHS68" s="1695"/>
      <c r="GHT68" s="1694"/>
      <c r="GHU68" s="1695"/>
      <c r="GHV68" s="1694"/>
      <c r="GHW68" s="1695"/>
      <c r="GHX68" s="1694"/>
      <c r="GHY68" s="1695"/>
      <c r="GHZ68" s="1694"/>
      <c r="GIA68" s="1695"/>
      <c r="GIB68" s="1694"/>
      <c r="GIC68" s="1695"/>
      <c r="GID68" s="1694"/>
      <c r="GIE68" s="1695"/>
      <c r="GIF68" s="1694"/>
      <c r="GIG68" s="1695"/>
      <c r="GIH68" s="1694"/>
      <c r="GII68" s="1695"/>
      <c r="GIJ68" s="1694"/>
      <c r="GIK68" s="1695"/>
      <c r="GIL68" s="1694"/>
      <c r="GIM68" s="1695"/>
      <c r="GIN68" s="1694"/>
      <c r="GIO68" s="1695"/>
      <c r="GIP68" s="1694"/>
      <c r="GIQ68" s="1695"/>
      <c r="GIR68" s="1694"/>
      <c r="GIS68" s="1695"/>
      <c r="GIT68" s="1694"/>
      <c r="GIU68" s="1695"/>
      <c r="GIV68" s="1694"/>
      <c r="GIW68" s="1695"/>
      <c r="GIX68" s="1694"/>
      <c r="GIY68" s="1695"/>
      <c r="GIZ68" s="1694"/>
      <c r="GJA68" s="1695"/>
      <c r="GJB68" s="1694"/>
      <c r="GJC68" s="1695"/>
      <c r="GJD68" s="1694"/>
      <c r="GJE68" s="1695"/>
      <c r="GJF68" s="1694"/>
      <c r="GJG68" s="1695"/>
      <c r="GJH68" s="1694"/>
      <c r="GJI68" s="1695"/>
      <c r="GJJ68" s="1694"/>
      <c r="GJK68" s="1695"/>
      <c r="GJL68" s="1694"/>
      <c r="GJM68" s="1695"/>
      <c r="GJN68" s="1694"/>
      <c r="GJO68" s="1695"/>
      <c r="GJP68" s="1694"/>
      <c r="GJQ68" s="1695"/>
      <c r="GJR68" s="1694"/>
      <c r="GJS68" s="1695"/>
      <c r="GJT68" s="1694"/>
      <c r="GJU68" s="1695"/>
      <c r="GJV68" s="1694"/>
      <c r="GJW68" s="1695"/>
      <c r="GJX68" s="1694"/>
      <c r="GJY68" s="1695"/>
      <c r="GJZ68" s="1694"/>
      <c r="GKA68" s="1695"/>
      <c r="GKB68" s="1694"/>
      <c r="GKC68" s="1695"/>
      <c r="GKD68" s="1694"/>
      <c r="GKE68" s="1695"/>
      <c r="GKF68" s="1694"/>
      <c r="GKG68" s="1695"/>
      <c r="GKH68" s="1694"/>
      <c r="GKI68" s="1695"/>
      <c r="GKJ68" s="1694"/>
      <c r="GKK68" s="1695"/>
      <c r="GKL68" s="1694"/>
      <c r="GKM68" s="1695"/>
      <c r="GKN68" s="1694"/>
      <c r="GKO68" s="1695"/>
      <c r="GKP68" s="1694"/>
      <c r="GKQ68" s="1695"/>
      <c r="GKR68" s="1694"/>
      <c r="GKS68" s="1695"/>
      <c r="GKT68" s="1694"/>
      <c r="GKU68" s="1695"/>
      <c r="GKV68" s="1694"/>
      <c r="GKW68" s="1695"/>
      <c r="GKX68" s="1694"/>
      <c r="GKY68" s="1695"/>
      <c r="GKZ68" s="1694"/>
      <c r="GLA68" s="1695"/>
      <c r="GLB68" s="1694"/>
      <c r="GLC68" s="1695"/>
      <c r="GLD68" s="1694"/>
      <c r="GLE68" s="1695"/>
      <c r="GLF68" s="1694"/>
      <c r="GLG68" s="1695"/>
      <c r="GLH68" s="1694"/>
      <c r="GLI68" s="1695"/>
      <c r="GLJ68" s="1694"/>
      <c r="GLK68" s="1695"/>
      <c r="GLL68" s="1694"/>
      <c r="GLM68" s="1695"/>
      <c r="GLN68" s="1694"/>
      <c r="GLO68" s="1695"/>
      <c r="GLP68" s="1694"/>
      <c r="GLQ68" s="1695"/>
      <c r="GLR68" s="1694"/>
      <c r="GLS68" s="1695"/>
      <c r="GLT68" s="1694"/>
      <c r="GLU68" s="1695"/>
      <c r="GLV68" s="1694"/>
      <c r="GLW68" s="1695"/>
      <c r="GLX68" s="1694"/>
      <c r="GLY68" s="1695"/>
      <c r="GLZ68" s="1694"/>
      <c r="GMA68" s="1695"/>
      <c r="GMB68" s="1694"/>
      <c r="GMC68" s="1695"/>
      <c r="GMD68" s="1694"/>
      <c r="GME68" s="1695"/>
      <c r="GMF68" s="1694"/>
      <c r="GMG68" s="1695"/>
      <c r="GMH68" s="1694"/>
      <c r="GMI68" s="1695"/>
      <c r="GMJ68" s="1694"/>
      <c r="GMK68" s="1695"/>
      <c r="GML68" s="1694"/>
      <c r="GMM68" s="1695"/>
      <c r="GMN68" s="1694"/>
      <c r="GMO68" s="1695"/>
      <c r="GMP68" s="1694"/>
      <c r="GMQ68" s="1695"/>
      <c r="GMR68" s="1694"/>
      <c r="GMS68" s="1695"/>
      <c r="GMT68" s="1694"/>
      <c r="GMU68" s="1695"/>
      <c r="GMV68" s="1694"/>
      <c r="GMW68" s="1695"/>
      <c r="GMX68" s="1694"/>
      <c r="GMY68" s="1695"/>
      <c r="GMZ68" s="1694"/>
      <c r="GNA68" s="1695"/>
      <c r="GNB68" s="1694"/>
      <c r="GNC68" s="1695"/>
      <c r="GND68" s="1694"/>
      <c r="GNE68" s="1695"/>
      <c r="GNF68" s="1694"/>
      <c r="GNG68" s="1695"/>
      <c r="GNH68" s="1694"/>
      <c r="GNI68" s="1695"/>
      <c r="GNJ68" s="1694"/>
      <c r="GNK68" s="1695"/>
      <c r="GNL68" s="1694"/>
      <c r="GNM68" s="1695"/>
      <c r="GNN68" s="1694"/>
      <c r="GNO68" s="1695"/>
      <c r="GNP68" s="1694"/>
      <c r="GNQ68" s="1695"/>
      <c r="GNR68" s="1694"/>
      <c r="GNS68" s="1695"/>
      <c r="GNT68" s="1694"/>
      <c r="GNU68" s="1695"/>
      <c r="GNV68" s="1694"/>
      <c r="GNW68" s="1695"/>
      <c r="GNX68" s="1694"/>
      <c r="GNY68" s="1695"/>
      <c r="GNZ68" s="1694"/>
      <c r="GOA68" s="1695"/>
      <c r="GOB68" s="1694"/>
      <c r="GOC68" s="1695"/>
      <c r="GOD68" s="1694"/>
      <c r="GOE68" s="1695"/>
      <c r="GOF68" s="1694"/>
      <c r="GOG68" s="1695"/>
      <c r="GOH68" s="1694"/>
      <c r="GOI68" s="1695"/>
      <c r="GOJ68" s="1694"/>
      <c r="GOK68" s="1695"/>
      <c r="GOL68" s="1694"/>
      <c r="GOM68" s="1695"/>
      <c r="GON68" s="1694"/>
      <c r="GOO68" s="1695"/>
      <c r="GOP68" s="1694"/>
      <c r="GOQ68" s="1695"/>
      <c r="GOR68" s="1694"/>
      <c r="GOS68" s="1695"/>
      <c r="GOT68" s="1694"/>
      <c r="GOU68" s="1695"/>
      <c r="GOV68" s="1694"/>
      <c r="GOW68" s="1695"/>
      <c r="GOX68" s="1694"/>
      <c r="GOY68" s="1695"/>
      <c r="GOZ68" s="1694"/>
      <c r="GPA68" s="1695"/>
      <c r="GPB68" s="1694"/>
      <c r="GPC68" s="1695"/>
      <c r="GPD68" s="1694"/>
      <c r="GPE68" s="1695"/>
      <c r="GPF68" s="1694"/>
      <c r="GPG68" s="1695"/>
      <c r="GPH68" s="1694"/>
      <c r="GPI68" s="1695"/>
      <c r="GPJ68" s="1694"/>
      <c r="GPK68" s="1695"/>
      <c r="GPL68" s="1694"/>
      <c r="GPM68" s="1695"/>
      <c r="GPN68" s="1694"/>
      <c r="GPO68" s="1695"/>
      <c r="GPP68" s="1694"/>
      <c r="GPQ68" s="1695"/>
      <c r="GPR68" s="1694"/>
      <c r="GPS68" s="1695"/>
      <c r="GPT68" s="1694"/>
      <c r="GPU68" s="1695"/>
      <c r="GPV68" s="1694"/>
      <c r="GPW68" s="1695"/>
      <c r="GPX68" s="1694"/>
      <c r="GPY68" s="1695"/>
      <c r="GPZ68" s="1694"/>
      <c r="GQA68" s="1695"/>
      <c r="GQB68" s="1694"/>
      <c r="GQC68" s="1695"/>
      <c r="GQD68" s="1694"/>
      <c r="GQE68" s="1695"/>
      <c r="GQF68" s="1694"/>
      <c r="GQG68" s="1695"/>
      <c r="GQH68" s="1694"/>
      <c r="GQI68" s="1695"/>
      <c r="GQJ68" s="1694"/>
      <c r="GQK68" s="1695"/>
      <c r="GQL68" s="1694"/>
      <c r="GQM68" s="1695"/>
      <c r="GQN68" s="1694"/>
      <c r="GQO68" s="1695"/>
      <c r="GQP68" s="1694"/>
      <c r="GQQ68" s="1695"/>
      <c r="GQR68" s="1694"/>
      <c r="GQS68" s="1695"/>
      <c r="GQT68" s="1694"/>
      <c r="GQU68" s="1695"/>
      <c r="GQV68" s="1694"/>
      <c r="GQW68" s="1695"/>
      <c r="GQX68" s="1694"/>
      <c r="GQY68" s="1695"/>
      <c r="GQZ68" s="1694"/>
      <c r="GRA68" s="1695"/>
      <c r="GRB68" s="1694"/>
      <c r="GRC68" s="1695"/>
      <c r="GRD68" s="1694"/>
      <c r="GRE68" s="1695"/>
      <c r="GRF68" s="1694"/>
      <c r="GRG68" s="1695"/>
      <c r="GRH68" s="1694"/>
      <c r="GRI68" s="1695"/>
      <c r="GRJ68" s="1694"/>
      <c r="GRK68" s="1695"/>
      <c r="GRL68" s="1694"/>
      <c r="GRM68" s="1695"/>
      <c r="GRN68" s="1694"/>
      <c r="GRO68" s="1695"/>
      <c r="GRP68" s="1694"/>
      <c r="GRQ68" s="1695"/>
      <c r="GRR68" s="1694"/>
      <c r="GRS68" s="1695"/>
      <c r="GRT68" s="1694"/>
      <c r="GRU68" s="1695"/>
      <c r="GRV68" s="1694"/>
      <c r="GRW68" s="1695"/>
      <c r="GRX68" s="1694"/>
      <c r="GRY68" s="1695"/>
      <c r="GRZ68" s="1694"/>
      <c r="GSA68" s="1695"/>
      <c r="GSB68" s="1694"/>
      <c r="GSC68" s="1695"/>
      <c r="GSD68" s="1694"/>
      <c r="GSE68" s="1695"/>
      <c r="GSF68" s="1694"/>
      <c r="GSG68" s="1695"/>
      <c r="GSH68" s="1694"/>
      <c r="GSI68" s="1695"/>
      <c r="GSJ68" s="1694"/>
      <c r="GSK68" s="1695"/>
      <c r="GSL68" s="1694"/>
      <c r="GSM68" s="1695"/>
      <c r="GSN68" s="1694"/>
      <c r="GSO68" s="1695"/>
      <c r="GSP68" s="1694"/>
      <c r="GSQ68" s="1695"/>
      <c r="GSR68" s="1694"/>
      <c r="GSS68" s="1695"/>
      <c r="GST68" s="1694"/>
      <c r="GSU68" s="1695"/>
      <c r="GSV68" s="1694"/>
      <c r="GSW68" s="1695"/>
      <c r="GSX68" s="1694"/>
      <c r="GSY68" s="1695"/>
      <c r="GSZ68" s="1694"/>
      <c r="GTA68" s="1695"/>
      <c r="GTB68" s="1694"/>
      <c r="GTC68" s="1695"/>
      <c r="GTD68" s="1694"/>
      <c r="GTE68" s="1695"/>
      <c r="GTF68" s="1694"/>
      <c r="GTG68" s="1695"/>
      <c r="GTH68" s="1694"/>
      <c r="GTI68" s="1695"/>
      <c r="GTJ68" s="1694"/>
      <c r="GTK68" s="1695"/>
      <c r="GTL68" s="1694"/>
      <c r="GTM68" s="1695"/>
      <c r="GTN68" s="1694"/>
      <c r="GTO68" s="1695"/>
      <c r="GTP68" s="1694"/>
      <c r="GTQ68" s="1695"/>
      <c r="GTR68" s="1694"/>
      <c r="GTS68" s="1695"/>
      <c r="GTT68" s="1694"/>
      <c r="GTU68" s="1695"/>
      <c r="GTV68" s="1694"/>
      <c r="GTW68" s="1695"/>
      <c r="GTX68" s="1694"/>
      <c r="GTY68" s="1695"/>
      <c r="GTZ68" s="1694"/>
      <c r="GUA68" s="1695"/>
      <c r="GUB68" s="1694"/>
      <c r="GUC68" s="1695"/>
      <c r="GUD68" s="1694"/>
      <c r="GUE68" s="1695"/>
      <c r="GUF68" s="1694"/>
      <c r="GUG68" s="1695"/>
      <c r="GUH68" s="1694"/>
      <c r="GUI68" s="1695"/>
      <c r="GUJ68" s="1694"/>
      <c r="GUK68" s="1695"/>
      <c r="GUL68" s="1694"/>
      <c r="GUM68" s="1695"/>
      <c r="GUN68" s="1694"/>
      <c r="GUO68" s="1695"/>
      <c r="GUP68" s="1694"/>
      <c r="GUQ68" s="1695"/>
      <c r="GUR68" s="1694"/>
      <c r="GUS68" s="1695"/>
      <c r="GUT68" s="1694"/>
      <c r="GUU68" s="1695"/>
      <c r="GUV68" s="1694"/>
      <c r="GUW68" s="1695"/>
      <c r="GUX68" s="1694"/>
      <c r="GUY68" s="1695"/>
      <c r="GUZ68" s="1694"/>
      <c r="GVA68" s="1695"/>
      <c r="GVB68" s="1694"/>
      <c r="GVC68" s="1695"/>
      <c r="GVD68" s="1694"/>
      <c r="GVE68" s="1695"/>
      <c r="GVF68" s="1694"/>
      <c r="GVG68" s="1695"/>
      <c r="GVH68" s="1694"/>
      <c r="GVI68" s="1695"/>
      <c r="GVJ68" s="1694"/>
      <c r="GVK68" s="1695"/>
      <c r="GVL68" s="1694"/>
      <c r="GVM68" s="1695"/>
      <c r="GVN68" s="1694"/>
      <c r="GVO68" s="1695"/>
      <c r="GVP68" s="1694"/>
      <c r="GVQ68" s="1695"/>
      <c r="GVR68" s="1694"/>
      <c r="GVS68" s="1695"/>
      <c r="GVT68" s="1694"/>
      <c r="GVU68" s="1695"/>
      <c r="GVV68" s="1694"/>
      <c r="GVW68" s="1695"/>
      <c r="GVX68" s="1694"/>
      <c r="GVY68" s="1695"/>
      <c r="GVZ68" s="1694"/>
      <c r="GWA68" s="1695"/>
      <c r="GWB68" s="1694"/>
      <c r="GWC68" s="1695"/>
      <c r="GWD68" s="1694"/>
      <c r="GWE68" s="1695"/>
      <c r="GWF68" s="1694"/>
      <c r="GWG68" s="1695"/>
      <c r="GWH68" s="1694"/>
      <c r="GWI68" s="1695"/>
      <c r="GWJ68" s="1694"/>
      <c r="GWK68" s="1695"/>
      <c r="GWL68" s="1694"/>
      <c r="GWM68" s="1695"/>
      <c r="GWN68" s="1694"/>
      <c r="GWO68" s="1695"/>
      <c r="GWP68" s="1694"/>
      <c r="GWQ68" s="1695"/>
      <c r="GWR68" s="1694"/>
      <c r="GWS68" s="1695"/>
      <c r="GWT68" s="1694"/>
      <c r="GWU68" s="1695"/>
      <c r="GWV68" s="1694"/>
      <c r="GWW68" s="1695"/>
      <c r="GWX68" s="1694"/>
      <c r="GWY68" s="1695"/>
      <c r="GWZ68" s="1694"/>
      <c r="GXA68" s="1695"/>
      <c r="GXB68" s="1694"/>
      <c r="GXC68" s="1695"/>
      <c r="GXD68" s="1694"/>
      <c r="GXE68" s="1695"/>
      <c r="GXF68" s="1694"/>
      <c r="GXG68" s="1695"/>
      <c r="GXH68" s="1694"/>
      <c r="GXI68" s="1695"/>
      <c r="GXJ68" s="1694"/>
      <c r="GXK68" s="1695"/>
      <c r="GXL68" s="1694"/>
      <c r="GXM68" s="1695"/>
      <c r="GXN68" s="1694"/>
      <c r="GXO68" s="1695"/>
      <c r="GXP68" s="1694"/>
      <c r="GXQ68" s="1695"/>
      <c r="GXR68" s="1694"/>
      <c r="GXS68" s="1695"/>
      <c r="GXT68" s="1694"/>
      <c r="GXU68" s="1695"/>
      <c r="GXV68" s="1694"/>
      <c r="GXW68" s="1695"/>
      <c r="GXX68" s="1694"/>
      <c r="GXY68" s="1695"/>
      <c r="GXZ68" s="1694"/>
      <c r="GYA68" s="1695"/>
      <c r="GYB68" s="1694"/>
      <c r="GYC68" s="1695"/>
      <c r="GYD68" s="1694"/>
      <c r="GYE68" s="1695"/>
      <c r="GYF68" s="1694"/>
      <c r="GYG68" s="1695"/>
      <c r="GYH68" s="1694"/>
      <c r="GYI68" s="1695"/>
      <c r="GYJ68" s="1694"/>
      <c r="GYK68" s="1695"/>
      <c r="GYL68" s="1694"/>
      <c r="GYM68" s="1695"/>
      <c r="GYN68" s="1694"/>
      <c r="GYO68" s="1695"/>
      <c r="GYP68" s="1694"/>
      <c r="GYQ68" s="1695"/>
      <c r="GYR68" s="1694"/>
      <c r="GYS68" s="1695"/>
      <c r="GYT68" s="1694"/>
      <c r="GYU68" s="1695"/>
      <c r="GYV68" s="1694"/>
      <c r="GYW68" s="1695"/>
      <c r="GYX68" s="1694"/>
      <c r="GYY68" s="1695"/>
      <c r="GYZ68" s="1694"/>
      <c r="GZA68" s="1695"/>
      <c r="GZB68" s="1694"/>
      <c r="GZC68" s="1695"/>
      <c r="GZD68" s="1694"/>
      <c r="GZE68" s="1695"/>
      <c r="GZF68" s="1694"/>
      <c r="GZG68" s="1695"/>
      <c r="GZH68" s="1694"/>
      <c r="GZI68" s="1695"/>
      <c r="GZJ68" s="1694"/>
      <c r="GZK68" s="1695"/>
      <c r="GZL68" s="1694"/>
      <c r="GZM68" s="1695"/>
      <c r="GZN68" s="1694"/>
      <c r="GZO68" s="1695"/>
      <c r="GZP68" s="1694"/>
      <c r="GZQ68" s="1695"/>
      <c r="GZR68" s="1694"/>
      <c r="GZS68" s="1695"/>
      <c r="GZT68" s="1694"/>
      <c r="GZU68" s="1695"/>
      <c r="GZV68" s="1694"/>
      <c r="GZW68" s="1695"/>
      <c r="GZX68" s="1694"/>
      <c r="GZY68" s="1695"/>
      <c r="GZZ68" s="1694"/>
      <c r="HAA68" s="1695"/>
      <c r="HAB68" s="1694"/>
      <c r="HAC68" s="1695"/>
      <c r="HAD68" s="1694"/>
      <c r="HAE68" s="1695"/>
      <c r="HAF68" s="1694"/>
      <c r="HAG68" s="1695"/>
      <c r="HAH68" s="1694"/>
      <c r="HAI68" s="1695"/>
      <c r="HAJ68" s="1694"/>
      <c r="HAK68" s="1695"/>
      <c r="HAL68" s="1694"/>
      <c r="HAM68" s="1695"/>
      <c r="HAN68" s="1694"/>
      <c r="HAO68" s="1695"/>
      <c r="HAP68" s="1694"/>
      <c r="HAQ68" s="1695"/>
      <c r="HAR68" s="1694"/>
      <c r="HAS68" s="1695"/>
      <c r="HAT68" s="1694"/>
      <c r="HAU68" s="1695"/>
      <c r="HAV68" s="1694"/>
      <c r="HAW68" s="1695"/>
      <c r="HAX68" s="1694"/>
      <c r="HAY68" s="1695"/>
      <c r="HAZ68" s="1694"/>
      <c r="HBA68" s="1695"/>
      <c r="HBB68" s="1694"/>
      <c r="HBC68" s="1695"/>
      <c r="HBD68" s="1694"/>
      <c r="HBE68" s="1695"/>
      <c r="HBF68" s="1694"/>
      <c r="HBG68" s="1695"/>
      <c r="HBH68" s="1694"/>
      <c r="HBI68" s="1695"/>
      <c r="HBJ68" s="1694"/>
      <c r="HBK68" s="1695"/>
      <c r="HBL68" s="1694"/>
      <c r="HBM68" s="1695"/>
      <c r="HBN68" s="1694"/>
      <c r="HBO68" s="1695"/>
      <c r="HBP68" s="1694"/>
      <c r="HBQ68" s="1695"/>
      <c r="HBR68" s="1694"/>
      <c r="HBS68" s="1695"/>
      <c r="HBT68" s="1694"/>
      <c r="HBU68" s="1695"/>
      <c r="HBV68" s="1694"/>
      <c r="HBW68" s="1695"/>
      <c r="HBX68" s="1694"/>
      <c r="HBY68" s="1695"/>
      <c r="HBZ68" s="1694"/>
      <c r="HCA68" s="1695"/>
      <c r="HCB68" s="1694"/>
      <c r="HCC68" s="1695"/>
      <c r="HCD68" s="1694"/>
      <c r="HCE68" s="1695"/>
      <c r="HCF68" s="1694"/>
      <c r="HCG68" s="1695"/>
      <c r="HCH68" s="1694"/>
      <c r="HCI68" s="1695"/>
      <c r="HCJ68" s="1694"/>
      <c r="HCK68" s="1695"/>
      <c r="HCL68" s="1694"/>
      <c r="HCM68" s="1695"/>
      <c r="HCN68" s="1694"/>
      <c r="HCO68" s="1695"/>
      <c r="HCP68" s="1694"/>
      <c r="HCQ68" s="1695"/>
      <c r="HCR68" s="1694"/>
      <c r="HCS68" s="1695"/>
      <c r="HCT68" s="1694"/>
      <c r="HCU68" s="1695"/>
      <c r="HCV68" s="1694"/>
      <c r="HCW68" s="1695"/>
      <c r="HCX68" s="1694"/>
      <c r="HCY68" s="1695"/>
      <c r="HCZ68" s="1694"/>
      <c r="HDA68" s="1695"/>
      <c r="HDB68" s="1694"/>
      <c r="HDC68" s="1695"/>
      <c r="HDD68" s="1694"/>
      <c r="HDE68" s="1695"/>
      <c r="HDF68" s="1694"/>
      <c r="HDG68" s="1695"/>
      <c r="HDH68" s="1694"/>
      <c r="HDI68" s="1695"/>
      <c r="HDJ68" s="1694"/>
      <c r="HDK68" s="1695"/>
      <c r="HDL68" s="1694"/>
      <c r="HDM68" s="1695"/>
      <c r="HDN68" s="1694"/>
      <c r="HDO68" s="1695"/>
      <c r="HDP68" s="1694"/>
      <c r="HDQ68" s="1695"/>
      <c r="HDR68" s="1694"/>
      <c r="HDS68" s="1695"/>
      <c r="HDT68" s="1694"/>
      <c r="HDU68" s="1695"/>
      <c r="HDV68" s="1694"/>
      <c r="HDW68" s="1695"/>
      <c r="HDX68" s="1694"/>
      <c r="HDY68" s="1695"/>
      <c r="HDZ68" s="1694"/>
      <c r="HEA68" s="1695"/>
      <c r="HEB68" s="1694"/>
      <c r="HEC68" s="1695"/>
      <c r="HED68" s="1694"/>
      <c r="HEE68" s="1695"/>
      <c r="HEF68" s="1694"/>
      <c r="HEG68" s="1695"/>
      <c r="HEH68" s="1694"/>
      <c r="HEI68" s="1695"/>
      <c r="HEJ68" s="1694"/>
      <c r="HEK68" s="1695"/>
      <c r="HEL68" s="1694"/>
      <c r="HEM68" s="1695"/>
      <c r="HEN68" s="1694"/>
      <c r="HEO68" s="1695"/>
      <c r="HEP68" s="1694"/>
      <c r="HEQ68" s="1695"/>
      <c r="HER68" s="1694"/>
      <c r="HES68" s="1695"/>
      <c r="HET68" s="1694"/>
      <c r="HEU68" s="1695"/>
      <c r="HEV68" s="1694"/>
      <c r="HEW68" s="1695"/>
      <c r="HEX68" s="1694"/>
      <c r="HEY68" s="1695"/>
      <c r="HEZ68" s="1694"/>
      <c r="HFA68" s="1695"/>
      <c r="HFB68" s="1694"/>
      <c r="HFC68" s="1695"/>
      <c r="HFD68" s="1694"/>
      <c r="HFE68" s="1695"/>
      <c r="HFF68" s="1694"/>
      <c r="HFG68" s="1695"/>
      <c r="HFH68" s="1694"/>
      <c r="HFI68" s="1695"/>
      <c r="HFJ68" s="1694"/>
      <c r="HFK68" s="1695"/>
      <c r="HFL68" s="1694"/>
      <c r="HFM68" s="1695"/>
      <c r="HFN68" s="1694"/>
      <c r="HFO68" s="1695"/>
      <c r="HFP68" s="1694"/>
      <c r="HFQ68" s="1695"/>
      <c r="HFR68" s="1694"/>
      <c r="HFS68" s="1695"/>
      <c r="HFT68" s="1694"/>
      <c r="HFU68" s="1695"/>
      <c r="HFV68" s="1694"/>
      <c r="HFW68" s="1695"/>
      <c r="HFX68" s="1694"/>
      <c r="HFY68" s="1695"/>
      <c r="HFZ68" s="1694"/>
      <c r="HGA68" s="1695"/>
      <c r="HGB68" s="1694"/>
      <c r="HGC68" s="1695"/>
      <c r="HGD68" s="1694"/>
      <c r="HGE68" s="1695"/>
      <c r="HGF68" s="1694"/>
      <c r="HGG68" s="1695"/>
      <c r="HGH68" s="1694"/>
      <c r="HGI68" s="1695"/>
      <c r="HGJ68" s="1694"/>
      <c r="HGK68" s="1695"/>
      <c r="HGL68" s="1694"/>
      <c r="HGM68" s="1695"/>
      <c r="HGN68" s="1694"/>
      <c r="HGO68" s="1695"/>
      <c r="HGP68" s="1694"/>
      <c r="HGQ68" s="1695"/>
      <c r="HGR68" s="1694"/>
      <c r="HGS68" s="1695"/>
      <c r="HGT68" s="1694"/>
      <c r="HGU68" s="1695"/>
      <c r="HGV68" s="1694"/>
      <c r="HGW68" s="1695"/>
      <c r="HGX68" s="1694"/>
      <c r="HGY68" s="1695"/>
      <c r="HGZ68" s="1694"/>
      <c r="HHA68" s="1695"/>
      <c r="HHB68" s="1694"/>
      <c r="HHC68" s="1695"/>
      <c r="HHD68" s="1694"/>
      <c r="HHE68" s="1695"/>
      <c r="HHF68" s="1694"/>
      <c r="HHG68" s="1695"/>
      <c r="HHH68" s="1694"/>
      <c r="HHI68" s="1695"/>
      <c r="HHJ68" s="1694"/>
      <c r="HHK68" s="1695"/>
      <c r="HHL68" s="1694"/>
      <c r="HHM68" s="1695"/>
      <c r="HHN68" s="1694"/>
      <c r="HHO68" s="1695"/>
      <c r="HHP68" s="1694"/>
      <c r="HHQ68" s="1695"/>
      <c r="HHR68" s="1694"/>
      <c r="HHS68" s="1695"/>
      <c r="HHT68" s="1694"/>
      <c r="HHU68" s="1695"/>
      <c r="HHV68" s="1694"/>
      <c r="HHW68" s="1695"/>
      <c r="HHX68" s="1694"/>
      <c r="HHY68" s="1695"/>
      <c r="HHZ68" s="1694"/>
      <c r="HIA68" s="1695"/>
      <c r="HIB68" s="1694"/>
      <c r="HIC68" s="1695"/>
      <c r="HID68" s="1694"/>
      <c r="HIE68" s="1695"/>
      <c r="HIF68" s="1694"/>
      <c r="HIG68" s="1695"/>
      <c r="HIH68" s="1694"/>
      <c r="HII68" s="1695"/>
      <c r="HIJ68" s="1694"/>
      <c r="HIK68" s="1695"/>
      <c r="HIL68" s="1694"/>
      <c r="HIM68" s="1695"/>
      <c r="HIN68" s="1694"/>
      <c r="HIO68" s="1695"/>
      <c r="HIP68" s="1694"/>
      <c r="HIQ68" s="1695"/>
      <c r="HIR68" s="1694"/>
      <c r="HIS68" s="1695"/>
      <c r="HIT68" s="1694"/>
      <c r="HIU68" s="1695"/>
      <c r="HIV68" s="1694"/>
      <c r="HIW68" s="1695"/>
      <c r="HIX68" s="1694"/>
      <c r="HIY68" s="1695"/>
      <c r="HIZ68" s="1694"/>
      <c r="HJA68" s="1695"/>
      <c r="HJB68" s="1694"/>
      <c r="HJC68" s="1695"/>
      <c r="HJD68" s="1694"/>
      <c r="HJE68" s="1695"/>
      <c r="HJF68" s="1694"/>
      <c r="HJG68" s="1695"/>
      <c r="HJH68" s="1694"/>
      <c r="HJI68" s="1695"/>
      <c r="HJJ68" s="1694"/>
      <c r="HJK68" s="1695"/>
      <c r="HJL68" s="1694"/>
      <c r="HJM68" s="1695"/>
      <c r="HJN68" s="1694"/>
      <c r="HJO68" s="1695"/>
      <c r="HJP68" s="1694"/>
      <c r="HJQ68" s="1695"/>
      <c r="HJR68" s="1694"/>
      <c r="HJS68" s="1695"/>
      <c r="HJT68" s="1694"/>
      <c r="HJU68" s="1695"/>
      <c r="HJV68" s="1694"/>
      <c r="HJW68" s="1695"/>
      <c r="HJX68" s="1694"/>
      <c r="HJY68" s="1695"/>
      <c r="HJZ68" s="1694"/>
      <c r="HKA68" s="1695"/>
      <c r="HKB68" s="1694"/>
      <c r="HKC68" s="1695"/>
      <c r="HKD68" s="1694"/>
      <c r="HKE68" s="1695"/>
      <c r="HKF68" s="1694"/>
      <c r="HKG68" s="1695"/>
      <c r="HKH68" s="1694"/>
      <c r="HKI68" s="1695"/>
      <c r="HKJ68" s="1694"/>
      <c r="HKK68" s="1695"/>
      <c r="HKL68" s="1694"/>
      <c r="HKM68" s="1695"/>
      <c r="HKN68" s="1694"/>
      <c r="HKO68" s="1695"/>
      <c r="HKP68" s="1694"/>
      <c r="HKQ68" s="1695"/>
      <c r="HKR68" s="1694"/>
      <c r="HKS68" s="1695"/>
      <c r="HKT68" s="1694"/>
      <c r="HKU68" s="1695"/>
      <c r="HKV68" s="1694"/>
      <c r="HKW68" s="1695"/>
      <c r="HKX68" s="1694"/>
      <c r="HKY68" s="1695"/>
      <c r="HKZ68" s="1694"/>
      <c r="HLA68" s="1695"/>
      <c r="HLB68" s="1694"/>
      <c r="HLC68" s="1695"/>
      <c r="HLD68" s="1694"/>
      <c r="HLE68" s="1695"/>
      <c r="HLF68" s="1694"/>
      <c r="HLG68" s="1695"/>
      <c r="HLH68" s="1694"/>
      <c r="HLI68" s="1695"/>
      <c r="HLJ68" s="1694"/>
      <c r="HLK68" s="1695"/>
      <c r="HLL68" s="1694"/>
      <c r="HLM68" s="1695"/>
      <c r="HLN68" s="1694"/>
      <c r="HLO68" s="1695"/>
      <c r="HLP68" s="1694"/>
      <c r="HLQ68" s="1695"/>
      <c r="HLR68" s="1694"/>
      <c r="HLS68" s="1695"/>
      <c r="HLT68" s="1694"/>
      <c r="HLU68" s="1695"/>
      <c r="HLV68" s="1694"/>
      <c r="HLW68" s="1695"/>
      <c r="HLX68" s="1694"/>
      <c r="HLY68" s="1695"/>
      <c r="HLZ68" s="1694"/>
      <c r="HMA68" s="1695"/>
      <c r="HMB68" s="1694"/>
      <c r="HMC68" s="1695"/>
      <c r="HMD68" s="1694"/>
      <c r="HME68" s="1695"/>
      <c r="HMF68" s="1694"/>
      <c r="HMG68" s="1695"/>
      <c r="HMH68" s="1694"/>
      <c r="HMI68" s="1695"/>
      <c r="HMJ68" s="1694"/>
      <c r="HMK68" s="1695"/>
      <c r="HML68" s="1694"/>
      <c r="HMM68" s="1695"/>
      <c r="HMN68" s="1694"/>
      <c r="HMO68" s="1695"/>
      <c r="HMP68" s="1694"/>
      <c r="HMQ68" s="1695"/>
      <c r="HMR68" s="1694"/>
      <c r="HMS68" s="1695"/>
      <c r="HMT68" s="1694"/>
      <c r="HMU68" s="1695"/>
      <c r="HMV68" s="1694"/>
      <c r="HMW68" s="1695"/>
      <c r="HMX68" s="1694"/>
      <c r="HMY68" s="1695"/>
      <c r="HMZ68" s="1694"/>
      <c r="HNA68" s="1695"/>
      <c r="HNB68" s="1694"/>
      <c r="HNC68" s="1695"/>
      <c r="HND68" s="1694"/>
      <c r="HNE68" s="1695"/>
      <c r="HNF68" s="1694"/>
      <c r="HNG68" s="1695"/>
      <c r="HNH68" s="1694"/>
      <c r="HNI68" s="1695"/>
      <c r="HNJ68" s="1694"/>
      <c r="HNK68" s="1695"/>
      <c r="HNL68" s="1694"/>
      <c r="HNM68" s="1695"/>
      <c r="HNN68" s="1694"/>
      <c r="HNO68" s="1695"/>
      <c r="HNP68" s="1694"/>
      <c r="HNQ68" s="1695"/>
      <c r="HNR68" s="1694"/>
      <c r="HNS68" s="1695"/>
      <c r="HNT68" s="1694"/>
      <c r="HNU68" s="1695"/>
      <c r="HNV68" s="1694"/>
      <c r="HNW68" s="1695"/>
      <c r="HNX68" s="1694"/>
      <c r="HNY68" s="1695"/>
      <c r="HNZ68" s="1694"/>
      <c r="HOA68" s="1695"/>
      <c r="HOB68" s="1694"/>
      <c r="HOC68" s="1695"/>
      <c r="HOD68" s="1694"/>
      <c r="HOE68" s="1695"/>
      <c r="HOF68" s="1694"/>
      <c r="HOG68" s="1695"/>
      <c r="HOH68" s="1694"/>
      <c r="HOI68" s="1695"/>
      <c r="HOJ68" s="1694"/>
      <c r="HOK68" s="1695"/>
      <c r="HOL68" s="1694"/>
      <c r="HOM68" s="1695"/>
      <c r="HON68" s="1694"/>
      <c r="HOO68" s="1695"/>
      <c r="HOP68" s="1694"/>
      <c r="HOQ68" s="1695"/>
      <c r="HOR68" s="1694"/>
      <c r="HOS68" s="1695"/>
      <c r="HOT68" s="1694"/>
      <c r="HOU68" s="1695"/>
      <c r="HOV68" s="1694"/>
      <c r="HOW68" s="1695"/>
      <c r="HOX68" s="1694"/>
      <c r="HOY68" s="1695"/>
      <c r="HOZ68" s="1694"/>
      <c r="HPA68" s="1695"/>
      <c r="HPB68" s="1694"/>
      <c r="HPC68" s="1695"/>
      <c r="HPD68" s="1694"/>
      <c r="HPE68" s="1695"/>
      <c r="HPF68" s="1694"/>
      <c r="HPG68" s="1695"/>
      <c r="HPH68" s="1694"/>
      <c r="HPI68" s="1695"/>
      <c r="HPJ68" s="1694"/>
      <c r="HPK68" s="1695"/>
      <c r="HPL68" s="1694"/>
      <c r="HPM68" s="1695"/>
      <c r="HPN68" s="1694"/>
      <c r="HPO68" s="1695"/>
      <c r="HPP68" s="1694"/>
      <c r="HPQ68" s="1695"/>
      <c r="HPR68" s="1694"/>
      <c r="HPS68" s="1695"/>
      <c r="HPT68" s="1694"/>
      <c r="HPU68" s="1695"/>
      <c r="HPV68" s="1694"/>
      <c r="HPW68" s="1695"/>
      <c r="HPX68" s="1694"/>
      <c r="HPY68" s="1695"/>
      <c r="HPZ68" s="1694"/>
      <c r="HQA68" s="1695"/>
      <c r="HQB68" s="1694"/>
      <c r="HQC68" s="1695"/>
      <c r="HQD68" s="1694"/>
      <c r="HQE68" s="1695"/>
      <c r="HQF68" s="1694"/>
      <c r="HQG68" s="1695"/>
      <c r="HQH68" s="1694"/>
      <c r="HQI68" s="1695"/>
      <c r="HQJ68" s="1694"/>
      <c r="HQK68" s="1695"/>
      <c r="HQL68" s="1694"/>
      <c r="HQM68" s="1695"/>
      <c r="HQN68" s="1694"/>
      <c r="HQO68" s="1695"/>
      <c r="HQP68" s="1694"/>
      <c r="HQQ68" s="1695"/>
      <c r="HQR68" s="1694"/>
      <c r="HQS68" s="1695"/>
      <c r="HQT68" s="1694"/>
      <c r="HQU68" s="1695"/>
      <c r="HQV68" s="1694"/>
      <c r="HQW68" s="1695"/>
      <c r="HQX68" s="1694"/>
      <c r="HQY68" s="1695"/>
      <c r="HQZ68" s="1694"/>
      <c r="HRA68" s="1695"/>
      <c r="HRB68" s="1694"/>
      <c r="HRC68" s="1695"/>
      <c r="HRD68" s="1694"/>
      <c r="HRE68" s="1695"/>
      <c r="HRF68" s="1694"/>
      <c r="HRG68" s="1695"/>
      <c r="HRH68" s="1694"/>
      <c r="HRI68" s="1695"/>
      <c r="HRJ68" s="1694"/>
      <c r="HRK68" s="1695"/>
      <c r="HRL68" s="1694"/>
      <c r="HRM68" s="1695"/>
      <c r="HRN68" s="1694"/>
      <c r="HRO68" s="1695"/>
      <c r="HRP68" s="1694"/>
      <c r="HRQ68" s="1695"/>
      <c r="HRR68" s="1694"/>
      <c r="HRS68" s="1695"/>
      <c r="HRT68" s="1694"/>
      <c r="HRU68" s="1695"/>
      <c r="HRV68" s="1694"/>
      <c r="HRW68" s="1695"/>
      <c r="HRX68" s="1694"/>
      <c r="HRY68" s="1695"/>
      <c r="HRZ68" s="1694"/>
      <c r="HSA68" s="1695"/>
      <c r="HSB68" s="1694"/>
      <c r="HSC68" s="1695"/>
      <c r="HSD68" s="1694"/>
      <c r="HSE68" s="1695"/>
      <c r="HSF68" s="1694"/>
      <c r="HSG68" s="1695"/>
      <c r="HSH68" s="1694"/>
      <c r="HSI68" s="1695"/>
      <c r="HSJ68" s="1694"/>
      <c r="HSK68" s="1695"/>
      <c r="HSL68" s="1694"/>
      <c r="HSM68" s="1695"/>
      <c r="HSN68" s="1694"/>
      <c r="HSO68" s="1695"/>
      <c r="HSP68" s="1694"/>
      <c r="HSQ68" s="1695"/>
      <c r="HSR68" s="1694"/>
      <c r="HSS68" s="1695"/>
      <c r="HST68" s="1694"/>
      <c r="HSU68" s="1695"/>
      <c r="HSV68" s="1694"/>
      <c r="HSW68" s="1695"/>
      <c r="HSX68" s="1694"/>
      <c r="HSY68" s="1695"/>
      <c r="HSZ68" s="1694"/>
      <c r="HTA68" s="1695"/>
      <c r="HTB68" s="1694"/>
      <c r="HTC68" s="1695"/>
      <c r="HTD68" s="1694"/>
      <c r="HTE68" s="1695"/>
      <c r="HTF68" s="1694"/>
      <c r="HTG68" s="1695"/>
      <c r="HTH68" s="1694"/>
      <c r="HTI68" s="1695"/>
      <c r="HTJ68" s="1694"/>
      <c r="HTK68" s="1695"/>
      <c r="HTL68" s="1694"/>
      <c r="HTM68" s="1695"/>
      <c r="HTN68" s="1694"/>
      <c r="HTO68" s="1695"/>
      <c r="HTP68" s="1694"/>
      <c r="HTQ68" s="1695"/>
      <c r="HTR68" s="1694"/>
      <c r="HTS68" s="1695"/>
      <c r="HTT68" s="1694"/>
      <c r="HTU68" s="1695"/>
      <c r="HTV68" s="1694"/>
      <c r="HTW68" s="1695"/>
      <c r="HTX68" s="1694"/>
      <c r="HTY68" s="1695"/>
      <c r="HTZ68" s="1694"/>
      <c r="HUA68" s="1695"/>
      <c r="HUB68" s="1694"/>
      <c r="HUC68" s="1695"/>
      <c r="HUD68" s="1694"/>
      <c r="HUE68" s="1695"/>
      <c r="HUF68" s="1694"/>
      <c r="HUG68" s="1695"/>
      <c r="HUH68" s="1694"/>
      <c r="HUI68" s="1695"/>
      <c r="HUJ68" s="1694"/>
      <c r="HUK68" s="1695"/>
      <c r="HUL68" s="1694"/>
      <c r="HUM68" s="1695"/>
      <c r="HUN68" s="1694"/>
      <c r="HUO68" s="1695"/>
      <c r="HUP68" s="1694"/>
      <c r="HUQ68" s="1695"/>
      <c r="HUR68" s="1694"/>
      <c r="HUS68" s="1695"/>
      <c r="HUT68" s="1694"/>
      <c r="HUU68" s="1695"/>
      <c r="HUV68" s="1694"/>
      <c r="HUW68" s="1695"/>
      <c r="HUX68" s="1694"/>
      <c r="HUY68" s="1695"/>
      <c r="HUZ68" s="1694"/>
      <c r="HVA68" s="1695"/>
      <c r="HVB68" s="1694"/>
      <c r="HVC68" s="1695"/>
      <c r="HVD68" s="1694"/>
      <c r="HVE68" s="1695"/>
      <c r="HVF68" s="1694"/>
      <c r="HVG68" s="1695"/>
      <c r="HVH68" s="1694"/>
      <c r="HVI68" s="1695"/>
      <c r="HVJ68" s="1694"/>
      <c r="HVK68" s="1695"/>
      <c r="HVL68" s="1694"/>
      <c r="HVM68" s="1695"/>
      <c r="HVN68" s="1694"/>
      <c r="HVO68" s="1695"/>
      <c r="HVP68" s="1694"/>
      <c r="HVQ68" s="1695"/>
      <c r="HVR68" s="1694"/>
      <c r="HVS68" s="1695"/>
      <c r="HVT68" s="1694"/>
      <c r="HVU68" s="1695"/>
      <c r="HVV68" s="1694"/>
      <c r="HVW68" s="1695"/>
      <c r="HVX68" s="1694"/>
      <c r="HVY68" s="1695"/>
      <c r="HVZ68" s="1694"/>
      <c r="HWA68" s="1695"/>
      <c r="HWB68" s="1694"/>
      <c r="HWC68" s="1695"/>
      <c r="HWD68" s="1694"/>
      <c r="HWE68" s="1695"/>
      <c r="HWF68" s="1694"/>
      <c r="HWG68" s="1695"/>
      <c r="HWH68" s="1694"/>
      <c r="HWI68" s="1695"/>
      <c r="HWJ68" s="1694"/>
      <c r="HWK68" s="1695"/>
      <c r="HWL68" s="1694"/>
      <c r="HWM68" s="1695"/>
      <c r="HWN68" s="1694"/>
      <c r="HWO68" s="1695"/>
      <c r="HWP68" s="1694"/>
      <c r="HWQ68" s="1695"/>
      <c r="HWR68" s="1694"/>
      <c r="HWS68" s="1695"/>
      <c r="HWT68" s="1694"/>
      <c r="HWU68" s="1695"/>
      <c r="HWV68" s="1694"/>
      <c r="HWW68" s="1695"/>
      <c r="HWX68" s="1694"/>
      <c r="HWY68" s="1695"/>
      <c r="HWZ68" s="1694"/>
      <c r="HXA68" s="1695"/>
      <c r="HXB68" s="1694"/>
      <c r="HXC68" s="1695"/>
      <c r="HXD68" s="1694"/>
      <c r="HXE68" s="1695"/>
      <c r="HXF68" s="1694"/>
      <c r="HXG68" s="1695"/>
      <c r="HXH68" s="1694"/>
      <c r="HXI68" s="1695"/>
      <c r="HXJ68" s="1694"/>
      <c r="HXK68" s="1695"/>
      <c r="HXL68" s="1694"/>
      <c r="HXM68" s="1695"/>
      <c r="HXN68" s="1694"/>
      <c r="HXO68" s="1695"/>
      <c r="HXP68" s="1694"/>
      <c r="HXQ68" s="1695"/>
      <c r="HXR68" s="1694"/>
      <c r="HXS68" s="1695"/>
      <c r="HXT68" s="1694"/>
      <c r="HXU68" s="1695"/>
      <c r="HXV68" s="1694"/>
      <c r="HXW68" s="1695"/>
      <c r="HXX68" s="1694"/>
      <c r="HXY68" s="1695"/>
      <c r="HXZ68" s="1694"/>
      <c r="HYA68" s="1695"/>
      <c r="HYB68" s="1694"/>
      <c r="HYC68" s="1695"/>
      <c r="HYD68" s="1694"/>
      <c r="HYE68" s="1695"/>
      <c r="HYF68" s="1694"/>
      <c r="HYG68" s="1695"/>
      <c r="HYH68" s="1694"/>
      <c r="HYI68" s="1695"/>
      <c r="HYJ68" s="1694"/>
      <c r="HYK68" s="1695"/>
      <c r="HYL68" s="1694"/>
      <c r="HYM68" s="1695"/>
      <c r="HYN68" s="1694"/>
      <c r="HYO68" s="1695"/>
      <c r="HYP68" s="1694"/>
      <c r="HYQ68" s="1695"/>
      <c r="HYR68" s="1694"/>
      <c r="HYS68" s="1695"/>
      <c r="HYT68" s="1694"/>
      <c r="HYU68" s="1695"/>
      <c r="HYV68" s="1694"/>
      <c r="HYW68" s="1695"/>
      <c r="HYX68" s="1694"/>
      <c r="HYY68" s="1695"/>
      <c r="HYZ68" s="1694"/>
      <c r="HZA68" s="1695"/>
      <c r="HZB68" s="1694"/>
      <c r="HZC68" s="1695"/>
      <c r="HZD68" s="1694"/>
      <c r="HZE68" s="1695"/>
      <c r="HZF68" s="1694"/>
      <c r="HZG68" s="1695"/>
      <c r="HZH68" s="1694"/>
      <c r="HZI68" s="1695"/>
      <c r="HZJ68" s="1694"/>
      <c r="HZK68" s="1695"/>
      <c r="HZL68" s="1694"/>
      <c r="HZM68" s="1695"/>
      <c r="HZN68" s="1694"/>
      <c r="HZO68" s="1695"/>
      <c r="HZP68" s="1694"/>
      <c r="HZQ68" s="1695"/>
      <c r="HZR68" s="1694"/>
      <c r="HZS68" s="1695"/>
      <c r="HZT68" s="1694"/>
      <c r="HZU68" s="1695"/>
      <c r="HZV68" s="1694"/>
      <c r="HZW68" s="1695"/>
      <c r="HZX68" s="1694"/>
      <c r="HZY68" s="1695"/>
      <c r="HZZ68" s="1694"/>
      <c r="IAA68" s="1695"/>
      <c r="IAB68" s="1694"/>
      <c r="IAC68" s="1695"/>
      <c r="IAD68" s="1694"/>
      <c r="IAE68" s="1695"/>
      <c r="IAF68" s="1694"/>
      <c r="IAG68" s="1695"/>
      <c r="IAH68" s="1694"/>
      <c r="IAI68" s="1695"/>
      <c r="IAJ68" s="1694"/>
      <c r="IAK68" s="1695"/>
      <c r="IAL68" s="1694"/>
      <c r="IAM68" s="1695"/>
      <c r="IAN68" s="1694"/>
      <c r="IAO68" s="1695"/>
      <c r="IAP68" s="1694"/>
      <c r="IAQ68" s="1695"/>
      <c r="IAR68" s="1694"/>
      <c r="IAS68" s="1695"/>
      <c r="IAT68" s="1694"/>
      <c r="IAU68" s="1695"/>
      <c r="IAV68" s="1694"/>
      <c r="IAW68" s="1695"/>
      <c r="IAX68" s="1694"/>
      <c r="IAY68" s="1695"/>
      <c r="IAZ68" s="1694"/>
      <c r="IBA68" s="1695"/>
      <c r="IBB68" s="1694"/>
      <c r="IBC68" s="1695"/>
      <c r="IBD68" s="1694"/>
      <c r="IBE68" s="1695"/>
      <c r="IBF68" s="1694"/>
      <c r="IBG68" s="1695"/>
      <c r="IBH68" s="1694"/>
      <c r="IBI68" s="1695"/>
      <c r="IBJ68" s="1694"/>
      <c r="IBK68" s="1695"/>
      <c r="IBL68" s="1694"/>
      <c r="IBM68" s="1695"/>
      <c r="IBN68" s="1694"/>
      <c r="IBO68" s="1695"/>
      <c r="IBP68" s="1694"/>
      <c r="IBQ68" s="1695"/>
      <c r="IBR68" s="1694"/>
      <c r="IBS68" s="1695"/>
      <c r="IBT68" s="1694"/>
      <c r="IBU68" s="1695"/>
      <c r="IBV68" s="1694"/>
      <c r="IBW68" s="1695"/>
      <c r="IBX68" s="1694"/>
      <c r="IBY68" s="1695"/>
      <c r="IBZ68" s="1694"/>
      <c r="ICA68" s="1695"/>
      <c r="ICB68" s="1694"/>
      <c r="ICC68" s="1695"/>
      <c r="ICD68" s="1694"/>
      <c r="ICE68" s="1695"/>
      <c r="ICF68" s="1694"/>
      <c r="ICG68" s="1695"/>
      <c r="ICH68" s="1694"/>
      <c r="ICI68" s="1695"/>
      <c r="ICJ68" s="1694"/>
      <c r="ICK68" s="1695"/>
      <c r="ICL68" s="1694"/>
      <c r="ICM68" s="1695"/>
      <c r="ICN68" s="1694"/>
      <c r="ICO68" s="1695"/>
      <c r="ICP68" s="1694"/>
      <c r="ICQ68" s="1695"/>
      <c r="ICR68" s="1694"/>
      <c r="ICS68" s="1695"/>
      <c r="ICT68" s="1694"/>
      <c r="ICU68" s="1695"/>
      <c r="ICV68" s="1694"/>
      <c r="ICW68" s="1695"/>
      <c r="ICX68" s="1694"/>
      <c r="ICY68" s="1695"/>
      <c r="ICZ68" s="1694"/>
      <c r="IDA68" s="1695"/>
      <c r="IDB68" s="1694"/>
      <c r="IDC68" s="1695"/>
      <c r="IDD68" s="1694"/>
      <c r="IDE68" s="1695"/>
      <c r="IDF68" s="1694"/>
      <c r="IDG68" s="1695"/>
      <c r="IDH68" s="1694"/>
      <c r="IDI68" s="1695"/>
      <c r="IDJ68" s="1694"/>
      <c r="IDK68" s="1695"/>
      <c r="IDL68" s="1694"/>
      <c r="IDM68" s="1695"/>
      <c r="IDN68" s="1694"/>
      <c r="IDO68" s="1695"/>
      <c r="IDP68" s="1694"/>
      <c r="IDQ68" s="1695"/>
      <c r="IDR68" s="1694"/>
      <c r="IDS68" s="1695"/>
      <c r="IDT68" s="1694"/>
      <c r="IDU68" s="1695"/>
      <c r="IDV68" s="1694"/>
      <c r="IDW68" s="1695"/>
      <c r="IDX68" s="1694"/>
      <c r="IDY68" s="1695"/>
      <c r="IDZ68" s="1694"/>
      <c r="IEA68" s="1695"/>
      <c r="IEB68" s="1694"/>
      <c r="IEC68" s="1695"/>
      <c r="IED68" s="1694"/>
      <c r="IEE68" s="1695"/>
      <c r="IEF68" s="1694"/>
      <c r="IEG68" s="1695"/>
      <c r="IEH68" s="1694"/>
      <c r="IEI68" s="1695"/>
      <c r="IEJ68" s="1694"/>
      <c r="IEK68" s="1695"/>
      <c r="IEL68" s="1694"/>
      <c r="IEM68" s="1695"/>
      <c r="IEN68" s="1694"/>
      <c r="IEO68" s="1695"/>
      <c r="IEP68" s="1694"/>
      <c r="IEQ68" s="1695"/>
      <c r="IER68" s="1694"/>
      <c r="IES68" s="1695"/>
      <c r="IET68" s="1694"/>
      <c r="IEU68" s="1695"/>
      <c r="IEV68" s="1694"/>
      <c r="IEW68" s="1695"/>
      <c r="IEX68" s="1694"/>
      <c r="IEY68" s="1695"/>
      <c r="IEZ68" s="1694"/>
      <c r="IFA68" s="1695"/>
      <c r="IFB68" s="1694"/>
      <c r="IFC68" s="1695"/>
      <c r="IFD68" s="1694"/>
      <c r="IFE68" s="1695"/>
      <c r="IFF68" s="1694"/>
      <c r="IFG68" s="1695"/>
      <c r="IFH68" s="1694"/>
      <c r="IFI68" s="1695"/>
      <c r="IFJ68" s="1694"/>
      <c r="IFK68" s="1695"/>
      <c r="IFL68" s="1694"/>
      <c r="IFM68" s="1695"/>
      <c r="IFN68" s="1694"/>
      <c r="IFO68" s="1695"/>
      <c r="IFP68" s="1694"/>
      <c r="IFQ68" s="1695"/>
      <c r="IFR68" s="1694"/>
      <c r="IFS68" s="1695"/>
      <c r="IFT68" s="1694"/>
      <c r="IFU68" s="1695"/>
      <c r="IFV68" s="1694"/>
      <c r="IFW68" s="1695"/>
      <c r="IFX68" s="1694"/>
      <c r="IFY68" s="1695"/>
      <c r="IFZ68" s="1694"/>
      <c r="IGA68" s="1695"/>
      <c r="IGB68" s="1694"/>
      <c r="IGC68" s="1695"/>
      <c r="IGD68" s="1694"/>
      <c r="IGE68" s="1695"/>
      <c r="IGF68" s="1694"/>
      <c r="IGG68" s="1695"/>
      <c r="IGH68" s="1694"/>
      <c r="IGI68" s="1695"/>
      <c r="IGJ68" s="1694"/>
      <c r="IGK68" s="1695"/>
      <c r="IGL68" s="1694"/>
      <c r="IGM68" s="1695"/>
      <c r="IGN68" s="1694"/>
      <c r="IGO68" s="1695"/>
      <c r="IGP68" s="1694"/>
      <c r="IGQ68" s="1695"/>
      <c r="IGR68" s="1694"/>
      <c r="IGS68" s="1695"/>
      <c r="IGT68" s="1694"/>
      <c r="IGU68" s="1695"/>
      <c r="IGV68" s="1694"/>
      <c r="IGW68" s="1695"/>
      <c r="IGX68" s="1694"/>
      <c r="IGY68" s="1695"/>
      <c r="IGZ68" s="1694"/>
      <c r="IHA68" s="1695"/>
      <c r="IHB68" s="1694"/>
      <c r="IHC68" s="1695"/>
      <c r="IHD68" s="1694"/>
      <c r="IHE68" s="1695"/>
      <c r="IHF68" s="1694"/>
      <c r="IHG68" s="1695"/>
      <c r="IHH68" s="1694"/>
      <c r="IHI68" s="1695"/>
      <c r="IHJ68" s="1694"/>
      <c r="IHK68" s="1695"/>
      <c r="IHL68" s="1694"/>
      <c r="IHM68" s="1695"/>
      <c r="IHN68" s="1694"/>
      <c r="IHO68" s="1695"/>
      <c r="IHP68" s="1694"/>
      <c r="IHQ68" s="1695"/>
      <c r="IHR68" s="1694"/>
      <c r="IHS68" s="1695"/>
      <c r="IHT68" s="1694"/>
      <c r="IHU68" s="1695"/>
      <c r="IHV68" s="1694"/>
      <c r="IHW68" s="1695"/>
      <c r="IHX68" s="1694"/>
      <c r="IHY68" s="1695"/>
      <c r="IHZ68" s="1694"/>
      <c r="IIA68" s="1695"/>
      <c r="IIB68" s="1694"/>
      <c r="IIC68" s="1695"/>
      <c r="IID68" s="1694"/>
      <c r="IIE68" s="1695"/>
      <c r="IIF68" s="1694"/>
      <c r="IIG68" s="1695"/>
      <c r="IIH68" s="1694"/>
      <c r="III68" s="1695"/>
      <c r="IIJ68" s="1694"/>
      <c r="IIK68" s="1695"/>
      <c r="IIL68" s="1694"/>
      <c r="IIM68" s="1695"/>
      <c r="IIN68" s="1694"/>
      <c r="IIO68" s="1695"/>
      <c r="IIP68" s="1694"/>
      <c r="IIQ68" s="1695"/>
      <c r="IIR68" s="1694"/>
      <c r="IIS68" s="1695"/>
      <c r="IIT68" s="1694"/>
      <c r="IIU68" s="1695"/>
      <c r="IIV68" s="1694"/>
      <c r="IIW68" s="1695"/>
      <c r="IIX68" s="1694"/>
      <c r="IIY68" s="1695"/>
      <c r="IIZ68" s="1694"/>
      <c r="IJA68" s="1695"/>
      <c r="IJB68" s="1694"/>
      <c r="IJC68" s="1695"/>
      <c r="IJD68" s="1694"/>
      <c r="IJE68" s="1695"/>
      <c r="IJF68" s="1694"/>
      <c r="IJG68" s="1695"/>
      <c r="IJH68" s="1694"/>
      <c r="IJI68" s="1695"/>
      <c r="IJJ68" s="1694"/>
      <c r="IJK68" s="1695"/>
      <c r="IJL68" s="1694"/>
      <c r="IJM68" s="1695"/>
      <c r="IJN68" s="1694"/>
      <c r="IJO68" s="1695"/>
      <c r="IJP68" s="1694"/>
      <c r="IJQ68" s="1695"/>
      <c r="IJR68" s="1694"/>
      <c r="IJS68" s="1695"/>
      <c r="IJT68" s="1694"/>
      <c r="IJU68" s="1695"/>
      <c r="IJV68" s="1694"/>
      <c r="IJW68" s="1695"/>
      <c r="IJX68" s="1694"/>
      <c r="IJY68" s="1695"/>
      <c r="IJZ68" s="1694"/>
      <c r="IKA68" s="1695"/>
      <c r="IKB68" s="1694"/>
      <c r="IKC68" s="1695"/>
      <c r="IKD68" s="1694"/>
      <c r="IKE68" s="1695"/>
      <c r="IKF68" s="1694"/>
      <c r="IKG68" s="1695"/>
      <c r="IKH68" s="1694"/>
      <c r="IKI68" s="1695"/>
      <c r="IKJ68" s="1694"/>
      <c r="IKK68" s="1695"/>
      <c r="IKL68" s="1694"/>
      <c r="IKM68" s="1695"/>
      <c r="IKN68" s="1694"/>
      <c r="IKO68" s="1695"/>
      <c r="IKP68" s="1694"/>
      <c r="IKQ68" s="1695"/>
      <c r="IKR68" s="1694"/>
      <c r="IKS68" s="1695"/>
      <c r="IKT68" s="1694"/>
      <c r="IKU68" s="1695"/>
      <c r="IKV68" s="1694"/>
      <c r="IKW68" s="1695"/>
      <c r="IKX68" s="1694"/>
      <c r="IKY68" s="1695"/>
      <c r="IKZ68" s="1694"/>
      <c r="ILA68" s="1695"/>
      <c r="ILB68" s="1694"/>
      <c r="ILC68" s="1695"/>
      <c r="ILD68" s="1694"/>
      <c r="ILE68" s="1695"/>
      <c r="ILF68" s="1694"/>
      <c r="ILG68" s="1695"/>
      <c r="ILH68" s="1694"/>
      <c r="ILI68" s="1695"/>
      <c r="ILJ68" s="1694"/>
      <c r="ILK68" s="1695"/>
      <c r="ILL68" s="1694"/>
      <c r="ILM68" s="1695"/>
      <c r="ILN68" s="1694"/>
      <c r="ILO68" s="1695"/>
      <c r="ILP68" s="1694"/>
      <c r="ILQ68" s="1695"/>
      <c r="ILR68" s="1694"/>
      <c r="ILS68" s="1695"/>
      <c r="ILT68" s="1694"/>
      <c r="ILU68" s="1695"/>
      <c r="ILV68" s="1694"/>
      <c r="ILW68" s="1695"/>
      <c r="ILX68" s="1694"/>
      <c r="ILY68" s="1695"/>
      <c r="ILZ68" s="1694"/>
      <c r="IMA68" s="1695"/>
      <c r="IMB68" s="1694"/>
      <c r="IMC68" s="1695"/>
      <c r="IMD68" s="1694"/>
      <c r="IME68" s="1695"/>
      <c r="IMF68" s="1694"/>
      <c r="IMG68" s="1695"/>
      <c r="IMH68" s="1694"/>
      <c r="IMI68" s="1695"/>
      <c r="IMJ68" s="1694"/>
      <c r="IMK68" s="1695"/>
      <c r="IML68" s="1694"/>
      <c r="IMM68" s="1695"/>
      <c r="IMN68" s="1694"/>
      <c r="IMO68" s="1695"/>
      <c r="IMP68" s="1694"/>
      <c r="IMQ68" s="1695"/>
      <c r="IMR68" s="1694"/>
      <c r="IMS68" s="1695"/>
      <c r="IMT68" s="1694"/>
      <c r="IMU68" s="1695"/>
      <c r="IMV68" s="1694"/>
      <c r="IMW68" s="1695"/>
      <c r="IMX68" s="1694"/>
      <c r="IMY68" s="1695"/>
      <c r="IMZ68" s="1694"/>
      <c r="INA68" s="1695"/>
      <c r="INB68" s="1694"/>
      <c r="INC68" s="1695"/>
      <c r="IND68" s="1694"/>
      <c r="INE68" s="1695"/>
      <c r="INF68" s="1694"/>
      <c r="ING68" s="1695"/>
      <c r="INH68" s="1694"/>
      <c r="INI68" s="1695"/>
      <c r="INJ68" s="1694"/>
      <c r="INK68" s="1695"/>
      <c r="INL68" s="1694"/>
      <c r="INM68" s="1695"/>
      <c r="INN68" s="1694"/>
      <c r="INO68" s="1695"/>
      <c r="INP68" s="1694"/>
      <c r="INQ68" s="1695"/>
      <c r="INR68" s="1694"/>
      <c r="INS68" s="1695"/>
      <c r="INT68" s="1694"/>
      <c r="INU68" s="1695"/>
      <c r="INV68" s="1694"/>
      <c r="INW68" s="1695"/>
      <c r="INX68" s="1694"/>
      <c r="INY68" s="1695"/>
      <c r="INZ68" s="1694"/>
      <c r="IOA68" s="1695"/>
      <c r="IOB68" s="1694"/>
      <c r="IOC68" s="1695"/>
      <c r="IOD68" s="1694"/>
      <c r="IOE68" s="1695"/>
      <c r="IOF68" s="1694"/>
      <c r="IOG68" s="1695"/>
      <c r="IOH68" s="1694"/>
      <c r="IOI68" s="1695"/>
      <c r="IOJ68" s="1694"/>
      <c r="IOK68" s="1695"/>
      <c r="IOL68" s="1694"/>
      <c r="IOM68" s="1695"/>
      <c r="ION68" s="1694"/>
      <c r="IOO68" s="1695"/>
      <c r="IOP68" s="1694"/>
      <c r="IOQ68" s="1695"/>
      <c r="IOR68" s="1694"/>
      <c r="IOS68" s="1695"/>
      <c r="IOT68" s="1694"/>
      <c r="IOU68" s="1695"/>
      <c r="IOV68" s="1694"/>
      <c r="IOW68" s="1695"/>
      <c r="IOX68" s="1694"/>
      <c r="IOY68" s="1695"/>
      <c r="IOZ68" s="1694"/>
      <c r="IPA68" s="1695"/>
      <c r="IPB68" s="1694"/>
      <c r="IPC68" s="1695"/>
      <c r="IPD68" s="1694"/>
      <c r="IPE68" s="1695"/>
      <c r="IPF68" s="1694"/>
      <c r="IPG68" s="1695"/>
      <c r="IPH68" s="1694"/>
      <c r="IPI68" s="1695"/>
      <c r="IPJ68" s="1694"/>
      <c r="IPK68" s="1695"/>
      <c r="IPL68" s="1694"/>
      <c r="IPM68" s="1695"/>
      <c r="IPN68" s="1694"/>
      <c r="IPO68" s="1695"/>
      <c r="IPP68" s="1694"/>
      <c r="IPQ68" s="1695"/>
      <c r="IPR68" s="1694"/>
      <c r="IPS68" s="1695"/>
      <c r="IPT68" s="1694"/>
      <c r="IPU68" s="1695"/>
      <c r="IPV68" s="1694"/>
      <c r="IPW68" s="1695"/>
      <c r="IPX68" s="1694"/>
      <c r="IPY68" s="1695"/>
      <c r="IPZ68" s="1694"/>
      <c r="IQA68" s="1695"/>
      <c r="IQB68" s="1694"/>
      <c r="IQC68" s="1695"/>
      <c r="IQD68" s="1694"/>
      <c r="IQE68" s="1695"/>
      <c r="IQF68" s="1694"/>
      <c r="IQG68" s="1695"/>
      <c r="IQH68" s="1694"/>
      <c r="IQI68" s="1695"/>
      <c r="IQJ68" s="1694"/>
      <c r="IQK68" s="1695"/>
      <c r="IQL68" s="1694"/>
      <c r="IQM68" s="1695"/>
      <c r="IQN68" s="1694"/>
      <c r="IQO68" s="1695"/>
      <c r="IQP68" s="1694"/>
      <c r="IQQ68" s="1695"/>
      <c r="IQR68" s="1694"/>
      <c r="IQS68" s="1695"/>
      <c r="IQT68" s="1694"/>
      <c r="IQU68" s="1695"/>
      <c r="IQV68" s="1694"/>
      <c r="IQW68" s="1695"/>
      <c r="IQX68" s="1694"/>
      <c r="IQY68" s="1695"/>
      <c r="IQZ68" s="1694"/>
      <c r="IRA68" s="1695"/>
      <c r="IRB68" s="1694"/>
      <c r="IRC68" s="1695"/>
      <c r="IRD68" s="1694"/>
      <c r="IRE68" s="1695"/>
      <c r="IRF68" s="1694"/>
      <c r="IRG68" s="1695"/>
      <c r="IRH68" s="1694"/>
      <c r="IRI68" s="1695"/>
      <c r="IRJ68" s="1694"/>
      <c r="IRK68" s="1695"/>
      <c r="IRL68" s="1694"/>
      <c r="IRM68" s="1695"/>
      <c r="IRN68" s="1694"/>
      <c r="IRO68" s="1695"/>
      <c r="IRP68" s="1694"/>
      <c r="IRQ68" s="1695"/>
      <c r="IRR68" s="1694"/>
      <c r="IRS68" s="1695"/>
      <c r="IRT68" s="1694"/>
      <c r="IRU68" s="1695"/>
      <c r="IRV68" s="1694"/>
      <c r="IRW68" s="1695"/>
      <c r="IRX68" s="1694"/>
      <c r="IRY68" s="1695"/>
      <c r="IRZ68" s="1694"/>
      <c r="ISA68" s="1695"/>
      <c r="ISB68" s="1694"/>
      <c r="ISC68" s="1695"/>
      <c r="ISD68" s="1694"/>
      <c r="ISE68" s="1695"/>
      <c r="ISF68" s="1694"/>
      <c r="ISG68" s="1695"/>
      <c r="ISH68" s="1694"/>
      <c r="ISI68" s="1695"/>
      <c r="ISJ68" s="1694"/>
      <c r="ISK68" s="1695"/>
      <c r="ISL68" s="1694"/>
      <c r="ISM68" s="1695"/>
      <c r="ISN68" s="1694"/>
      <c r="ISO68" s="1695"/>
      <c r="ISP68" s="1694"/>
      <c r="ISQ68" s="1695"/>
      <c r="ISR68" s="1694"/>
      <c r="ISS68" s="1695"/>
      <c r="IST68" s="1694"/>
      <c r="ISU68" s="1695"/>
      <c r="ISV68" s="1694"/>
      <c r="ISW68" s="1695"/>
      <c r="ISX68" s="1694"/>
      <c r="ISY68" s="1695"/>
      <c r="ISZ68" s="1694"/>
      <c r="ITA68" s="1695"/>
      <c r="ITB68" s="1694"/>
      <c r="ITC68" s="1695"/>
      <c r="ITD68" s="1694"/>
      <c r="ITE68" s="1695"/>
      <c r="ITF68" s="1694"/>
      <c r="ITG68" s="1695"/>
      <c r="ITH68" s="1694"/>
      <c r="ITI68" s="1695"/>
      <c r="ITJ68" s="1694"/>
      <c r="ITK68" s="1695"/>
      <c r="ITL68" s="1694"/>
      <c r="ITM68" s="1695"/>
      <c r="ITN68" s="1694"/>
      <c r="ITO68" s="1695"/>
      <c r="ITP68" s="1694"/>
      <c r="ITQ68" s="1695"/>
      <c r="ITR68" s="1694"/>
      <c r="ITS68" s="1695"/>
      <c r="ITT68" s="1694"/>
      <c r="ITU68" s="1695"/>
      <c r="ITV68" s="1694"/>
      <c r="ITW68" s="1695"/>
      <c r="ITX68" s="1694"/>
      <c r="ITY68" s="1695"/>
      <c r="ITZ68" s="1694"/>
      <c r="IUA68" s="1695"/>
      <c r="IUB68" s="1694"/>
      <c r="IUC68" s="1695"/>
      <c r="IUD68" s="1694"/>
      <c r="IUE68" s="1695"/>
      <c r="IUF68" s="1694"/>
      <c r="IUG68" s="1695"/>
      <c r="IUH68" s="1694"/>
      <c r="IUI68" s="1695"/>
      <c r="IUJ68" s="1694"/>
      <c r="IUK68" s="1695"/>
      <c r="IUL68" s="1694"/>
      <c r="IUM68" s="1695"/>
      <c r="IUN68" s="1694"/>
      <c r="IUO68" s="1695"/>
      <c r="IUP68" s="1694"/>
      <c r="IUQ68" s="1695"/>
      <c r="IUR68" s="1694"/>
      <c r="IUS68" s="1695"/>
      <c r="IUT68" s="1694"/>
      <c r="IUU68" s="1695"/>
      <c r="IUV68" s="1694"/>
      <c r="IUW68" s="1695"/>
      <c r="IUX68" s="1694"/>
      <c r="IUY68" s="1695"/>
      <c r="IUZ68" s="1694"/>
      <c r="IVA68" s="1695"/>
      <c r="IVB68" s="1694"/>
      <c r="IVC68" s="1695"/>
      <c r="IVD68" s="1694"/>
      <c r="IVE68" s="1695"/>
      <c r="IVF68" s="1694"/>
      <c r="IVG68" s="1695"/>
      <c r="IVH68" s="1694"/>
      <c r="IVI68" s="1695"/>
      <c r="IVJ68" s="1694"/>
      <c r="IVK68" s="1695"/>
      <c r="IVL68" s="1694"/>
      <c r="IVM68" s="1695"/>
      <c r="IVN68" s="1694"/>
      <c r="IVO68" s="1695"/>
      <c r="IVP68" s="1694"/>
      <c r="IVQ68" s="1695"/>
      <c r="IVR68" s="1694"/>
      <c r="IVS68" s="1695"/>
      <c r="IVT68" s="1694"/>
      <c r="IVU68" s="1695"/>
      <c r="IVV68" s="1694"/>
      <c r="IVW68" s="1695"/>
      <c r="IVX68" s="1694"/>
      <c r="IVY68" s="1695"/>
      <c r="IVZ68" s="1694"/>
      <c r="IWA68" s="1695"/>
      <c r="IWB68" s="1694"/>
      <c r="IWC68" s="1695"/>
      <c r="IWD68" s="1694"/>
      <c r="IWE68" s="1695"/>
      <c r="IWF68" s="1694"/>
      <c r="IWG68" s="1695"/>
      <c r="IWH68" s="1694"/>
      <c r="IWI68" s="1695"/>
      <c r="IWJ68" s="1694"/>
      <c r="IWK68" s="1695"/>
      <c r="IWL68" s="1694"/>
      <c r="IWM68" s="1695"/>
      <c r="IWN68" s="1694"/>
      <c r="IWO68" s="1695"/>
      <c r="IWP68" s="1694"/>
      <c r="IWQ68" s="1695"/>
      <c r="IWR68" s="1694"/>
      <c r="IWS68" s="1695"/>
      <c r="IWT68" s="1694"/>
      <c r="IWU68" s="1695"/>
      <c r="IWV68" s="1694"/>
      <c r="IWW68" s="1695"/>
      <c r="IWX68" s="1694"/>
      <c r="IWY68" s="1695"/>
      <c r="IWZ68" s="1694"/>
      <c r="IXA68" s="1695"/>
      <c r="IXB68" s="1694"/>
      <c r="IXC68" s="1695"/>
      <c r="IXD68" s="1694"/>
      <c r="IXE68" s="1695"/>
      <c r="IXF68" s="1694"/>
      <c r="IXG68" s="1695"/>
      <c r="IXH68" s="1694"/>
      <c r="IXI68" s="1695"/>
      <c r="IXJ68" s="1694"/>
      <c r="IXK68" s="1695"/>
      <c r="IXL68" s="1694"/>
      <c r="IXM68" s="1695"/>
      <c r="IXN68" s="1694"/>
      <c r="IXO68" s="1695"/>
      <c r="IXP68" s="1694"/>
      <c r="IXQ68" s="1695"/>
      <c r="IXR68" s="1694"/>
      <c r="IXS68" s="1695"/>
      <c r="IXT68" s="1694"/>
      <c r="IXU68" s="1695"/>
      <c r="IXV68" s="1694"/>
      <c r="IXW68" s="1695"/>
      <c r="IXX68" s="1694"/>
      <c r="IXY68" s="1695"/>
      <c r="IXZ68" s="1694"/>
      <c r="IYA68" s="1695"/>
      <c r="IYB68" s="1694"/>
      <c r="IYC68" s="1695"/>
      <c r="IYD68" s="1694"/>
      <c r="IYE68" s="1695"/>
      <c r="IYF68" s="1694"/>
      <c r="IYG68" s="1695"/>
      <c r="IYH68" s="1694"/>
      <c r="IYI68" s="1695"/>
      <c r="IYJ68" s="1694"/>
      <c r="IYK68" s="1695"/>
      <c r="IYL68" s="1694"/>
      <c r="IYM68" s="1695"/>
      <c r="IYN68" s="1694"/>
      <c r="IYO68" s="1695"/>
      <c r="IYP68" s="1694"/>
      <c r="IYQ68" s="1695"/>
      <c r="IYR68" s="1694"/>
      <c r="IYS68" s="1695"/>
      <c r="IYT68" s="1694"/>
      <c r="IYU68" s="1695"/>
      <c r="IYV68" s="1694"/>
      <c r="IYW68" s="1695"/>
      <c r="IYX68" s="1694"/>
      <c r="IYY68" s="1695"/>
      <c r="IYZ68" s="1694"/>
      <c r="IZA68" s="1695"/>
      <c r="IZB68" s="1694"/>
      <c r="IZC68" s="1695"/>
      <c r="IZD68" s="1694"/>
      <c r="IZE68" s="1695"/>
      <c r="IZF68" s="1694"/>
      <c r="IZG68" s="1695"/>
      <c r="IZH68" s="1694"/>
      <c r="IZI68" s="1695"/>
      <c r="IZJ68" s="1694"/>
      <c r="IZK68" s="1695"/>
      <c r="IZL68" s="1694"/>
      <c r="IZM68" s="1695"/>
      <c r="IZN68" s="1694"/>
      <c r="IZO68" s="1695"/>
      <c r="IZP68" s="1694"/>
      <c r="IZQ68" s="1695"/>
      <c r="IZR68" s="1694"/>
      <c r="IZS68" s="1695"/>
      <c r="IZT68" s="1694"/>
      <c r="IZU68" s="1695"/>
      <c r="IZV68" s="1694"/>
      <c r="IZW68" s="1695"/>
      <c r="IZX68" s="1694"/>
      <c r="IZY68" s="1695"/>
      <c r="IZZ68" s="1694"/>
      <c r="JAA68" s="1695"/>
      <c r="JAB68" s="1694"/>
      <c r="JAC68" s="1695"/>
      <c r="JAD68" s="1694"/>
      <c r="JAE68" s="1695"/>
      <c r="JAF68" s="1694"/>
      <c r="JAG68" s="1695"/>
      <c r="JAH68" s="1694"/>
      <c r="JAI68" s="1695"/>
      <c r="JAJ68" s="1694"/>
      <c r="JAK68" s="1695"/>
      <c r="JAL68" s="1694"/>
      <c r="JAM68" s="1695"/>
      <c r="JAN68" s="1694"/>
      <c r="JAO68" s="1695"/>
      <c r="JAP68" s="1694"/>
      <c r="JAQ68" s="1695"/>
      <c r="JAR68" s="1694"/>
      <c r="JAS68" s="1695"/>
      <c r="JAT68" s="1694"/>
      <c r="JAU68" s="1695"/>
      <c r="JAV68" s="1694"/>
      <c r="JAW68" s="1695"/>
      <c r="JAX68" s="1694"/>
      <c r="JAY68" s="1695"/>
      <c r="JAZ68" s="1694"/>
      <c r="JBA68" s="1695"/>
      <c r="JBB68" s="1694"/>
      <c r="JBC68" s="1695"/>
      <c r="JBD68" s="1694"/>
      <c r="JBE68" s="1695"/>
      <c r="JBF68" s="1694"/>
      <c r="JBG68" s="1695"/>
      <c r="JBH68" s="1694"/>
      <c r="JBI68" s="1695"/>
      <c r="JBJ68" s="1694"/>
      <c r="JBK68" s="1695"/>
      <c r="JBL68" s="1694"/>
      <c r="JBM68" s="1695"/>
      <c r="JBN68" s="1694"/>
      <c r="JBO68" s="1695"/>
      <c r="JBP68" s="1694"/>
      <c r="JBQ68" s="1695"/>
      <c r="JBR68" s="1694"/>
      <c r="JBS68" s="1695"/>
      <c r="JBT68" s="1694"/>
      <c r="JBU68" s="1695"/>
      <c r="JBV68" s="1694"/>
      <c r="JBW68" s="1695"/>
      <c r="JBX68" s="1694"/>
      <c r="JBY68" s="1695"/>
      <c r="JBZ68" s="1694"/>
      <c r="JCA68" s="1695"/>
      <c r="JCB68" s="1694"/>
      <c r="JCC68" s="1695"/>
      <c r="JCD68" s="1694"/>
      <c r="JCE68" s="1695"/>
      <c r="JCF68" s="1694"/>
      <c r="JCG68" s="1695"/>
      <c r="JCH68" s="1694"/>
      <c r="JCI68" s="1695"/>
      <c r="JCJ68" s="1694"/>
      <c r="JCK68" s="1695"/>
      <c r="JCL68" s="1694"/>
      <c r="JCM68" s="1695"/>
      <c r="JCN68" s="1694"/>
      <c r="JCO68" s="1695"/>
      <c r="JCP68" s="1694"/>
      <c r="JCQ68" s="1695"/>
      <c r="JCR68" s="1694"/>
      <c r="JCS68" s="1695"/>
      <c r="JCT68" s="1694"/>
      <c r="JCU68" s="1695"/>
      <c r="JCV68" s="1694"/>
      <c r="JCW68" s="1695"/>
      <c r="JCX68" s="1694"/>
      <c r="JCY68" s="1695"/>
      <c r="JCZ68" s="1694"/>
      <c r="JDA68" s="1695"/>
      <c r="JDB68" s="1694"/>
      <c r="JDC68" s="1695"/>
      <c r="JDD68" s="1694"/>
      <c r="JDE68" s="1695"/>
      <c r="JDF68" s="1694"/>
      <c r="JDG68" s="1695"/>
      <c r="JDH68" s="1694"/>
      <c r="JDI68" s="1695"/>
      <c r="JDJ68" s="1694"/>
      <c r="JDK68" s="1695"/>
      <c r="JDL68" s="1694"/>
      <c r="JDM68" s="1695"/>
      <c r="JDN68" s="1694"/>
      <c r="JDO68" s="1695"/>
      <c r="JDP68" s="1694"/>
      <c r="JDQ68" s="1695"/>
      <c r="JDR68" s="1694"/>
      <c r="JDS68" s="1695"/>
      <c r="JDT68" s="1694"/>
      <c r="JDU68" s="1695"/>
      <c r="JDV68" s="1694"/>
      <c r="JDW68" s="1695"/>
      <c r="JDX68" s="1694"/>
      <c r="JDY68" s="1695"/>
      <c r="JDZ68" s="1694"/>
      <c r="JEA68" s="1695"/>
      <c r="JEB68" s="1694"/>
      <c r="JEC68" s="1695"/>
      <c r="JED68" s="1694"/>
      <c r="JEE68" s="1695"/>
      <c r="JEF68" s="1694"/>
      <c r="JEG68" s="1695"/>
      <c r="JEH68" s="1694"/>
      <c r="JEI68" s="1695"/>
      <c r="JEJ68" s="1694"/>
      <c r="JEK68" s="1695"/>
      <c r="JEL68" s="1694"/>
      <c r="JEM68" s="1695"/>
      <c r="JEN68" s="1694"/>
      <c r="JEO68" s="1695"/>
      <c r="JEP68" s="1694"/>
      <c r="JEQ68" s="1695"/>
      <c r="JER68" s="1694"/>
      <c r="JES68" s="1695"/>
      <c r="JET68" s="1694"/>
      <c r="JEU68" s="1695"/>
      <c r="JEV68" s="1694"/>
      <c r="JEW68" s="1695"/>
      <c r="JEX68" s="1694"/>
      <c r="JEY68" s="1695"/>
      <c r="JEZ68" s="1694"/>
      <c r="JFA68" s="1695"/>
      <c r="JFB68" s="1694"/>
      <c r="JFC68" s="1695"/>
      <c r="JFD68" s="1694"/>
      <c r="JFE68" s="1695"/>
      <c r="JFF68" s="1694"/>
      <c r="JFG68" s="1695"/>
      <c r="JFH68" s="1694"/>
      <c r="JFI68" s="1695"/>
      <c r="JFJ68" s="1694"/>
      <c r="JFK68" s="1695"/>
      <c r="JFL68" s="1694"/>
      <c r="JFM68" s="1695"/>
      <c r="JFN68" s="1694"/>
      <c r="JFO68" s="1695"/>
      <c r="JFP68" s="1694"/>
      <c r="JFQ68" s="1695"/>
      <c r="JFR68" s="1694"/>
      <c r="JFS68" s="1695"/>
      <c r="JFT68" s="1694"/>
      <c r="JFU68" s="1695"/>
      <c r="JFV68" s="1694"/>
      <c r="JFW68" s="1695"/>
      <c r="JFX68" s="1694"/>
      <c r="JFY68" s="1695"/>
      <c r="JFZ68" s="1694"/>
      <c r="JGA68" s="1695"/>
      <c r="JGB68" s="1694"/>
      <c r="JGC68" s="1695"/>
      <c r="JGD68" s="1694"/>
      <c r="JGE68" s="1695"/>
      <c r="JGF68" s="1694"/>
      <c r="JGG68" s="1695"/>
      <c r="JGH68" s="1694"/>
      <c r="JGI68" s="1695"/>
      <c r="JGJ68" s="1694"/>
      <c r="JGK68" s="1695"/>
      <c r="JGL68" s="1694"/>
      <c r="JGM68" s="1695"/>
      <c r="JGN68" s="1694"/>
      <c r="JGO68" s="1695"/>
      <c r="JGP68" s="1694"/>
      <c r="JGQ68" s="1695"/>
      <c r="JGR68" s="1694"/>
      <c r="JGS68" s="1695"/>
      <c r="JGT68" s="1694"/>
      <c r="JGU68" s="1695"/>
      <c r="JGV68" s="1694"/>
      <c r="JGW68" s="1695"/>
      <c r="JGX68" s="1694"/>
      <c r="JGY68" s="1695"/>
      <c r="JGZ68" s="1694"/>
      <c r="JHA68" s="1695"/>
      <c r="JHB68" s="1694"/>
      <c r="JHC68" s="1695"/>
      <c r="JHD68" s="1694"/>
      <c r="JHE68" s="1695"/>
      <c r="JHF68" s="1694"/>
      <c r="JHG68" s="1695"/>
      <c r="JHH68" s="1694"/>
      <c r="JHI68" s="1695"/>
      <c r="JHJ68" s="1694"/>
      <c r="JHK68" s="1695"/>
      <c r="JHL68" s="1694"/>
      <c r="JHM68" s="1695"/>
      <c r="JHN68" s="1694"/>
      <c r="JHO68" s="1695"/>
      <c r="JHP68" s="1694"/>
      <c r="JHQ68" s="1695"/>
      <c r="JHR68" s="1694"/>
      <c r="JHS68" s="1695"/>
      <c r="JHT68" s="1694"/>
      <c r="JHU68" s="1695"/>
      <c r="JHV68" s="1694"/>
      <c r="JHW68" s="1695"/>
      <c r="JHX68" s="1694"/>
      <c r="JHY68" s="1695"/>
      <c r="JHZ68" s="1694"/>
      <c r="JIA68" s="1695"/>
      <c r="JIB68" s="1694"/>
      <c r="JIC68" s="1695"/>
      <c r="JID68" s="1694"/>
      <c r="JIE68" s="1695"/>
      <c r="JIF68" s="1694"/>
      <c r="JIG68" s="1695"/>
      <c r="JIH68" s="1694"/>
      <c r="JII68" s="1695"/>
      <c r="JIJ68" s="1694"/>
      <c r="JIK68" s="1695"/>
      <c r="JIL68" s="1694"/>
      <c r="JIM68" s="1695"/>
      <c r="JIN68" s="1694"/>
      <c r="JIO68" s="1695"/>
      <c r="JIP68" s="1694"/>
      <c r="JIQ68" s="1695"/>
      <c r="JIR68" s="1694"/>
      <c r="JIS68" s="1695"/>
      <c r="JIT68" s="1694"/>
      <c r="JIU68" s="1695"/>
      <c r="JIV68" s="1694"/>
      <c r="JIW68" s="1695"/>
      <c r="JIX68" s="1694"/>
      <c r="JIY68" s="1695"/>
      <c r="JIZ68" s="1694"/>
      <c r="JJA68" s="1695"/>
      <c r="JJB68" s="1694"/>
      <c r="JJC68" s="1695"/>
      <c r="JJD68" s="1694"/>
      <c r="JJE68" s="1695"/>
      <c r="JJF68" s="1694"/>
      <c r="JJG68" s="1695"/>
      <c r="JJH68" s="1694"/>
      <c r="JJI68" s="1695"/>
      <c r="JJJ68" s="1694"/>
      <c r="JJK68" s="1695"/>
      <c r="JJL68" s="1694"/>
      <c r="JJM68" s="1695"/>
      <c r="JJN68" s="1694"/>
      <c r="JJO68" s="1695"/>
      <c r="JJP68" s="1694"/>
      <c r="JJQ68" s="1695"/>
      <c r="JJR68" s="1694"/>
      <c r="JJS68" s="1695"/>
      <c r="JJT68" s="1694"/>
      <c r="JJU68" s="1695"/>
      <c r="JJV68" s="1694"/>
      <c r="JJW68" s="1695"/>
      <c r="JJX68" s="1694"/>
      <c r="JJY68" s="1695"/>
      <c r="JJZ68" s="1694"/>
      <c r="JKA68" s="1695"/>
      <c r="JKB68" s="1694"/>
      <c r="JKC68" s="1695"/>
      <c r="JKD68" s="1694"/>
      <c r="JKE68" s="1695"/>
      <c r="JKF68" s="1694"/>
      <c r="JKG68" s="1695"/>
      <c r="JKH68" s="1694"/>
      <c r="JKI68" s="1695"/>
      <c r="JKJ68" s="1694"/>
      <c r="JKK68" s="1695"/>
      <c r="JKL68" s="1694"/>
      <c r="JKM68" s="1695"/>
      <c r="JKN68" s="1694"/>
      <c r="JKO68" s="1695"/>
      <c r="JKP68" s="1694"/>
      <c r="JKQ68" s="1695"/>
      <c r="JKR68" s="1694"/>
      <c r="JKS68" s="1695"/>
      <c r="JKT68" s="1694"/>
      <c r="JKU68" s="1695"/>
      <c r="JKV68" s="1694"/>
      <c r="JKW68" s="1695"/>
      <c r="JKX68" s="1694"/>
      <c r="JKY68" s="1695"/>
      <c r="JKZ68" s="1694"/>
      <c r="JLA68" s="1695"/>
      <c r="JLB68" s="1694"/>
      <c r="JLC68" s="1695"/>
      <c r="JLD68" s="1694"/>
      <c r="JLE68" s="1695"/>
      <c r="JLF68" s="1694"/>
      <c r="JLG68" s="1695"/>
      <c r="JLH68" s="1694"/>
      <c r="JLI68" s="1695"/>
      <c r="JLJ68" s="1694"/>
      <c r="JLK68" s="1695"/>
      <c r="JLL68" s="1694"/>
      <c r="JLM68" s="1695"/>
      <c r="JLN68" s="1694"/>
      <c r="JLO68" s="1695"/>
      <c r="JLP68" s="1694"/>
      <c r="JLQ68" s="1695"/>
      <c r="JLR68" s="1694"/>
      <c r="JLS68" s="1695"/>
      <c r="JLT68" s="1694"/>
      <c r="JLU68" s="1695"/>
      <c r="JLV68" s="1694"/>
      <c r="JLW68" s="1695"/>
      <c r="JLX68" s="1694"/>
      <c r="JLY68" s="1695"/>
      <c r="JLZ68" s="1694"/>
      <c r="JMA68" s="1695"/>
      <c r="JMB68" s="1694"/>
      <c r="JMC68" s="1695"/>
      <c r="JMD68" s="1694"/>
      <c r="JME68" s="1695"/>
      <c r="JMF68" s="1694"/>
      <c r="JMG68" s="1695"/>
      <c r="JMH68" s="1694"/>
      <c r="JMI68" s="1695"/>
      <c r="JMJ68" s="1694"/>
      <c r="JMK68" s="1695"/>
      <c r="JML68" s="1694"/>
      <c r="JMM68" s="1695"/>
      <c r="JMN68" s="1694"/>
      <c r="JMO68" s="1695"/>
      <c r="JMP68" s="1694"/>
      <c r="JMQ68" s="1695"/>
      <c r="JMR68" s="1694"/>
      <c r="JMS68" s="1695"/>
      <c r="JMT68" s="1694"/>
      <c r="JMU68" s="1695"/>
      <c r="JMV68" s="1694"/>
      <c r="JMW68" s="1695"/>
      <c r="JMX68" s="1694"/>
      <c r="JMY68" s="1695"/>
      <c r="JMZ68" s="1694"/>
      <c r="JNA68" s="1695"/>
      <c r="JNB68" s="1694"/>
      <c r="JNC68" s="1695"/>
      <c r="JND68" s="1694"/>
      <c r="JNE68" s="1695"/>
      <c r="JNF68" s="1694"/>
      <c r="JNG68" s="1695"/>
      <c r="JNH68" s="1694"/>
      <c r="JNI68" s="1695"/>
      <c r="JNJ68" s="1694"/>
      <c r="JNK68" s="1695"/>
      <c r="JNL68" s="1694"/>
      <c r="JNM68" s="1695"/>
      <c r="JNN68" s="1694"/>
      <c r="JNO68" s="1695"/>
      <c r="JNP68" s="1694"/>
      <c r="JNQ68" s="1695"/>
      <c r="JNR68" s="1694"/>
      <c r="JNS68" s="1695"/>
      <c r="JNT68" s="1694"/>
      <c r="JNU68" s="1695"/>
      <c r="JNV68" s="1694"/>
      <c r="JNW68" s="1695"/>
      <c r="JNX68" s="1694"/>
      <c r="JNY68" s="1695"/>
      <c r="JNZ68" s="1694"/>
      <c r="JOA68" s="1695"/>
      <c r="JOB68" s="1694"/>
      <c r="JOC68" s="1695"/>
      <c r="JOD68" s="1694"/>
      <c r="JOE68" s="1695"/>
      <c r="JOF68" s="1694"/>
      <c r="JOG68" s="1695"/>
      <c r="JOH68" s="1694"/>
      <c r="JOI68" s="1695"/>
      <c r="JOJ68" s="1694"/>
      <c r="JOK68" s="1695"/>
      <c r="JOL68" s="1694"/>
      <c r="JOM68" s="1695"/>
      <c r="JON68" s="1694"/>
      <c r="JOO68" s="1695"/>
      <c r="JOP68" s="1694"/>
      <c r="JOQ68" s="1695"/>
      <c r="JOR68" s="1694"/>
      <c r="JOS68" s="1695"/>
      <c r="JOT68" s="1694"/>
      <c r="JOU68" s="1695"/>
      <c r="JOV68" s="1694"/>
      <c r="JOW68" s="1695"/>
      <c r="JOX68" s="1694"/>
      <c r="JOY68" s="1695"/>
      <c r="JOZ68" s="1694"/>
      <c r="JPA68" s="1695"/>
      <c r="JPB68" s="1694"/>
      <c r="JPC68" s="1695"/>
      <c r="JPD68" s="1694"/>
      <c r="JPE68" s="1695"/>
      <c r="JPF68" s="1694"/>
      <c r="JPG68" s="1695"/>
      <c r="JPH68" s="1694"/>
      <c r="JPI68" s="1695"/>
      <c r="JPJ68" s="1694"/>
      <c r="JPK68" s="1695"/>
      <c r="JPL68" s="1694"/>
      <c r="JPM68" s="1695"/>
      <c r="JPN68" s="1694"/>
      <c r="JPO68" s="1695"/>
      <c r="JPP68" s="1694"/>
      <c r="JPQ68" s="1695"/>
      <c r="JPR68" s="1694"/>
      <c r="JPS68" s="1695"/>
      <c r="JPT68" s="1694"/>
      <c r="JPU68" s="1695"/>
      <c r="JPV68" s="1694"/>
      <c r="JPW68" s="1695"/>
      <c r="JPX68" s="1694"/>
      <c r="JPY68" s="1695"/>
      <c r="JPZ68" s="1694"/>
      <c r="JQA68" s="1695"/>
      <c r="JQB68" s="1694"/>
      <c r="JQC68" s="1695"/>
      <c r="JQD68" s="1694"/>
      <c r="JQE68" s="1695"/>
      <c r="JQF68" s="1694"/>
      <c r="JQG68" s="1695"/>
      <c r="JQH68" s="1694"/>
      <c r="JQI68" s="1695"/>
      <c r="JQJ68" s="1694"/>
      <c r="JQK68" s="1695"/>
      <c r="JQL68" s="1694"/>
      <c r="JQM68" s="1695"/>
      <c r="JQN68" s="1694"/>
      <c r="JQO68" s="1695"/>
      <c r="JQP68" s="1694"/>
      <c r="JQQ68" s="1695"/>
      <c r="JQR68" s="1694"/>
      <c r="JQS68" s="1695"/>
      <c r="JQT68" s="1694"/>
      <c r="JQU68" s="1695"/>
      <c r="JQV68" s="1694"/>
      <c r="JQW68" s="1695"/>
      <c r="JQX68" s="1694"/>
      <c r="JQY68" s="1695"/>
      <c r="JQZ68" s="1694"/>
      <c r="JRA68" s="1695"/>
      <c r="JRB68" s="1694"/>
      <c r="JRC68" s="1695"/>
      <c r="JRD68" s="1694"/>
      <c r="JRE68" s="1695"/>
      <c r="JRF68" s="1694"/>
      <c r="JRG68" s="1695"/>
      <c r="JRH68" s="1694"/>
      <c r="JRI68" s="1695"/>
      <c r="JRJ68" s="1694"/>
      <c r="JRK68" s="1695"/>
      <c r="JRL68" s="1694"/>
      <c r="JRM68" s="1695"/>
      <c r="JRN68" s="1694"/>
      <c r="JRO68" s="1695"/>
      <c r="JRP68" s="1694"/>
      <c r="JRQ68" s="1695"/>
      <c r="JRR68" s="1694"/>
      <c r="JRS68" s="1695"/>
      <c r="JRT68" s="1694"/>
      <c r="JRU68" s="1695"/>
      <c r="JRV68" s="1694"/>
      <c r="JRW68" s="1695"/>
      <c r="JRX68" s="1694"/>
      <c r="JRY68" s="1695"/>
      <c r="JRZ68" s="1694"/>
      <c r="JSA68" s="1695"/>
      <c r="JSB68" s="1694"/>
      <c r="JSC68" s="1695"/>
      <c r="JSD68" s="1694"/>
      <c r="JSE68" s="1695"/>
      <c r="JSF68" s="1694"/>
      <c r="JSG68" s="1695"/>
      <c r="JSH68" s="1694"/>
      <c r="JSI68" s="1695"/>
      <c r="JSJ68" s="1694"/>
      <c r="JSK68" s="1695"/>
      <c r="JSL68" s="1694"/>
      <c r="JSM68" s="1695"/>
      <c r="JSN68" s="1694"/>
      <c r="JSO68" s="1695"/>
      <c r="JSP68" s="1694"/>
      <c r="JSQ68" s="1695"/>
      <c r="JSR68" s="1694"/>
      <c r="JSS68" s="1695"/>
      <c r="JST68" s="1694"/>
      <c r="JSU68" s="1695"/>
      <c r="JSV68" s="1694"/>
      <c r="JSW68" s="1695"/>
      <c r="JSX68" s="1694"/>
      <c r="JSY68" s="1695"/>
      <c r="JSZ68" s="1694"/>
      <c r="JTA68" s="1695"/>
      <c r="JTB68" s="1694"/>
      <c r="JTC68" s="1695"/>
      <c r="JTD68" s="1694"/>
      <c r="JTE68" s="1695"/>
      <c r="JTF68" s="1694"/>
      <c r="JTG68" s="1695"/>
      <c r="JTH68" s="1694"/>
      <c r="JTI68" s="1695"/>
      <c r="JTJ68" s="1694"/>
      <c r="JTK68" s="1695"/>
      <c r="JTL68" s="1694"/>
      <c r="JTM68" s="1695"/>
      <c r="JTN68" s="1694"/>
      <c r="JTO68" s="1695"/>
      <c r="JTP68" s="1694"/>
      <c r="JTQ68" s="1695"/>
      <c r="JTR68" s="1694"/>
      <c r="JTS68" s="1695"/>
      <c r="JTT68" s="1694"/>
      <c r="JTU68" s="1695"/>
      <c r="JTV68" s="1694"/>
      <c r="JTW68" s="1695"/>
      <c r="JTX68" s="1694"/>
      <c r="JTY68" s="1695"/>
      <c r="JTZ68" s="1694"/>
      <c r="JUA68" s="1695"/>
      <c r="JUB68" s="1694"/>
      <c r="JUC68" s="1695"/>
      <c r="JUD68" s="1694"/>
      <c r="JUE68" s="1695"/>
      <c r="JUF68" s="1694"/>
      <c r="JUG68" s="1695"/>
      <c r="JUH68" s="1694"/>
      <c r="JUI68" s="1695"/>
      <c r="JUJ68" s="1694"/>
      <c r="JUK68" s="1695"/>
      <c r="JUL68" s="1694"/>
      <c r="JUM68" s="1695"/>
      <c r="JUN68" s="1694"/>
      <c r="JUO68" s="1695"/>
      <c r="JUP68" s="1694"/>
      <c r="JUQ68" s="1695"/>
      <c r="JUR68" s="1694"/>
      <c r="JUS68" s="1695"/>
      <c r="JUT68" s="1694"/>
      <c r="JUU68" s="1695"/>
      <c r="JUV68" s="1694"/>
      <c r="JUW68" s="1695"/>
      <c r="JUX68" s="1694"/>
      <c r="JUY68" s="1695"/>
      <c r="JUZ68" s="1694"/>
      <c r="JVA68" s="1695"/>
      <c r="JVB68" s="1694"/>
      <c r="JVC68" s="1695"/>
      <c r="JVD68" s="1694"/>
      <c r="JVE68" s="1695"/>
      <c r="JVF68" s="1694"/>
      <c r="JVG68" s="1695"/>
      <c r="JVH68" s="1694"/>
      <c r="JVI68" s="1695"/>
      <c r="JVJ68" s="1694"/>
      <c r="JVK68" s="1695"/>
      <c r="JVL68" s="1694"/>
      <c r="JVM68" s="1695"/>
      <c r="JVN68" s="1694"/>
      <c r="JVO68" s="1695"/>
      <c r="JVP68" s="1694"/>
      <c r="JVQ68" s="1695"/>
      <c r="JVR68" s="1694"/>
      <c r="JVS68" s="1695"/>
      <c r="JVT68" s="1694"/>
      <c r="JVU68" s="1695"/>
      <c r="JVV68" s="1694"/>
      <c r="JVW68" s="1695"/>
      <c r="JVX68" s="1694"/>
      <c r="JVY68" s="1695"/>
      <c r="JVZ68" s="1694"/>
      <c r="JWA68" s="1695"/>
      <c r="JWB68" s="1694"/>
      <c r="JWC68" s="1695"/>
      <c r="JWD68" s="1694"/>
      <c r="JWE68" s="1695"/>
      <c r="JWF68" s="1694"/>
      <c r="JWG68" s="1695"/>
      <c r="JWH68" s="1694"/>
      <c r="JWI68" s="1695"/>
      <c r="JWJ68" s="1694"/>
      <c r="JWK68" s="1695"/>
      <c r="JWL68" s="1694"/>
      <c r="JWM68" s="1695"/>
      <c r="JWN68" s="1694"/>
      <c r="JWO68" s="1695"/>
      <c r="JWP68" s="1694"/>
      <c r="JWQ68" s="1695"/>
      <c r="JWR68" s="1694"/>
      <c r="JWS68" s="1695"/>
      <c r="JWT68" s="1694"/>
      <c r="JWU68" s="1695"/>
      <c r="JWV68" s="1694"/>
      <c r="JWW68" s="1695"/>
      <c r="JWX68" s="1694"/>
      <c r="JWY68" s="1695"/>
      <c r="JWZ68" s="1694"/>
      <c r="JXA68" s="1695"/>
      <c r="JXB68" s="1694"/>
      <c r="JXC68" s="1695"/>
      <c r="JXD68" s="1694"/>
      <c r="JXE68" s="1695"/>
      <c r="JXF68" s="1694"/>
      <c r="JXG68" s="1695"/>
      <c r="JXH68" s="1694"/>
      <c r="JXI68" s="1695"/>
      <c r="JXJ68" s="1694"/>
      <c r="JXK68" s="1695"/>
      <c r="JXL68" s="1694"/>
      <c r="JXM68" s="1695"/>
      <c r="JXN68" s="1694"/>
      <c r="JXO68" s="1695"/>
      <c r="JXP68" s="1694"/>
      <c r="JXQ68" s="1695"/>
      <c r="JXR68" s="1694"/>
      <c r="JXS68" s="1695"/>
      <c r="JXT68" s="1694"/>
      <c r="JXU68" s="1695"/>
      <c r="JXV68" s="1694"/>
      <c r="JXW68" s="1695"/>
      <c r="JXX68" s="1694"/>
      <c r="JXY68" s="1695"/>
      <c r="JXZ68" s="1694"/>
      <c r="JYA68" s="1695"/>
      <c r="JYB68" s="1694"/>
      <c r="JYC68" s="1695"/>
      <c r="JYD68" s="1694"/>
      <c r="JYE68" s="1695"/>
      <c r="JYF68" s="1694"/>
      <c r="JYG68" s="1695"/>
      <c r="JYH68" s="1694"/>
      <c r="JYI68" s="1695"/>
      <c r="JYJ68" s="1694"/>
      <c r="JYK68" s="1695"/>
      <c r="JYL68" s="1694"/>
      <c r="JYM68" s="1695"/>
      <c r="JYN68" s="1694"/>
      <c r="JYO68" s="1695"/>
      <c r="JYP68" s="1694"/>
      <c r="JYQ68" s="1695"/>
      <c r="JYR68" s="1694"/>
      <c r="JYS68" s="1695"/>
      <c r="JYT68" s="1694"/>
      <c r="JYU68" s="1695"/>
      <c r="JYV68" s="1694"/>
      <c r="JYW68" s="1695"/>
      <c r="JYX68" s="1694"/>
      <c r="JYY68" s="1695"/>
      <c r="JYZ68" s="1694"/>
      <c r="JZA68" s="1695"/>
      <c r="JZB68" s="1694"/>
      <c r="JZC68" s="1695"/>
      <c r="JZD68" s="1694"/>
      <c r="JZE68" s="1695"/>
      <c r="JZF68" s="1694"/>
      <c r="JZG68" s="1695"/>
      <c r="JZH68" s="1694"/>
      <c r="JZI68" s="1695"/>
      <c r="JZJ68" s="1694"/>
      <c r="JZK68" s="1695"/>
      <c r="JZL68" s="1694"/>
      <c r="JZM68" s="1695"/>
      <c r="JZN68" s="1694"/>
      <c r="JZO68" s="1695"/>
      <c r="JZP68" s="1694"/>
      <c r="JZQ68" s="1695"/>
      <c r="JZR68" s="1694"/>
      <c r="JZS68" s="1695"/>
      <c r="JZT68" s="1694"/>
      <c r="JZU68" s="1695"/>
      <c r="JZV68" s="1694"/>
      <c r="JZW68" s="1695"/>
      <c r="JZX68" s="1694"/>
      <c r="JZY68" s="1695"/>
      <c r="JZZ68" s="1694"/>
      <c r="KAA68" s="1695"/>
      <c r="KAB68" s="1694"/>
      <c r="KAC68" s="1695"/>
      <c r="KAD68" s="1694"/>
      <c r="KAE68" s="1695"/>
      <c r="KAF68" s="1694"/>
      <c r="KAG68" s="1695"/>
      <c r="KAH68" s="1694"/>
      <c r="KAI68" s="1695"/>
      <c r="KAJ68" s="1694"/>
      <c r="KAK68" s="1695"/>
      <c r="KAL68" s="1694"/>
      <c r="KAM68" s="1695"/>
      <c r="KAN68" s="1694"/>
      <c r="KAO68" s="1695"/>
      <c r="KAP68" s="1694"/>
      <c r="KAQ68" s="1695"/>
      <c r="KAR68" s="1694"/>
      <c r="KAS68" s="1695"/>
      <c r="KAT68" s="1694"/>
      <c r="KAU68" s="1695"/>
      <c r="KAV68" s="1694"/>
      <c r="KAW68" s="1695"/>
      <c r="KAX68" s="1694"/>
      <c r="KAY68" s="1695"/>
      <c r="KAZ68" s="1694"/>
      <c r="KBA68" s="1695"/>
      <c r="KBB68" s="1694"/>
      <c r="KBC68" s="1695"/>
      <c r="KBD68" s="1694"/>
      <c r="KBE68" s="1695"/>
      <c r="KBF68" s="1694"/>
      <c r="KBG68" s="1695"/>
      <c r="KBH68" s="1694"/>
      <c r="KBI68" s="1695"/>
      <c r="KBJ68" s="1694"/>
      <c r="KBK68" s="1695"/>
      <c r="KBL68" s="1694"/>
      <c r="KBM68" s="1695"/>
      <c r="KBN68" s="1694"/>
      <c r="KBO68" s="1695"/>
      <c r="KBP68" s="1694"/>
      <c r="KBQ68" s="1695"/>
      <c r="KBR68" s="1694"/>
      <c r="KBS68" s="1695"/>
      <c r="KBT68" s="1694"/>
      <c r="KBU68" s="1695"/>
      <c r="KBV68" s="1694"/>
      <c r="KBW68" s="1695"/>
      <c r="KBX68" s="1694"/>
      <c r="KBY68" s="1695"/>
      <c r="KBZ68" s="1694"/>
      <c r="KCA68" s="1695"/>
      <c r="KCB68" s="1694"/>
      <c r="KCC68" s="1695"/>
      <c r="KCD68" s="1694"/>
      <c r="KCE68" s="1695"/>
      <c r="KCF68" s="1694"/>
      <c r="KCG68" s="1695"/>
      <c r="KCH68" s="1694"/>
      <c r="KCI68" s="1695"/>
      <c r="KCJ68" s="1694"/>
      <c r="KCK68" s="1695"/>
      <c r="KCL68" s="1694"/>
      <c r="KCM68" s="1695"/>
      <c r="KCN68" s="1694"/>
      <c r="KCO68" s="1695"/>
      <c r="KCP68" s="1694"/>
      <c r="KCQ68" s="1695"/>
      <c r="KCR68" s="1694"/>
      <c r="KCS68" s="1695"/>
      <c r="KCT68" s="1694"/>
      <c r="KCU68" s="1695"/>
      <c r="KCV68" s="1694"/>
      <c r="KCW68" s="1695"/>
      <c r="KCX68" s="1694"/>
      <c r="KCY68" s="1695"/>
      <c r="KCZ68" s="1694"/>
      <c r="KDA68" s="1695"/>
      <c r="KDB68" s="1694"/>
      <c r="KDC68" s="1695"/>
      <c r="KDD68" s="1694"/>
      <c r="KDE68" s="1695"/>
      <c r="KDF68" s="1694"/>
      <c r="KDG68" s="1695"/>
      <c r="KDH68" s="1694"/>
      <c r="KDI68" s="1695"/>
      <c r="KDJ68" s="1694"/>
      <c r="KDK68" s="1695"/>
      <c r="KDL68" s="1694"/>
      <c r="KDM68" s="1695"/>
      <c r="KDN68" s="1694"/>
      <c r="KDO68" s="1695"/>
      <c r="KDP68" s="1694"/>
      <c r="KDQ68" s="1695"/>
      <c r="KDR68" s="1694"/>
      <c r="KDS68" s="1695"/>
      <c r="KDT68" s="1694"/>
      <c r="KDU68" s="1695"/>
      <c r="KDV68" s="1694"/>
      <c r="KDW68" s="1695"/>
      <c r="KDX68" s="1694"/>
      <c r="KDY68" s="1695"/>
      <c r="KDZ68" s="1694"/>
      <c r="KEA68" s="1695"/>
      <c r="KEB68" s="1694"/>
      <c r="KEC68" s="1695"/>
      <c r="KED68" s="1694"/>
      <c r="KEE68" s="1695"/>
      <c r="KEF68" s="1694"/>
      <c r="KEG68" s="1695"/>
      <c r="KEH68" s="1694"/>
      <c r="KEI68" s="1695"/>
      <c r="KEJ68" s="1694"/>
      <c r="KEK68" s="1695"/>
      <c r="KEL68" s="1694"/>
      <c r="KEM68" s="1695"/>
      <c r="KEN68" s="1694"/>
      <c r="KEO68" s="1695"/>
      <c r="KEP68" s="1694"/>
      <c r="KEQ68" s="1695"/>
      <c r="KER68" s="1694"/>
      <c r="KES68" s="1695"/>
      <c r="KET68" s="1694"/>
      <c r="KEU68" s="1695"/>
      <c r="KEV68" s="1694"/>
      <c r="KEW68" s="1695"/>
      <c r="KEX68" s="1694"/>
      <c r="KEY68" s="1695"/>
      <c r="KEZ68" s="1694"/>
      <c r="KFA68" s="1695"/>
      <c r="KFB68" s="1694"/>
      <c r="KFC68" s="1695"/>
      <c r="KFD68" s="1694"/>
      <c r="KFE68" s="1695"/>
      <c r="KFF68" s="1694"/>
      <c r="KFG68" s="1695"/>
      <c r="KFH68" s="1694"/>
      <c r="KFI68" s="1695"/>
      <c r="KFJ68" s="1694"/>
      <c r="KFK68" s="1695"/>
      <c r="KFL68" s="1694"/>
      <c r="KFM68" s="1695"/>
      <c r="KFN68" s="1694"/>
      <c r="KFO68" s="1695"/>
      <c r="KFP68" s="1694"/>
      <c r="KFQ68" s="1695"/>
      <c r="KFR68" s="1694"/>
      <c r="KFS68" s="1695"/>
      <c r="KFT68" s="1694"/>
      <c r="KFU68" s="1695"/>
      <c r="KFV68" s="1694"/>
      <c r="KFW68" s="1695"/>
      <c r="KFX68" s="1694"/>
      <c r="KFY68" s="1695"/>
      <c r="KFZ68" s="1694"/>
      <c r="KGA68" s="1695"/>
      <c r="KGB68" s="1694"/>
      <c r="KGC68" s="1695"/>
      <c r="KGD68" s="1694"/>
      <c r="KGE68" s="1695"/>
      <c r="KGF68" s="1694"/>
      <c r="KGG68" s="1695"/>
      <c r="KGH68" s="1694"/>
      <c r="KGI68" s="1695"/>
      <c r="KGJ68" s="1694"/>
      <c r="KGK68" s="1695"/>
      <c r="KGL68" s="1694"/>
      <c r="KGM68" s="1695"/>
      <c r="KGN68" s="1694"/>
      <c r="KGO68" s="1695"/>
      <c r="KGP68" s="1694"/>
      <c r="KGQ68" s="1695"/>
      <c r="KGR68" s="1694"/>
      <c r="KGS68" s="1695"/>
      <c r="KGT68" s="1694"/>
      <c r="KGU68" s="1695"/>
      <c r="KGV68" s="1694"/>
      <c r="KGW68" s="1695"/>
      <c r="KGX68" s="1694"/>
      <c r="KGY68" s="1695"/>
      <c r="KGZ68" s="1694"/>
      <c r="KHA68" s="1695"/>
      <c r="KHB68" s="1694"/>
      <c r="KHC68" s="1695"/>
      <c r="KHD68" s="1694"/>
      <c r="KHE68" s="1695"/>
      <c r="KHF68" s="1694"/>
      <c r="KHG68" s="1695"/>
      <c r="KHH68" s="1694"/>
      <c r="KHI68" s="1695"/>
      <c r="KHJ68" s="1694"/>
      <c r="KHK68" s="1695"/>
      <c r="KHL68" s="1694"/>
      <c r="KHM68" s="1695"/>
      <c r="KHN68" s="1694"/>
      <c r="KHO68" s="1695"/>
      <c r="KHP68" s="1694"/>
      <c r="KHQ68" s="1695"/>
      <c r="KHR68" s="1694"/>
      <c r="KHS68" s="1695"/>
      <c r="KHT68" s="1694"/>
      <c r="KHU68" s="1695"/>
      <c r="KHV68" s="1694"/>
      <c r="KHW68" s="1695"/>
      <c r="KHX68" s="1694"/>
      <c r="KHY68" s="1695"/>
      <c r="KHZ68" s="1694"/>
      <c r="KIA68" s="1695"/>
      <c r="KIB68" s="1694"/>
      <c r="KIC68" s="1695"/>
      <c r="KID68" s="1694"/>
      <c r="KIE68" s="1695"/>
      <c r="KIF68" s="1694"/>
      <c r="KIG68" s="1695"/>
      <c r="KIH68" s="1694"/>
      <c r="KII68" s="1695"/>
      <c r="KIJ68" s="1694"/>
      <c r="KIK68" s="1695"/>
      <c r="KIL68" s="1694"/>
      <c r="KIM68" s="1695"/>
      <c r="KIN68" s="1694"/>
      <c r="KIO68" s="1695"/>
      <c r="KIP68" s="1694"/>
      <c r="KIQ68" s="1695"/>
      <c r="KIR68" s="1694"/>
      <c r="KIS68" s="1695"/>
      <c r="KIT68" s="1694"/>
      <c r="KIU68" s="1695"/>
      <c r="KIV68" s="1694"/>
      <c r="KIW68" s="1695"/>
      <c r="KIX68" s="1694"/>
      <c r="KIY68" s="1695"/>
      <c r="KIZ68" s="1694"/>
      <c r="KJA68" s="1695"/>
      <c r="KJB68" s="1694"/>
      <c r="KJC68" s="1695"/>
      <c r="KJD68" s="1694"/>
      <c r="KJE68" s="1695"/>
      <c r="KJF68" s="1694"/>
      <c r="KJG68" s="1695"/>
      <c r="KJH68" s="1694"/>
      <c r="KJI68" s="1695"/>
      <c r="KJJ68" s="1694"/>
      <c r="KJK68" s="1695"/>
      <c r="KJL68" s="1694"/>
      <c r="KJM68" s="1695"/>
      <c r="KJN68" s="1694"/>
      <c r="KJO68" s="1695"/>
      <c r="KJP68" s="1694"/>
      <c r="KJQ68" s="1695"/>
      <c r="KJR68" s="1694"/>
      <c r="KJS68" s="1695"/>
      <c r="KJT68" s="1694"/>
      <c r="KJU68" s="1695"/>
      <c r="KJV68" s="1694"/>
      <c r="KJW68" s="1695"/>
      <c r="KJX68" s="1694"/>
      <c r="KJY68" s="1695"/>
      <c r="KJZ68" s="1694"/>
      <c r="KKA68" s="1695"/>
      <c r="KKB68" s="1694"/>
      <c r="KKC68" s="1695"/>
      <c r="KKD68" s="1694"/>
      <c r="KKE68" s="1695"/>
      <c r="KKF68" s="1694"/>
      <c r="KKG68" s="1695"/>
      <c r="KKH68" s="1694"/>
      <c r="KKI68" s="1695"/>
      <c r="KKJ68" s="1694"/>
      <c r="KKK68" s="1695"/>
      <c r="KKL68" s="1694"/>
      <c r="KKM68" s="1695"/>
      <c r="KKN68" s="1694"/>
      <c r="KKO68" s="1695"/>
      <c r="KKP68" s="1694"/>
      <c r="KKQ68" s="1695"/>
      <c r="KKR68" s="1694"/>
      <c r="KKS68" s="1695"/>
      <c r="KKT68" s="1694"/>
      <c r="KKU68" s="1695"/>
      <c r="KKV68" s="1694"/>
      <c r="KKW68" s="1695"/>
      <c r="KKX68" s="1694"/>
      <c r="KKY68" s="1695"/>
      <c r="KKZ68" s="1694"/>
      <c r="KLA68" s="1695"/>
      <c r="KLB68" s="1694"/>
      <c r="KLC68" s="1695"/>
      <c r="KLD68" s="1694"/>
      <c r="KLE68" s="1695"/>
      <c r="KLF68" s="1694"/>
      <c r="KLG68" s="1695"/>
      <c r="KLH68" s="1694"/>
      <c r="KLI68" s="1695"/>
      <c r="KLJ68" s="1694"/>
      <c r="KLK68" s="1695"/>
      <c r="KLL68" s="1694"/>
      <c r="KLM68" s="1695"/>
      <c r="KLN68" s="1694"/>
      <c r="KLO68" s="1695"/>
      <c r="KLP68" s="1694"/>
      <c r="KLQ68" s="1695"/>
      <c r="KLR68" s="1694"/>
      <c r="KLS68" s="1695"/>
      <c r="KLT68" s="1694"/>
      <c r="KLU68" s="1695"/>
      <c r="KLV68" s="1694"/>
      <c r="KLW68" s="1695"/>
      <c r="KLX68" s="1694"/>
      <c r="KLY68" s="1695"/>
      <c r="KLZ68" s="1694"/>
      <c r="KMA68" s="1695"/>
      <c r="KMB68" s="1694"/>
      <c r="KMC68" s="1695"/>
      <c r="KMD68" s="1694"/>
      <c r="KME68" s="1695"/>
      <c r="KMF68" s="1694"/>
      <c r="KMG68" s="1695"/>
      <c r="KMH68" s="1694"/>
      <c r="KMI68" s="1695"/>
      <c r="KMJ68" s="1694"/>
      <c r="KMK68" s="1695"/>
      <c r="KML68" s="1694"/>
      <c r="KMM68" s="1695"/>
      <c r="KMN68" s="1694"/>
      <c r="KMO68" s="1695"/>
      <c r="KMP68" s="1694"/>
      <c r="KMQ68" s="1695"/>
      <c r="KMR68" s="1694"/>
      <c r="KMS68" s="1695"/>
      <c r="KMT68" s="1694"/>
      <c r="KMU68" s="1695"/>
      <c r="KMV68" s="1694"/>
      <c r="KMW68" s="1695"/>
      <c r="KMX68" s="1694"/>
      <c r="KMY68" s="1695"/>
      <c r="KMZ68" s="1694"/>
      <c r="KNA68" s="1695"/>
      <c r="KNB68" s="1694"/>
      <c r="KNC68" s="1695"/>
      <c r="KND68" s="1694"/>
      <c r="KNE68" s="1695"/>
      <c r="KNF68" s="1694"/>
      <c r="KNG68" s="1695"/>
      <c r="KNH68" s="1694"/>
      <c r="KNI68" s="1695"/>
      <c r="KNJ68" s="1694"/>
      <c r="KNK68" s="1695"/>
      <c r="KNL68" s="1694"/>
      <c r="KNM68" s="1695"/>
      <c r="KNN68" s="1694"/>
      <c r="KNO68" s="1695"/>
      <c r="KNP68" s="1694"/>
      <c r="KNQ68" s="1695"/>
      <c r="KNR68" s="1694"/>
      <c r="KNS68" s="1695"/>
      <c r="KNT68" s="1694"/>
      <c r="KNU68" s="1695"/>
      <c r="KNV68" s="1694"/>
      <c r="KNW68" s="1695"/>
      <c r="KNX68" s="1694"/>
      <c r="KNY68" s="1695"/>
      <c r="KNZ68" s="1694"/>
      <c r="KOA68" s="1695"/>
      <c r="KOB68" s="1694"/>
      <c r="KOC68" s="1695"/>
      <c r="KOD68" s="1694"/>
      <c r="KOE68" s="1695"/>
      <c r="KOF68" s="1694"/>
      <c r="KOG68" s="1695"/>
      <c r="KOH68" s="1694"/>
      <c r="KOI68" s="1695"/>
      <c r="KOJ68" s="1694"/>
      <c r="KOK68" s="1695"/>
      <c r="KOL68" s="1694"/>
      <c r="KOM68" s="1695"/>
      <c r="KON68" s="1694"/>
      <c r="KOO68" s="1695"/>
      <c r="KOP68" s="1694"/>
      <c r="KOQ68" s="1695"/>
      <c r="KOR68" s="1694"/>
      <c r="KOS68" s="1695"/>
      <c r="KOT68" s="1694"/>
      <c r="KOU68" s="1695"/>
      <c r="KOV68" s="1694"/>
      <c r="KOW68" s="1695"/>
      <c r="KOX68" s="1694"/>
      <c r="KOY68" s="1695"/>
      <c r="KOZ68" s="1694"/>
      <c r="KPA68" s="1695"/>
      <c r="KPB68" s="1694"/>
      <c r="KPC68" s="1695"/>
      <c r="KPD68" s="1694"/>
      <c r="KPE68" s="1695"/>
      <c r="KPF68" s="1694"/>
      <c r="KPG68" s="1695"/>
      <c r="KPH68" s="1694"/>
      <c r="KPI68" s="1695"/>
      <c r="KPJ68" s="1694"/>
      <c r="KPK68" s="1695"/>
      <c r="KPL68" s="1694"/>
      <c r="KPM68" s="1695"/>
      <c r="KPN68" s="1694"/>
      <c r="KPO68" s="1695"/>
      <c r="KPP68" s="1694"/>
      <c r="KPQ68" s="1695"/>
      <c r="KPR68" s="1694"/>
      <c r="KPS68" s="1695"/>
      <c r="KPT68" s="1694"/>
      <c r="KPU68" s="1695"/>
      <c r="KPV68" s="1694"/>
      <c r="KPW68" s="1695"/>
      <c r="KPX68" s="1694"/>
      <c r="KPY68" s="1695"/>
      <c r="KPZ68" s="1694"/>
      <c r="KQA68" s="1695"/>
      <c r="KQB68" s="1694"/>
      <c r="KQC68" s="1695"/>
      <c r="KQD68" s="1694"/>
      <c r="KQE68" s="1695"/>
      <c r="KQF68" s="1694"/>
      <c r="KQG68" s="1695"/>
      <c r="KQH68" s="1694"/>
      <c r="KQI68" s="1695"/>
      <c r="KQJ68" s="1694"/>
      <c r="KQK68" s="1695"/>
      <c r="KQL68" s="1694"/>
      <c r="KQM68" s="1695"/>
      <c r="KQN68" s="1694"/>
      <c r="KQO68" s="1695"/>
      <c r="KQP68" s="1694"/>
      <c r="KQQ68" s="1695"/>
      <c r="KQR68" s="1694"/>
      <c r="KQS68" s="1695"/>
      <c r="KQT68" s="1694"/>
      <c r="KQU68" s="1695"/>
      <c r="KQV68" s="1694"/>
      <c r="KQW68" s="1695"/>
      <c r="KQX68" s="1694"/>
      <c r="KQY68" s="1695"/>
      <c r="KQZ68" s="1694"/>
      <c r="KRA68" s="1695"/>
      <c r="KRB68" s="1694"/>
      <c r="KRC68" s="1695"/>
      <c r="KRD68" s="1694"/>
      <c r="KRE68" s="1695"/>
      <c r="KRF68" s="1694"/>
      <c r="KRG68" s="1695"/>
      <c r="KRH68" s="1694"/>
      <c r="KRI68" s="1695"/>
      <c r="KRJ68" s="1694"/>
      <c r="KRK68" s="1695"/>
      <c r="KRL68" s="1694"/>
      <c r="KRM68" s="1695"/>
      <c r="KRN68" s="1694"/>
      <c r="KRO68" s="1695"/>
      <c r="KRP68" s="1694"/>
      <c r="KRQ68" s="1695"/>
      <c r="KRR68" s="1694"/>
      <c r="KRS68" s="1695"/>
      <c r="KRT68" s="1694"/>
      <c r="KRU68" s="1695"/>
      <c r="KRV68" s="1694"/>
      <c r="KRW68" s="1695"/>
      <c r="KRX68" s="1694"/>
      <c r="KRY68" s="1695"/>
      <c r="KRZ68" s="1694"/>
      <c r="KSA68" s="1695"/>
      <c r="KSB68" s="1694"/>
      <c r="KSC68" s="1695"/>
      <c r="KSD68" s="1694"/>
      <c r="KSE68" s="1695"/>
      <c r="KSF68" s="1694"/>
      <c r="KSG68" s="1695"/>
      <c r="KSH68" s="1694"/>
      <c r="KSI68" s="1695"/>
      <c r="KSJ68" s="1694"/>
      <c r="KSK68" s="1695"/>
      <c r="KSL68" s="1694"/>
      <c r="KSM68" s="1695"/>
      <c r="KSN68" s="1694"/>
      <c r="KSO68" s="1695"/>
      <c r="KSP68" s="1694"/>
      <c r="KSQ68" s="1695"/>
      <c r="KSR68" s="1694"/>
      <c r="KSS68" s="1695"/>
      <c r="KST68" s="1694"/>
      <c r="KSU68" s="1695"/>
      <c r="KSV68" s="1694"/>
      <c r="KSW68" s="1695"/>
      <c r="KSX68" s="1694"/>
      <c r="KSY68" s="1695"/>
      <c r="KSZ68" s="1694"/>
      <c r="KTA68" s="1695"/>
      <c r="KTB68" s="1694"/>
      <c r="KTC68" s="1695"/>
      <c r="KTD68" s="1694"/>
      <c r="KTE68" s="1695"/>
      <c r="KTF68" s="1694"/>
      <c r="KTG68" s="1695"/>
      <c r="KTH68" s="1694"/>
      <c r="KTI68" s="1695"/>
      <c r="KTJ68" s="1694"/>
      <c r="KTK68" s="1695"/>
      <c r="KTL68" s="1694"/>
      <c r="KTM68" s="1695"/>
      <c r="KTN68" s="1694"/>
      <c r="KTO68" s="1695"/>
      <c r="KTP68" s="1694"/>
      <c r="KTQ68" s="1695"/>
      <c r="KTR68" s="1694"/>
      <c r="KTS68" s="1695"/>
      <c r="KTT68" s="1694"/>
      <c r="KTU68" s="1695"/>
      <c r="KTV68" s="1694"/>
      <c r="KTW68" s="1695"/>
      <c r="KTX68" s="1694"/>
      <c r="KTY68" s="1695"/>
      <c r="KTZ68" s="1694"/>
      <c r="KUA68" s="1695"/>
      <c r="KUB68" s="1694"/>
      <c r="KUC68" s="1695"/>
      <c r="KUD68" s="1694"/>
      <c r="KUE68" s="1695"/>
      <c r="KUF68" s="1694"/>
      <c r="KUG68" s="1695"/>
      <c r="KUH68" s="1694"/>
      <c r="KUI68" s="1695"/>
      <c r="KUJ68" s="1694"/>
      <c r="KUK68" s="1695"/>
      <c r="KUL68" s="1694"/>
      <c r="KUM68" s="1695"/>
      <c r="KUN68" s="1694"/>
      <c r="KUO68" s="1695"/>
      <c r="KUP68" s="1694"/>
      <c r="KUQ68" s="1695"/>
      <c r="KUR68" s="1694"/>
      <c r="KUS68" s="1695"/>
      <c r="KUT68" s="1694"/>
      <c r="KUU68" s="1695"/>
      <c r="KUV68" s="1694"/>
      <c r="KUW68" s="1695"/>
      <c r="KUX68" s="1694"/>
      <c r="KUY68" s="1695"/>
      <c r="KUZ68" s="1694"/>
      <c r="KVA68" s="1695"/>
      <c r="KVB68" s="1694"/>
      <c r="KVC68" s="1695"/>
      <c r="KVD68" s="1694"/>
      <c r="KVE68" s="1695"/>
      <c r="KVF68" s="1694"/>
      <c r="KVG68" s="1695"/>
      <c r="KVH68" s="1694"/>
      <c r="KVI68" s="1695"/>
      <c r="KVJ68" s="1694"/>
      <c r="KVK68" s="1695"/>
      <c r="KVL68" s="1694"/>
      <c r="KVM68" s="1695"/>
      <c r="KVN68" s="1694"/>
      <c r="KVO68" s="1695"/>
      <c r="KVP68" s="1694"/>
      <c r="KVQ68" s="1695"/>
      <c r="KVR68" s="1694"/>
      <c r="KVS68" s="1695"/>
      <c r="KVT68" s="1694"/>
      <c r="KVU68" s="1695"/>
      <c r="KVV68" s="1694"/>
      <c r="KVW68" s="1695"/>
      <c r="KVX68" s="1694"/>
      <c r="KVY68" s="1695"/>
      <c r="KVZ68" s="1694"/>
      <c r="KWA68" s="1695"/>
      <c r="KWB68" s="1694"/>
      <c r="KWC68" s="1695"/>
      <c r="KWD68" s="1694"/>
      <c r="KWE68" s="1695"/>
      <c r="KWF68" s="1694"/>
      <c r="KWG68" s="1695"/>
      <c r="KWH68" s="1694"/>
      <c r="KWI68" s="1695"/>
      <c r="KWJ68" s="1694"/>
      <c r="KWK68" s="1695"/>
      <c r="KWL68" s="1694"/>
      <c r="KWM68" s="1695"/>
      <c r="KWN68" s="1694"/>
      <c r="KWO68" s="1695"/>
      <c r="KWP68" s="1694"/>
      <c r="KWQ68" s="1695"/>
      <c r="KWR68" s="1694"/>
      <c r="KWS68" s="1695"/>
      <c r="KWT68" s="1694"/>
      <c r="KWU68" s="1695"/>
      <c r="KWV68" s="1694"/>
      <c r="KWW68" s="1695"/>
      <c r="KWX68" s="1694"/>
      <c r="KWY68" s="1695"/>
      <c r="KWZ68" s="1694"/>
      <c r="KXA68" s="1695"/>
      <c r="KXB68" s="1694"/>
      <c r="KXC68" s="1695"/>
      <c r="KXD68" s="1694"/>
      <c r="KXE68" s="1695"/>
      <c r="KXF68" s="1694"/>
      <c r="KXG68" s="1695"/>
      <c r="KXH68" s="1694"/>
      <c r="KXI68" s="1695"/>
      <c r="KXJ68" s="1694"/>
      <c r="KXK68" s="1695"/>
      <c r="KXL68" s="1694"/>
      <c r="KXM68" s="1695"/>
      <c r="KXN68" s="1694"/>
      <c r="KXO68" s="1695"/>
      <c r="KXP68" s="1694"/>
      <c r="KXQ68" s="1695"/>
      <c r="KXR68" s="1694"/>
      <c r="KXS68" s="1695"/>
      <c r="KXT68" s="1694"/>
      <c r="KXU68" s="1695"/>
      <c r="KXV68" s="1694"/>
      <c r="KXW68" s="1695"/>
      <c r="KXX68" s="1694"/>
      <c r="KXY68" s="1695"/>
      <c r="KXZ68" s="1694"/>
      <c r="KYA68" s="1695"/>
      <c r="KYB68" s="1694"/>
      <c r="KYC68" s="1695"/>
      <c r="KYD68" s="1694"/>
      <c r="KYE68" s="1695"/>
      <c r="KYF68" s="1694"/>
      <c r="KYG68" s="1695"/>
      <c r="KYH68" s="1694"/>
      <c r="KYI68" s="1695"/>
      <c r="KYJ68" s="1694"/>
      <c r="KYK68" s="1695"/>
      <c r="KYL68" s="1694"/>
      <c r="KYM68" s="1695"/>
      <c r="KYN68" s="1694"/>
      <c r="KYO68" s="1695"/>
      <c r="KYP68" s="1694"/>
      <c r="KYQ68" s="1695"/>
      <c r="KYR68" s="1694"/>
      <c r="KYS68" s="1695"/>
      <c r="KYT68" s="1694"/>
      <c r="KYU68" s="1695"/>
      <c r="KYV68" s="1694"/>
      <c r="KYW68" s="1695"/>
      <c r="KYX68" s="1694"/>
      <c r="KYY68" s="1695"/>
      <c r="KYZ68" s="1694"/>
      <c r="KZA68" s="1695"/>
      <c r="KZB68" s="1694"/>
      <c r="KZC68" s="1695"/>
      <c r="KZD68" s="1694"/>
      <c r="KZE68" s="1695"/>
      <c r="KZF68" s="1694"/>
      <c r="KZG68" s="1695"/>
      <c r="KZH68" s="1694"/>
      <c r="KZI68" s="1695"/>
      <c r="KZJ68" s="1694"/>
      <c r="KZK68" s="1695"/>
      <c r="KZL68" s="1694"/>
      <c r="KZM68" s="1695"/>
      <c r="KZN68" s="1694"/>
      <c r="KZO68" s="1695"/>
      <c r="KZP68" s="1694"/>
      <c r="KZQ68" s="1695"/>
      <c r="KZR68" s="1694"/>
      <c r="KZS68" s="1695"/>
      <c r="KZT68" s="1694"/>
      <c r="KZU68" s="1695"/>
      <c r="KZV68" s="1694"/>
      <c r="KZW68" s="1695"/>
      <c r="KZX68" s="1694"/>
      <c r="KZY68" s="1695"/>
      <c r="KZZ68" s="1694"/>
      <c r="LAA68" s="1695"/>
      <c r="LAB68" s="1694"/>
      <c r="LAC68" s="1695"/>
      <c r="LAD68" s="1694"/>
      <c r="LAE68" s="1695"/>
      <c r="LAF68" s="1694"/>
      <c r="LAG68" s="1695"/>
      <c r="LAH68" s="1694"/>
      <c r="LAI68" s="1695"/>
      <c r="LAJ68" s="1694"/>
      <c r="LAK68" s="1695"/>
      <c r="LAL68" s="1694"/>
      <c r="LAM68" s="1695"/>
      <c r="LAN68" s="1694"/>
      <c r="LAO68" s="1695"/>
      <c r="LAP68" s="1694"/>
      <c r="LAQ68" s="1695"/>
      <c r="LAR68" s="1694"/>
      <c r="LAS68" s="1695"/>
      <c r="LAT68" s="1694"/>
      <c r="LAU68" s="1695"/>
      <c r="LAV68" s="1694"/>
      <c r="LAW68" s="1695"/>
      <c r="LAX68" s="1694"/>
      <c r="LAY68" s="1695"/>
      <c r="LAZ68" s="1694"/>
      <c r="LBA68" s="1695"/>
      <c r="LBB68" s="1694"/>
      <c r="LBC68" s="1695"/>
      <c r="LBD68" s="1694"/>
      <c r="LBE68" s="1695"/>
      <c r="LBF68" s="1694"/>
      <c r="LBG68" s="1695"/>
      <c r="LBH68" s="1694"/>
      <c r="LBI68" s="1695"/>
      <c r="LBJ68" s="1694"/>
      <c r="LBK68" s="1695"/>
      <c r="LBL68" s="1694"/>
      <c r="LBM68" s="1695"/>
      <c r="LBN68" s="1694"/>
      <c r="LBO68" s="1695"/>
      <c r="LBP68" s="1694"/>
      <c r="LBQ68" s="1695"/>
      <c r="LBR68" s="1694"/>
      <c r="LBS68" s="1695"/>
      <c r="LBT68" s="1694"/>
      <c r="LBU68" s="1695"/>
      <c r="LBV68" s="1694"/>
      <c r="LBW68" s="1695"/>
      <c r="LBX68" s="1694"/>
      <c r="LBY68" s="1695"/>
      <c r="LBZ68" s="1694"/>
      <c r="LCA68" s="1695"/>
      <c r="LCB68" s="1694"/>
      <c r="LCC68" s="1695"/>
      <c r="LCD68" s="1694"/>
      <c r="LCE68" s="1695"/>
      <c r="LCF68" s="1694"/>
      <c r="LCG68" s="1695"/>
      <c r="LCH68" s="1694"/>
      <c r="LCI68" s="1695"/>
      <c r="LCJ68" s="1694"/>
      <c r="LCK68" s="1695"/>
      <c r="LCL68" s="1694"/>
      <c r="LCM68" s="1695"/>
      <c r="LCN68" s="1694"/>
      <c r="LCO68" s="1695"/>
      <c r="LCP68" s="1694"/>
      <c r="LCQ68" s="1695"/>
      <c r="LCR68" s="1694"/>
      <c r="LCS68" s="1695"/>
      <c r="LCT68" s="1694"/>
      <c r="LCU68" s="1695"/>
      <c r="LCV68" s="1694"/>
      <c r="LCW68" s="1695"/>
      <c r="LCX68" s="1694"/>
      <c r="LCY68" s="1695"/>
      <c r="LCZ68" s="1694"/>
      <c r="LDA68" s="1695"/>
      <c r="LDB68" s="1694"/>
      <c r="LDC68" s="1695"/>
      <c r="LDD68" s="1694"/>
      <c r="LDE68" s="1695"/>
      <c r="LDF68" s="1694"/>
      <c r="LDG68" s="1695"/>
      <c r="LDH68" s="1694"/>
      <c r="LDI68" s="1695"/>
      <c r="LDJ68" s="1694"/>
      <c r="LDK68" s="1695"/>
      <c r="LDL68" s="1694"/>
      <c r="LDM68" s="1695"/>
      <c r="LDN68" s="1694"/>
      <c r="LDO68" s="1695"/>
      <c r="LDP68" s="1694"/>
      <c r="LDQ68" s="1695"/>
      <c r="LDR68" s="1694"/>
      <c r="LDS68" s="1695"/>
      <c r="LDT68" s="1694"/>
      <c r="LDU68" s="1695"/>
      <c r="LDV68" s="1694"/>
      <c r="LDW68" s="1695"/>
      <c r="LDX68" s="1694"/>
      <c r="LDY68" s="1695"/>
      <c r="LDZ68" s="1694"/>
      <c r="LEA68" s="1695"/>
      <c r="LEB68" s="1694"/>
      <c r="LEC68" s="1695"/>
      <c r="LED68" s="1694"/>
      <c r="LEE68" s="1695"/>
      <c r="LEF68" s="1694"/>
      <c r="LEG68" s="1695"/>
      <c r="LEH68" s="1694"/>
      <c r="LEI68" s="1695"/>
      <c r="LEJ68" s="1694"/>
      <c r="LEK68" s="1695"/>
      <c r="LEL68" s="1694"/>
      <c r="LEM68" s="1695"/>
      <c r="LEN68" s="1694"/>
      <c r="LEO68" s="1695"/>
      <c r="LEP68" s="1694"/>
      <c r="LEQ68" s="1695"/>
      <c r="LER68" s="1694"/>
      <c r="LES68" s="1695"/>
      <c r="LET68" s="1694"/>
      <c r="LEU68" s="1695"/>
      <c r="LEV68" s="1694"/>
      <c r="LEW68" s="1695"/>
      <c r="LEX68" s="1694"/>
      <c r="LEY68" s="1695"/>
      <c r="LEZ68" s="1694"/>
      <c r="LFA68" s="1695"/>
      <c r="LFB68" s="1694"/>
      <c r="LFC68" s="1695"/>
      <c r="LFD68" s="1694"/>
      <c r="LFE68" s="1695"/>
      <c r="LFF68" s="1694"/>
      <c r="LFG68" s="1695"/>
      <c r="LFH68" s="1694"/>
      <c r="LFI68" s="1695"/>
      <c r="LFJ68" s="1694"/>
      <c r="LFK68" s="1695"/>
      <c r="LFL68" s="1694"/>
      <c r="LFM68" s="1695"/>
      <c r="LFN68" s="1694"/>
      <c r="LFO68" s="1695"/>
      <c r="LFP68" s="1694"/>
      <c r="LFQ68" s="1695"/>
      <c r="LFR68" s="1694"/>
      <c r="LFS68" s="1695"/>
      <c r="LFT68" s="1694"/>
      <c r="LFU68" s="1695"/>
      <c r="LFV68" s="1694"/>
      <c r="LFW68" s="1695"/>
      <c r="LFX68" s="1694"/>
      <c r="LFY68" s="1695"/>
      <c r="LFZ68" s="1694"/>
      <c r="LGA68" s="1695"/>
      <c r="LGB68" s="1694"/>
      <c r="LGC68" s="1695"/>
      <c r="LGD68" s="1694"/>
      <c r="LGE68" s="1695"/>
      <c r="LGF68" s="1694"/>
      <c r="LGG68" s="1695"/>
      <c r="LGH68" s="1694"/>
      <c r="LGI68" s="1695"/>
      <c r="LGJ68" s="1694"/>
      <c r="LGK68" s="1695"/>
      <c r="LGL68" s="1694"/>
      <c r="LGM68" s="1695"/>
      <c r="LGN68" s="1694"/>
      <c r="LGO68" s="1695"/>
      <c r="LGP68" s="1694"/>
      <c r="LGQ68" s="1695"/>
      <c r="LGR68" s="1694"/>
      <c r="LGS68" s="1695"/>
      <c r="LGT68" s="1694"/>
      <c r="LGU68" s="1695"/>
      <c r="LGV68" s="1694"/>
      <c r="LGW68" s="1695"/>
      <c r="LGX68" s="1694"/>
      <c r="LGY68" s="1695"/>
      <c r="LGZ68" s="1694"/>
      <c r="LHA68" s="1695"/>
      <c r="LHB68" s="1694"/>
      <c r="LHC68" s="1695"/>
      <c r="LHD68" s="1694"/>
      <c r="LHE68" s="1695"/>
      <c r="LHF68" s="1694"/>
      <c r="LHG68" s="1695"/>
      <c r="LHH68" s="1694"/>
      <c r="LHI68" s="1695"/>
      <c r="LHJ68" s="1694"/>
      <c r="LHK68" s="1695"/>
      <c r="LHL68" s="1694"/>
      <c r="LHM68" s="1695"/>
      <c r="LHN68" s="1694"/>
      <c r="LHO68" s="1695"/>
      <c r="LHP68" s="1694"/>
      <c r="LHQ68" s="1695"/>
      <c r="LHR68" s="1694"/>
      <c r="LHS68" s="1695"/>
      <c r="LHT68" s="1694"/>
      <c r="LHU68" s="1695"/>
      <c r="LHV68" s="1694"/>
      <c r="LHW68" s="1695"/>
      <c r="LHX68" s="1694"/>
      <c r="LHY68" s="1695"/>
      <c r="LHZ68" s="1694"/>
      <c r="LIA68" s="1695"/>
      <c r="LIB68" s="1694"/>
      <c r="LIC68" s="1695"/>
      <c r="LID68" s="1694"/>
      <c r="LIE68" s="1695"/>
      <c r="LIF68" s="1694"/>
      <c r="LIG68" s="1695"/>
      <c r="LIH68" s="1694"/>
      <c r="LII68" s="1695"/>
      <c r="LIJ68" s="1694"/>
      <c r="LIK68" s="1695"/>
      <c r="LIL68" s="1694"/>
      <c r="LIM68" s="1695"/>
      <c r="LIN68" s="1694"/>
      <c r="LIO68" s="1695"/>
      <c r="LIP68" s="1694"/>
      <c r="LIQ68" s="1695"/>
      <c r="LIR68" s="1694"/>
      <c r="LIS68" s="1695"/>
      <c r="LIT68" s="1694"/>
      <c r="LIU68" s="1695"/>
      <c r="LIV68" s="1694"/>
      <c r="LIW68" s="1695"/>
      <c r="LIX68" s="1694"/>
      <c r="LIY68" s="1695"/>
      <c r="LIZ68" s="1694"/>
      <c r="LJA68" s="1695"/>
      <c r="LJB68" s="1694"/>
      <c r="LJC68" s="1695"/>
      <c r="LJD68" s="1694"/>
      <c r="LJE68" s="1695"/>
      <c r="LJF68" s="1694"/>
      <c r="LJG68" s="1695"/>
      <c r="LJH68" s="1694"/>
      <c r="LJI68" s="1695"/>
      <c r="LJJ68" s="1694"/>
      <c r="LJK68" s="1695"/>
      <c r="LJL68" s="1694"/>
      <c r="LJM68" s="1695"/>
      <c r="LJN68" s="1694"/>
      <c r="LJO68" s="1695"/>
      <c r="LJP68" s="1694"/>
      <c r="LJQ68" s="1695"/>
      <c r="LJR68" s="1694"/>
      <c r="LJS68" s="1695"/>
      <c r="LJT68" s="1694"/>
      <c r="LJU68" s="1695"/>
      <c r="LJV68" s="1694"/>
      <c r="LJW68" s="1695"/>
      <c r="LJX68" s="1694"/>
      <c r="LJY68" s="1695"/>
      <c r="LJZ68" s="1694"/>
      <c r="LKA68" s="1695"/>
      <c r="LKB68" s="1694"/>
      <c r="LKC68" s="1695"/>
      <c r="LKD68" s="1694"/>
      <c r="LKE68" s="1695"/>
      <c r="LKF68" s="1694"/>
      <c r="LKG68" s="1695"/>
      <c r="LKH68" s="1694"/>
      <c r="LKI68" s="1695"/>
      <c r="LKJ68" s="1694"/>
      <c r="LKK68" s="1695"/>
      <c r="LKL68" s="1694"/>
      <c r="LKM68" s="1695"/>
      <c r="LKN68" s="1694"/>
      <c r="LKO68" s="1695"/>
      <c r="LKP68" s="1694"/>
      <c r="LKQ68" s="1695"/>
      <c r="LKR68" s="1694"/>
      <c r="LKS68" s="1695"/>
      <c r="LKT68" s="1694"/>
      <c r="LKU68" s="1695"/>
      <c r="LKV68" s="1694"/>
      <c r="LKW68" s="1695"/>
      <c r="LKX68" s="1694"/>
      <c r="LKY68" s="1695"/>
      <c r="LKZ68" s="1694"/>
      <c r="LLA68" s="1695"/>
      <c r="LLB68" s="1694"/>
      <c r="LLC68" s="1695"/>
      <c r="LLD68" s="1694"/>
      <c r="LLE68" s="1695"/>
      <c r="LLF68" s="1694"/>
      <c r="LLG68" s="1695"/>
      <c r="LLH68" s="1694"/>
      <c r="LLI68" s="1695"/>
      <c r="LLJ68" s="1694"/>
      <c r="LLK68" s="1695"/>
      <c r="LLL68" s="1694"/>
      <c r="LLM68" s="1695"/>
      <c r="LLN68" s="1694"/>
      <c r="LLO68" s="1695"/>
      <c r="LLP68" s="1694"/>
      <c r="LLQ68" s="1695"/>
      <c r="LLR68" s="1694"/>
      <c r="LLS68" s="1695"/>
      <c r="LLT68" s="1694"/>
      <c r="LLU68" s="1695"/>
      <c r="LLV68" s="1694"/>
      <c r="LLW68" s="1695"/>
      <c r="LLX68" s="1694"/>
      <c r="LLY68" s="1695"/>
      <c r="LLZ68" s="1694"/>
      <c r="LMA68" s="1695"/>
      <c r="LMB68" s="1694"/>
      <c r="LMC68" s="1695"/>
      <c r="LMD68" s="1694"/>
      <c r="LME68" s="1695"/>
      <c r="LMF68" s="1694"/>
      <c r="LMG68" s="1695"/>
      <c r="LMH68" s="1694"/>
      <c r="LMI68" s="1695"/>
      <c r="LMJ68" s="1694"/>
      <c r="LMK68" s="1695"/>
      <c r="LML68" s="1694"/>
      <c r="LMM68" s="1695"/>
      <c r="LMN68" s="1694"/>
      <c r="LMO68" s="1695"/>
      <c r="LMP68" s="1694"/>
      <c r="LMQ68" s="1695"/>
      <c r="LMR68" s="1694"/>
      <c r="LMS68" s="1695"/>
      <c r="LMT68" s="1694"/>
      <c r="LMU68" s="1695"/>
      <c r="LMV68" s="1694"/>
      <c r="LMW68" s="1695"/>
      <c r="LMX68" s="1694"/>
      <c r="LMY68" s="1695"/>
      <c r="LMZ68" s="1694"/>
      <c r="LNA68" s="1695"/>
      <c r="LNB68" s="1694"/>
      <c r="LNC68" s="1695"/>
      <c r="LND68" s="1694"/>
      <c r="LNE68" s="1695"/>
      <c r="LNF68" s="1694"/>
      <c r="LNG68" s="1695"/>
      <c r="LNH68" s="1694"/>
      <c r="LNI68" s="1695"/>
      <c r="LNJ68" s="1694"/>
      <c r="LNK68" s="1695"/>
      <c r="LNL68" s="1694"/>
      <c r="LNM68" s="1695"/>
      <c r="LNN68" s="1694"/>
      <c r="LNO68" s="1695"/>
      <c r="LNP68" s="1694"/>
      <c r="LNQ68" s="1695"/>
      <c r="LNR68" s="1694"/>
      <c r="LNS68" s="1695"/>
      <c r="LNT68" s="1694"/>
      <c r="LNU68" s="1695"/>
      <c r="LNV68" s="1694"/>
      <c r="LNW68" s="1695"/>
      <c r="LNX68" s="1694"/>
      <c r="LNY68" s="1695"/>
      <c r="LNZ68" s="1694"/>
      <c r="LOA68" s="1695"/>
      <c r="LOB68" s="1694"/>
      <c r="LOC68" s="1695"/>
      <c r="LOD68" s="1694"/>
      <c r="LOE68" s="1695"/>
      <c r="LOF68" s="1694"/>
      <c r="LOG68" s="1695"/>
      <c r="LOH68" s="1694"/>
      <c r="LOI68" s="1695"/>
      <c r="LOJ68" s="1694"/>
      <c r="LOK68" s="1695"/>
      <c r="LOL68" s="1694"/>
      <c r="LOM68" s="1695"/>
      <c r="LON68" s="1694"/>
      <c r="LOO68" s="1695"/>
      <c r="LOP68" s="1694"/>
      <c r="LOQ68" s="1695"/>
      <c r="LOR68" s="1694"/>
      <c r="LOS68" s="1695"/>
      <c r="LOT68" s="1694"/>
      <c r="LOU68" s="1695"/>
      <c r="LOV68" s="1694"/>
      <c r="LOW68" s="1695"/>
      <c r="LOX68" s="1694"/>
      <c r="LOY68" s="1695"/>
      <c r="LOZ68" s="1694"/>
      <c r="LPA68" s="1695"/>
      <c r="LPB68" s="1694"/>
      <c r="LPC68" s="1695"/>
      <c r="LPD68" s="1694"/>
      <c r="LPE68" s="1695"/>
      <c r="LPF68" s="1694"/>
      <c r="LPG68" s="1695"/>
      <c r="LPH68" s="1694"/>
      <c r="LPI68" s="1695"/>
      <c r="LPJ68" s="1694"/>
      <c r="LPK68" s="1695"/>
      <c r="LPL68" s="1694"/>
      <c r="LPM68" s="1695"/>
      <c r="LPN68" s="1694"/>
      <c r="LPO68" s="1695"/>
      <c r="LPP68" s="1694"/>
      <c r="LPQ68" s="1695"/>
      <c r="LPR68" s="1694"/>
      <c r="LPS68" s="1695"/>
      <c r="LPT68" s="1694"/>
      <c r="LPU68" s="1695"/>
      <c r="LPV68" s="1694"/>
      <c r="LPW68" s="1695"/>
      <c r="LPX68" s="1694"/>
      <c r="LPY68" s="1695"/>
      <c r="LPZ68" s="1694"/>
      <c r="LQA68" s="1695"/>
      <c r="LQB68" s="1694"/>
      <c r="LQC68" s="1695"/>
      <c r="LQD68" s="1694"/>
      <c r="LQE68" s="1695"/>
      <c r="LQF68" s="1694"/>
      <c r="LQG68" s="1695"/>
      <c r="LQH68" s="1694"/>
      <c r="LQI68" s="1695"/>
      <c r="LQJ68" s="1694"/>
      <c r="LQK68" s="1695"/>
      <c r="LQL68" s="1694"/>
      <c r="LQM68" s="1695"/>
      <c r="LQN68" s="1694"/>
      <c r="LQO68" s="1695"/>
      <c r="LQP68" s="1694"/>
      <c r="LQQ68" s="1695"/>
      <c r="LQR68" s="1694"/>
      <c r="LQS68" s="1695"/>
      <c r="LQT68" s="1694"/>
      <c r="LQU68" s="1695"/>
      <c r="LQV68" s="1694"/>
      <c r="LQW68" s="1695"/>
      <c r="LQX68" s="1694"/>
      <c r="LQY68" s="1695"/>
      <c r="LQZ68" s="1694"/>
      <c r="LRA68" s="1695"/>
      <c r="LRB68" s="1694"/>
      <c r="LRC68" s="1695"/>
      <c r="LRD68" s="1694"/>
      <c r="LRE68" s="1695"/>
      <c r="LRF68" s="1694"/>
      <c r="LRG68" s="1695"/>
      <c r="LRH68" s="1694"/>
      <c r="LRI68" s="1695"/>
      <c r="LRJ68" s="1694"/>
      <c r="LRK68" s="1695"/>
      <c r="LRL68" s="1694"/>
      <c r="LRM68" s="1695"/>
      <c r="LRN68" s="1694"/>
      <c r="LRO68" s="1695"/>
      <c r="LRP68" s="1694"/>
      <c r="LRQ68" s="1695"/>
      <c r="LRR68" s="1694"/>
      <c r="LRS68" s="1695"/>
      <c r="LRT68" s="1694"/>
      <c r="LRU68" s="1695"/>
      <c r="LRV68" s="1694"/>
      <c r="LRW68" s="1695"/>
      <c r="LRX68" s="1694"/>
      <c r="LRY68" s="1695"/>
      <c r="LRZ68" s="1694"/>
      <c r="LSA68" s="1695"/>
      <c r="LSB68" s="1694"/>
      <c r="LSC68" s="1695"/>
      <c r="LSD68" s="1694"/>
      <c r="LSE68" s="1695"/>
      <c r="LSF68" s="1694"/>
      <c r="LSG68" s="1695"/>
      <c r="LSH68" s="1694"/>
      <c r="LSI68" s="1695"/>
      <c r="LSJ68" s="1694"/>
      <c r="LSK68" s="1695"/>
      <c r="LSL68" s="1694"/>
      <c r="LSM68" s="1695"/>
      <c r="LSN68" s="1694"/>
      <c r="LSO68" s="1695"/>
      <c r="LSP68" s="1694"/>
      <c r="LSQ68" s="1695"/>
      <c r="LSR68" s="1694"/>
      <c r="LSS68" s="1695"/>
      <c r="LST68" s="1694"/>
      <c r="LSU68" s="1695"/>
      <c r="LSV68" s="1694"/>
      <c r="LSW68" s="1695"/>
      <c r="LSX68" s="1694"/>
      <c r="LSY68" s="1695"/>
      <c r="LSZ68" s="1694"/>
      <c r="LTA68" s="1695"/>
      <c r="LTB68" s="1694"/>
      <c r="LTC68" s="1695"/>
      <c r="LTD68" s="1694"/>
      <c r="LTE68" s="1695"/>
      <c r="LTF68" s="1694"/>
      <c r="LTG68" s="1695"/>
      <c r="LTH68" s="1694"/>
      <c r="LTI68" s="1695"/>
      <c r="LTJ68" s="1694"/>
      <c r="LTK68" s="1695"/>
      <c r="LTL68" s="1694"/>
      <c r="LTM68" s="1695"/>
      <c r="LTN68" s="1694"/>
      <c r="LTO68" s="1695"/>
      <c r="LTP68" s="1694"/>
      <c r="LTQ68" s="1695"/>
      <c r="LTR68" s="1694"/>
      <c r="LTS68" s="1695"/>
      <c r="LTT68" s="1694"/>
      <c r="LTU68" s="1695"/>
      <c r="LTV68" s="1694"/>
      <c r="LTW68" s="1695"/>
      <c r="LTX68" s="1694"/>
      <c r="LTY68" s="1695"/>
      <c r="LTZ68" s="1694"/>
      <c r="LUA68" s="1695"/>
      <c r="LUB68" s="1694"/>
      <c r="LUC68" s="1695"/>
      <c r="LUD68" s="1694"/>
      <c r="LUE68" s="1695"/>
      <c r="LUF68" s="1694"/>
      <c r="LUG68" s="1695"/>
      <c r="LUH68" s="1694"/>
      <c r="LUI68" s="1695"/>
      <c r="LUJ68" s="1694"/>
      <c r="LUK68" s="1695"/>
      <c r="LUL68" s="1694"/>
      <c r="LUM68" s="1695"/>
      <c r="LUN68" s="1694"/>
      <c r="LUO68" s="1695"/>
      <c r="LUP68" s="1694"/>
      <c r="LUQ68" s="1695"/>
      <c r="LUR68" s="1694"/>
      <c r="LUS68" s="1695"/>
      <c r="LUT68" s="1694"/>
      <c r="LUU68" s="1695"/>
      <c r="LUV68" s="1694"/>
      <c r="LUW68" s="1695"/>
      <c r="LUX68" s="1694"/>
      <c r="LUY68" s="1695"/>
      <c r="LUZ68" s="1694"/>
      <c r="LVA68" s="1695"/>
      <c r="LVB68" s="1694"/>
      <c r="LVC68" s="1695"/>
      <c r="LVD68" s="1694"/>
      <c r="LVE68" s="1695"/>
      <c r="LVF68" s="1694"/>
      <c r="LVG68" s="1695"/>
      <c r="LVH68" s="1694"/>
      <c r="LVI68" s="1695"/>
      <c r="LVJ68" s="1694"/>
      <c r="LVK68" s="1695"/>
      <c r="LVL68" s="1694"/>
      <c r="LVM68" s="1695"/>
      <c r="LVN68" s="1694"/>
      <c r="LVO68" s="1695"/>
      <c r="LVP68" s="1694"/>
      <c r="LVQ68" s="1695"/>
      <c r="LVR68" s="1694"/>
      <c r="LVS68" s="1695"/>
      <c r="LVT68" s="1694"/>
      <c r="LVU68" s="1695"/>
      <c r="LVV68" s="1694"/>
      <c r="LVW68" s="1695"/>
      <c r="LVX68" s="1694"/>
      <c r="LVY68" s="1695"/>
      <c r="LVZ68" s="1694"/>
      <c r="LWA68" s="1695"/>
      <c r="LWB68" s="1694"/>
      <c r="LWC68" s="1695"/>
      <c r="LWD68" s="1694"/>
      <c r="LWE68" s="1695"/>
      <c r="LWF68" s="1694"/>
      <c r="LWG68" s="1695"/>
      <c r="LWH68" s="1694"/>
      <c r="LWI68" s="1695"/>
      <c r="LWJ68" s="1694"/>
      <c r="LWK68" s="1695"/>
      <c r="LWL68" s="1694"/>
      <c r="LWM68" s="1695"/>
      <c r="LWN68" s="1694"/>
      <c r="LWO68" s="1695"/>
      <c r="LWP68" s="1694"/>
      <c r="LWQ68" s="1695"/>
      <c r="LWR68" s="1694"/>
      <c r="LWS68" s="1695"/>
      <c r="LWT68" s="1694"/>
      <c r="LWU68" s="1695"/>
      <c r="LWV68" s="1694"/>
      <c r="LWW68" s="1695"/>
      <c r="LWX68" s="1694"/>
      <c r="LWY68" s="1695"/>
      <c r="LWZ68" s="1694"/>
      <c r="LXA68" s="1695"/>
      <c r="LXB68" s="1694"/>
      <c r="LXC68" s="1695"/>
      <c r="LXD68" s="1694"/>
      <c r="LXE68" s="1695"/>
      <c r="LXF68" s="1694"/>
      <c r="LXG68" s="1695"/>
      <c r="LXH68" s="1694"/>
      <c r="LXI68" s="1695"/>
      <c r="LXJ68" s="1694"/>
      <c r="LXK68" s="1695"/>
      <c r="LXL68" s="1694"/>
      <c r="LXM68" s="1695"/>
      <c r="LXN68" s="1694"/>
      <c r="LXO68" s="1695"/>
      <c r="LXP68" s="1694"/>
      <c r="LXQ68" s="1695"/>
      <c r="LXR68" s="1694"/>
      <c r="LXS68" s="1695"/>
      <c r="LXT68" s="1694"/>
      <c r="LXU68" s="1695"/>
      <c r="LXV68" s="1694"/>
      <c r="LXW68" s="1695"/>
      <c r="LXX68" s="1694"/>
      <c r="LXY68" s="1695"/>
      <c r="LXZ68" s="1694"/>
      <c r="LYA68" s="1695"/>
      <c r="LYB68" s="1694"/>
      <c r="LYC68" s="1695"/>
      <c r="LYD68" s="1694"/>
      <c r="LYE68" s="1695"/>
      <c r="LYF68" s="1694"/>
      <c r="LYG68" s="1695"/>
      <c r="LYH68" s="1694"/>
      <c r="LYI68" s="1695"/>
      <c r="LYJ68" s="1694"/>
      <c r="LYK68" s="1695"/>
      <c r="LYL68" s="1694"/>
      <c r="LYM68" s="1695"/>
      <c r="LYN68" s="1694"/>
      <c r="LYO68" s="1695"/>
      <c r="LYP68" s="1694"/>
      <c r="LYQ68" s="1695"/>
      <c r="LYR68" s="1694"/>
      <c r="LYS68" s="1695"/>
      <c r="LYT68" s="1694"/>
      <c r="LYU68" s="1695"/>
      <c r="LYV68" s="1694"/>
      <c r="LYW68" s="1695"/>
      <c r="LYX68" s="1694"/>
      <c r="LYY68" s="1695"/>
      <c r="LYZ68" s="1694"/>
      <c r="LZA68" s="1695"/>
      <c r="LZB68" s="1694"/>
      <c r="LZC68" s="1695"/>
      <c r="LZD68" s="1694"/>
      <c r="LZE68" s="1695"/>
      <c r="LZF68" s="1694"/>
      <c r="LZG68" s="1695"/>
      <c r="LZH68" s="1694"/>
      <c r="LZI68" s="1695"/>
      <c r="LZJ68" s="1694"/>
      <c r="LZK68" s="1695"/>
      <c r="LZL68" s="1694"/>
      <c r="LZM68" s="1695"/>
      <c r="LZN68" s="1694"/>
      <c r="LZO68" s="1695"/>
      <c r="LZP68" s="1694"/>
      <c r="LZQ68" s="1695"/>
      <c r="LZR68" s="1694"/>
      <c r="LZS68" s="1695"/>
      <c r="LZT68" s="1694"/>
      <c r="LZU68" s="1695"/>
      <c r="LZV68" s="1694"/>
      <c r="LZW68" s="1695"/>
      <c r="LZX68" s="1694"/>
      <c r="LZY68" s="1695"/>
      <c r="LZZ68" s="1694"/>
      <c r="MAA68" s="1695"/>
      <c r="MAB68" s="1694"/>
      <c r="MAC68" s="1695"/>
      <c r="MAD68" s="1694"/>
      <c r="MAE68" s="1695"/>
      <c r="MAF68" s="1694"/>
      <c r="MAG68" s="1695"/>
      <c r="MAH68" s="1694"/>
      <c r="MAI68" s="1695"/>
      <c r="MAJ68" s="1694"/>
      <c r="MAK68" s="1695"/>
      <c r="MAL68" s="1694"/>
      <c r="MAM68" s="1695"/>
      <c r="MAN68" s="1694"/>
      <c r="MAO68" s="1695"/>
      <c r="MAP68" s="1694"/>
      <c r="MAQ68" s="1695"/>
      <c r="MAR68" s="1694"/>
      <c r="MAS68" s="1695"/>
      <c r="MAT68" s="1694"/>
      <c r="MAU68" s="1695"/>
      <c r="MAV68" s="1694"/>
      <c r="MAW68" s="1695"/>
      <c r="MAX68" s="1694"/>
      <c r="MAY68" s="1695"/>
      <c r="MAZ68" s="1694"/>
      <c r="MBA68" s="1695"/>
      <c r="MBB68" s="1694"/>
      <c r="MBC68" s="1695"/>
      <c r="MBD68" s="1694"/>
      <c r="MBE68" s="1695"/>
      <c r="MBF68" s="1694"/>
      <c r="MBG68" s="1695"/>
      <c r="MBH68" s="1694"/>
      <c r="MBI68" s="1695"/>
      <c r="MBJ68" s="1694"/>
      <c r="MBK68" s="1695"/>
      <c r="MBL68" s="1694"/>
      <c r="MBM68" s="1695"/>
      <c r="MBN68" s="1694"/>
      <c r="MBO68" s="1695"/>
      <c r="MBP68" s="1694"/>
      <c r="MBQ68" s="1695"/>
      <c r="MBR68" s="1694"/>
      <c r="MBS68" s="1695"/>
      <c r="MBT68" s="1694"/>
      <c r="MBU68" s="1695"/>
      <c r="MBV68" s="1694"/>
      <c r="MBW68" s="1695"/>
      <c r="MBX68" s="1694"/>
      <c r="MBY68" s="1695"/>
      <c r="MBZ68" s="1694"/>
      <c r="MCA68" s="1695"/>
      <c r="MCB68" s="1694"/>
      <c r="MCC68" s="1695"/>
      <c r="MCD68" s="1694"/>
      <c r="MCE68" s="1695"/>
      <c r="MCF68" s="1694"/>
      <c r="MCG68" s="1695"/>
      <c r="MCH68" s="1694"/>
      <c r="MCI68" s="1695"/>
      <c r="MCJ68" s="1694"/>
      <c r="MCK68" s="1695"/>
      <c r="MCL68" s="1694"/>
      <c r="MCM68" s="1695"/>
      <c r="MCN68" s="1694"/>
      <c r="MCO68" s="1695"/>
      <c r="MCP68" s="1694"/>
      <c r="MCQ68" s="1695"/>
      <c r="MCR68" s="1694"/>
      <c r="MCS68" s="1695"/>
      <c r="MCT68" s="1694"/>
      <c r="MCU68" s="1695"/>
      <c r="MCV68" s="1694"/>
      <c r="MCW68" s="1695"/>
      <c r="MCX68" s="1694"/>
      <c r="MCY68" s="1695"/>
      <c r="MCZ68" s="1694"/>
      <c r="MDA68" s="1695"/>
      <c r="MDB68" s="1694"/>
      <c r="MDC68" s="1695"/>
      <c r="MDD68" s="1694"/>
      <c r="MDE68" s="1695"/>
      <c r="MDF68" s="1694"/>
      <c r="MDG68" s="1695"/>
      <c r="MDH68" s="1694"/>
      <c r="MDI68" s="1695"/>
      <c r="MDJ68" s="1694"/>
      <c r="MDK68" s="1695"/>
      <c r="MDL68" s="1694"/>
      <c r="MDM68" s="1695"/>
      <c r="MDN68" s="1694"/>
      <c r="MDO68" s="1695"/>
      <c r="MDP68" s="1694"/>
      <c r="MDQ68" s="1695"/>
      <c r="MDR68" s="1694"/>
      <c r="MDS68" s="1695"/>
      <c r="MDT68" s="1694"/>
      <c r="MDU68" s="1695"/>
      <c r="MDV68" s="1694"/>
      <c r="MDW68" s="1695"/>
      <c r="MDX68" s="1694"/>
      <c r="MDY68" s="1695"/>
      <c r="MDZ68" s="1694"/>
      <c r="MEA68" s="1695"/>
      <c r="MEB68" s="1694"/>
      <c r="MEC68" s="1695"/>
      <c r="MED68" s="1694"/>
      <c r="MEE68" s="1695"/>
      <c r="MEF68" s="1694"/>
      <c r="MEG68" s="1695"/>
      <c r="MEH68" s="1694"/>
      <c r="MEI68" s="1695"/>
      <c r="MEJ68" s="1694"/>
      <c r="MEK68" s="1695"/>
      <c r="MEL68" s="1694"/>
      <c r="MEM68" s="1695"/>
      <c r="MEN68" s="1694"/>
      <c r="MEO68" s="1695"/>
      <c r="MEP68" s="1694"/>
      <c r="MEQ68" s="1695"/>
      <c r="MER68" s="1694"/>
      <c r="MES68" s="1695"/>
      <c r="MET68" s="1694"/>
      <c r="MEU68" s="1695"/>
      <c r="MEV68" s="1694"/>
      <c r="MEW68" s="1695"/>
      <c r="MEX68" s="1694"/>
      <c r="MEY68" s="1695"/>
      <c r="MEZ68" s="1694"/>
      <c r="MFA68" s="1695"/>
      <c r="MFB68" s="1694"/>
      <c r="MFC68" s="1695"/>
      <c r="MFD68" s="1694"/>
      <c r="MFE68" s="1695"/>
      <c r="MFF68" s="1694"/>
      <c r="MFG68" s="1695"/>
      <c r="MFH68" s="1694"/>
      <c r="MFI68" s="1695"/>
      <c r="MFJ68" s="1694"/>
      <c r="MFK68" s="1695"/>
      <c r="MFL68" s="1694"/>
      <c r="MFM68" s="1695"/>
      <c r="MFN68" s="1694"/>
      <c r="MFO68" s="1695"/>
      <c r="MFP68" s="1694"/>
      <c r="MFQ68" s="1695"/>
      <c r="MFR68" s="1694"/>
      <c r="MFS68" s="1695"/>
      <c r="MFT68" s="1694"/>
      <c r="MFU68" s="1695"/>
      <c r="MFV68" s="1694"/>
      <c r="MFW68" s="1695"/>
      <c r="MFX68" s="1694"/>
      <c r="MFY68" s="1695"/>
      <c r="MFZ68" s="1694"/>
      <c r="MGA68" s="1695"/>
      <c r="MGB68" s="1694"/>
      <c r="MGC68" s="1695"/>
      <c r="MGD68" s="1694"/>
      <c r="MGE68" s="1695"/>
      <c r="MGF68" s="1694"/>
      <c r="MGG68" s="1695"/>
      <c r="MGH68" s="1694"/>
      <c r="MGI68" s="1695"/>
      <c r="MGJ68" s="1694"/>
      <c r="MGK68" s="1695"/>
      <c r="MGL68" s="1694"/>
      <c r="MGM68" s="1695"/>
      <c r="MGN68" s="1694"/>
      <c r="MGO68" s="1695"/>
      <c r="MGP68" s="1694"/>
      <c r="MGQ68" s="1695"/>
      <c r="MGR68" s="1694"/>
      <c r="MGS68" s="1695"/>
      <c r="MGT68" s="1694"/>
      <c r="MGU68" s="1695"/>
      <c r="MGV68" s="1694"/>
      <c r="MGW68" s="1695"/>
      <c r="MGX68" s="1694"/>
      <c r="MGY68" s="1695"/>
      <c r="MGZ68" s="1694"/>
      <c r="MHA68" s="1695"/>
      <c r="MHB68" s="1694"/>
      <c r="MHC68" s="1695"/>
      <c r="MHD68" s="1694"/>
      <c r="MHE68" s="1695"/>
      <c r="MHF68" s="1694"/>
      <c r="MHG68" s="1695"/>
      <c r="MHH68" s="1694"/>
      <c r="MHI68" s="1695"/>
      <c r="MHJ68" s="1694"/>
      <c r="MHK68" s="1695"/>
      <c r="MHL68" s="1694"/>
      <c r="MHM68" s="1695"/>
      <c r="MHN68" s="1694"/>
      <c r="MHO68" s="1695"/>
      <c r="MHP68" s="1694"/>
      <c r="MHQ68" s="1695"/>
      <c r="MHR68" s="1694"/>
      <c r="MHS68" s="1695"/>
      <c r="MHT68" s="1694"/>
      <c r="MHU68" s="1695"/>
      <c r="MHV68" s="1694"/>
      <c r="MHW68" s="1695"/>
      <c r="MHX68" s="1694"/>
      <c r="MHY68" s="1695"/>
      <c r="MHZ68" s="1694"/>
      <c r="MIA68" s="1695"/>
      <c r="MIB68" s="1694"/>
      <c r="MIC68" s="1695"/>
      <c r="MID68" s="1694"/>
      <c r="MIE68" s="1695"/>
      <c r="MIF68" s="1694"/>
      <c r="MIG68" s="1695"/>
      <c r="MIH68" s="1694"/>
      <c r="MII68" s="1695"/>
      <c r="MIJ68" s="1694"/>
      <c r="MIK68" s="1695"/>
      <c r="MIL68" s="1694"/>
      <c r="MIM68" s="1695"/>
      <c r="MIN68" s="1694"/>
      <c r="MIO68" s="1695"/>
      <c r="MIP68" s="1694"/>
      <c r="MIQ68" s="1695"/>
      <c r="MIR68" s="1694"/>
      <c r="MIS68" s="1695"/>
      <c r="MIT68" s="1694"/>
      <c r="MIU68" s="1695"/>
      <c r="MIV68" s="1694"/>
      <c r="MIW68" s="1695"/>
      <c r="MIX68" s="1694"/>
      <c r="MIY68" s="1695"/>
      <c r="MIZ68" s="1694"/>
      <c r="MJA68" s="1695"/>
      <c r="MJB68" s="1694"/>
      <c r="MJC68" s="1695"/>
      <c r="MJD68" s="1694"/>
      <c r="MJE68" s="1695"/>
      <c r="MJF68" s="1694"/>
      <c r="MJG68" s="1695"/>
      <c r="MJH68" s="1694"/>
      <c r="MJI68" s="1695"/>
      <c r="MJJ68" s="1694"/>
      <c r="MJK68" s="1695"/>
      <c r="MJL68" s="1694"/>
      <c r="MJM68" s="1695"/>
      <c r="MJN68" s="1694"/>
      <c r="MJO68" s="1695"/>
      <c r="MJP68" s="1694"/>
      <c r="MJQ68" s="1695"/>
      <c r="MJR68" s="1694"/>
      <c r="MJS68" s="1695"/>
      <c r="MJT68" s="1694"/>
      <c r="MJU68" s="1695"/>
      <c r="MJV68" s="1694"/>
      <c r="MJW68" s="1695"/>
      <c r="MJX68" s="1694"/>
      <c r="MJY68" s="1695"/>
      <c r="MJZ68" s="1694"/>
      <c r="MKA68" s="1695"/>
      <c r="MKB68" s="1694"/>
      <c r="MKC68" s="1695"/>
      <c r="MKD68" s="1694"/>
      <c r="MKE68" s="1695"/>
      <c r="MKF68" s="1694"/>
      <c r="MKG68" s="1695"/>
      <c r="MKH68" s="1694"/>
      <c r="MKI68" s="1695"/>
      <c r="MKJ68" s="1694"/>
      <c r="MKK68" s="1695"/>
      <c r="MKL68" s="1694"/>
      <c r="MKM68" s="1695"/>
      <c r="MKN68" s="1694"/>
      <c r="MKO68" s="1695"/>
      <c r="MKP68" s="1694"/>
      <c r="MKQ68" s="1695"/>
      <c r="MKR68" s="1694"/>
      <c r="MKS68" s="1695"/>
      <c r="MKT68" s="1694"/>
      <c r="MKU68" s="1695"/>
      <c r="MKV68" s="1694"/>
      <c r="MKW68" s="1695"/>
      <c r="MKX68" s="1694"/>
      <c r="MKY68" s="1695"/>
      <c r="MKZ68" s="1694"/>
      <c r="MLA68" s="1695"/>
      <c r="MLB68" s="1694"/>
      <c r="MLC68" s="1695"/>
      <c r="MLD68" s="1694"/>
      <c r="MLE68" s="1695"/>
      <c r="MLF68" s="1694"/>
      <c r="MLG68" s="1695"/>
      <c r="MLH68" s="1694"/>
      <c r="MLI68" s="1695"/>
      <c r="MLJ68" s="1694"/>
      <c r="MLK68" s="1695"/>
      <c r="MLL68" s="1694"/>
      <c r="MLM68" s="1695"/>
      <c r="MLN68" s="1694"/>
      <c r="MLO68" s="1695"/>
      <c r="MLP68" s="1694"/>
      <c r="MLQ68" s="1695"/>
      <c r="MLR68" s="1694"/>
      <c r="MLS68" s="1695"/>
      <c r="MLT68" s="1694"/>
      <c r="MLU68" s="1695"/>
      <c r="MLV68" s="1694"/>
      <c r="MLW68" s="1695"/>
      <c r="MLX68" s="1694"/>
      <c r="MLY68" s="1695"/>
      <c r="MLZ68" s="1694"/>
      <c r="MMA68" s="1695"/>
      <c r="MMB68" s="1694"/>
      <c r="MMC68" s="1695"/>
      <c r="MMD68" s="1694"/>
      <c r="MME68" s="1695"/>
      <c r="MMF68" s="1694"/>
      <c r="MMG68" s="1695"/>
      <c r="MMH68" s="1694"/>
      <c r="MMI68" s="1695"/>
      <c r="MMJ68" s="1694"/>
      <c r="MMK68" s="1695"/>
      <c r="MML68" s="1694"/>
      <c r="MMM68" s="1695"/>
      <c r="MMN68" s="1694"/>
      <c r="MMO68" s="1695"/>
      <c r="MMP68" s="1694"/>
      <c r="MMQ68" s="1695"/>
      <c r="MMR68" s="1694"/>
      <c r="MMS68" s="1695"/>
      <c r="MMT68" s="1694"/>
      <c r="MMU68" s="1695"/>
      <c r="MMV68" s="1694"/>
      <c r="MMW68" s="1695"/>
      <c r="MMX68" s="1694"/>
      <c r="MMY68" s="1695"/>
      <c r="MMZ68" s="1694"/>
      <c r="MNA68" s="1695"/>
      <c r="MNB68" s="1694"/>
      <c r="MNC68" s="1695"/>
      <c r="MND68" s="1694"/>
      <c r="MNE68" s="1695"/>
      <c r="MNF68" s="1694"/>
      <c r="MNG68" s="1695"/>
      <c r="MNH68" s="1694"/>
      <c r="MNI68" s="1695"/>
      <c r="MNJ68" s="1694"/>
      <c r="MNK68" s="1695"/>
      <c r="MNL68" s="1694"/>
      <c r="MNM68" s="1695"/>
      <c r="MNN68" s="1694"/>
      <c r="MNO68" s="1695"/>
      <c r="MNP68" s="1694"/>
      <c r="MNQ68" s="1695"/>
      <c r="MNR68" s="1694"/>
      <c r="MNS68" s="1695"/>
      <c r="MNT68" s="1694"/>
      <c r="MNU68" s="1695"/>
      <c r="MNV68" s="1694"/>
      <c r="MNW68" s="1695"/>
      <c r="MNX68" s="1694"/>
      <c r="MNY68" s="1695"/>
      <c r="MNZ68" s="1694"/>
      <c r="MOA68" s="1695"/>
      <c r="MOB68" s="1694"/>
      <c r="MOC68" s="1695"/>
      <c r="MOD68" s="1694"/>
      <c r="MOE68" s="1695"/>
      <c r="MOF68" s="1694"/>
      <c r="MOG68" s="1695"/>
      <c r="MOH68" s="1694"/>
      <c r="MOI68" s="1695"/>
      <c r="MOJ68" s="1694"/>
      <c r="MOK68" s="1695"/>
      <c r="MOL68" s="1694"/>
      <c r="MOM68" s="1695"/>
      <c r="MON68" s="1694"/>
      <c r="MOO68" s="1695"/>
      <c r="MOP68" s="1694"/>
      <c r="MOQ68" s="1695"/>
      <c r="MOR68" s="1694"/>
      <c r="MOS68" s="1695"/>
      <c r="MOT68" s="1694"/>
      <c r="MOU68" s="1695"/>
      <c r="MOV68" s="1694"/>
      <c r="MOW68" s="1695"/>
      <c r="MOX68" s="1694"/>
      <c r="MOY68" s="1695"/>
      <c r="MOZ68" s="1694"/>
      <c r="MPA68" s="1695"/>
      <c r="MPB68" s="1694"/>
      <c r="MPC68" s="1695"/>
      <c r="MPD68" s="1694"/>
      <c r="MPE68" s="1695"/>
      <c r="MPF68" s="1694"/>
      <c r="MPG68" s="1695"/>
      <c r="MPH68" s="1694"/>
      <c r="MPI68" s="1695"/>
      <c r="MPJ68" s="1694"/>
      <c r="MPK68" s="1695"/>
      <c r="MPL68" s="1694"/>
      <c r="MPM68" s="1695"/>
      <c r="MPN68" s="1694"/>
      <c r="MPO68" s="1695"/>
      <c r="MPP68" s="1694"/>
      <c r="MPQ68" s="1695"/>
      <c r="MPR68" s="1694"/>
      <c r="MPS68" s="1695"/>
      <c r="MPT68" s="1694"/>
      <c r="MPU68" s="1695"/>
      <c r="MPV68" s="1694"/>
      <c r="MPW68" s="1695"/>
      <c r="MPX68" s="1694"/>
      <c r="MPY68" s="1695"/>
      <c r="MPZ68" s="1694"/>
      <c r="MQA68" s="1695"/>
      <c r="MQB68" s="1694"/>
      <c r="MQC68" s="1695"/>
      <c r="MQD68" s="1694"/>
      <c r="MQE68" s="1695"/>
      <c r="MQF68" s="1694"/>
      <c r="MQG68" s="1695"/>
      <c r="MQH68" s="1694"/>
      <c r="MQI68" s="1695"/>
      <c r="MQJ68" s="1694"/>
      <c r="MQK68" s="1695"/>
      <c r="MQL68" s="1694"/>
      <c r="MQM68" s="1695"/>
      <c r="MQN68" s="1694"/>
      <c r="MQO68" s="1695"/>
      <c r="MQP68" s="1694"/>
      <c r="MQQ68" s="1695"/>
      <c r="MQR68" s="1694"/>
      <c r="MQS68" s="1695"/>
      <c r="MQT68" s="1694"/>
      <c r="MQU68" s="1695"/>
      <c r="MQV68" s="1694"/>
      <c r="MQW68" s="1695"/>
      <c r="MQX68" s="1694"/>
      <c r="MQY68" s="1695"/>
      <c r="MQZ68" s="1694"/>
      <c r="MRA68" s="1695"/>
      <c r="MRB68" s="1694"/>
      <c r="MRC68" s="1695"/>
      <c r="MRD68" s="1694"/>
      <c r="MRE68" s="1695"/>
      <c r="MRF68" s="1694"/>
      <c r="MRG68" s="1695"/>
      <c r="MRH68" s="1694"/>
      <c r="MRI68" s="1695"/>
      <c r="MRJ68" s="1694"/>
      <c r="MRK68" s="1695"/>
      <c r="MRL68" s="1694"/>
      <c r="MRM68" s="1695"/>
      <c r="MRN68" s="1694"/>
      <c r="MRO68" s="1695"/>
      <c r="MRP68" s="1694"/>
      <c r="MRQ68" s="1695"/>
      <c r="MRR68" s="1694"/>
      <c r="MRS68" s="1695"/>
      <c r="MRT68" s="1694"/>
      <c r="MRU68" s="1695"/>
      <c r="MRV68" s="1694"/>
      <c r="MRW68" s="1695"/>
      <c r="MRX68" s="1694"/>
      <c r="MRY68" s="1695"/>
      <c r="MRZ68" s="1694"/>
      <c r="MSA68" s="1695"/>
      <c r="MSB68" s="1694"/>
      <c r="MSC68" s="1695"/>
      <c r="MSD68" s="1694"/>
      <c r="MSE68" s="1695"/>
      <c r="MSF68" s="1694"/>
      <c r="MSG68" s="1695"/>
      <c r="MSH68" s="1694"/>
      <c r="MSI68" s="1695"/>
      <c r="MSJ68" s="1694"/>
      <c r="MSK68" s="1695"/>
      <c r="MSL68" s="1694"/>
      <c r="MSM68" s="1695"/>
      <c r="MSN68" s="1694"/>
      <c r="MSO68" s="1695"/>
      <c r="MSP68" s="1694"/>
      <c r="MSQ68" s="1695"/>
      <c r="MSR68" s="1694"/>
      <c r="MSS68" s="1695"/>
      <c r="MST68" s="1694"/>
      <c r="MSU68" s="1695"/>
      <c r="MSV68" s="1694"/>
      <c r="MSW68" s="1695"/>
      <c r="MSX68" s="1694"/>
      <c r="MSY68" s="1695"/>
      <c r="MSZ68" s="1694"/>
      <c r="MTA68" s="1695"/>
      <c r="MTB68" s="1694"/>
      <c r="MTC68" s="1695"/>
      <c r="MTD68" s="1694"/>
      <c r="MTE68" s="1695"/>
      <c r="MTF68" s="1694"/>
      <c r="MTG68" s="1695"/>
      <c r="MTH68" s="1694"/>
      <c r="MTI68" s="1695"/>
      <c r="MTJ68" s="1694"/>
      <c r="MTK68" s="1695"/>
      <c r="MTL68" s="1694"/>
      <c r="MTM68" s="1695"/>
      <c r="MTN68" s="1694"/>
      <c r="MTO68" s="1695"/>
      <c r="MTP68" s="1694"/>
      <c r="MTQ68" s="1695"/>
      <c r="MTR68" s="1694"/>
      <c r="MTS68" s="1695"/>
      <c r="MTT68" s="1694"/>
      <c r="MTU68" s="1695"/>
      <c r="MTV68" s="1694"/>
      <c r="MTW68" s="1695"/>
      <c r="MTX68" s="1694"/>
      <c r="MTY68" s="1695"/>
      <c r="MTZ68" s="1694"/>
      <c r="MUA68" s="1695"/>
      <c r="MUB68" s="1694"/>
      <c r="MUC68" s="1695"/>
      <c r="MUD68" s="1694"/>
      <c r="MUE68" s="1695"/>
      <c r="MUF68" s="1694"/>
      <c r="MUG68" s="1695"/>
      <c r="MUH68" s="1694"/>
      <c r="MUI68" s="1695"/>
      <c r="MUJ68" s="1694"/>
      <c r="MUK68" s="1695"/>
      <c r="MUL68" s="1694"/>
      <c r="MUM68" s="1695"/>
      <c r="MUN68" s="1694"/>
      <c r="MUO68" s="1695"/>
      <c r="MUP68" s="1694"/>
      <c r="MUQ68" s="1695"/>
      <c r="MUR68" s="1694"/>
      <c r="MUS68" s="1695"/>
      <c r="MUT68" s="1694"/>
      <c r="MUU68" s="1695"/>
      <c r="MUV68" s="1694"/>
      <c r="MUW68" s="1695"/>
      <c r="MUX68" s="1694"/>
      <c r="MUY68" s="1695"/>
      <c r="MUZ68" s="1694"/>
      <c r="MVA68" s="1695"/>
      <c r="MVB68" s="1694"/>
      <c r="MVC68" s="1695"/>
      <c r="MVD68" s="1694"/>
      <c r="MVE68" s="1695"/>
      <c r="MVF68" s="1694"/>
      <c r="MVG68" s="1695"/>
      <c r="MVH68" s="1694"/>
      <c r="MVI68" s="1695"/>
      <c r="MVJ68" s="1694"/>
      <c r="MVK68" s="1695"/>
      <c r="MVL68" s="1694"/>
      <c r="MVM68" s="1695"/>
      <c r="MVN68" s="1694"/>
      <c r="MVO68" s="1695"/>
      <c r="MVP68" s="1694"/>
      <c r="MVQ68" s="1695"/>
      <c r="MVR68" s="1694"/>
      <c r="MVS68" s="1695"/>
      <c r="MVT68" s="1694"/>
      <c r="MVU68" s="1695"/>
      <c r="MVV68" s="1694"/>
      <c r="MVW68" s="1695"/>
      <c r="MVX68" s="1694"/>
      <c r="MVY68" s="1695"/>
      <c r="MVZ68" s="1694"/>
      <c r="MWA68" s="1695"/>
      <c r="MWB68" s="1694"/>
      <c r="MWC68" s="1695"/>
      <c r="MWD68" s="1694"/>
      <c r="MWE68" s="1695"/>
      <c r="MWF68" s="1694"/>
      <c r="MWG68" s="1695"/>
      <c r="MWH68" s="1694"/>
      <c r="MWI68" s="1695"/>
      <c r="MWJ68" s="1694"/>
      <c r="MWK68" s="1695"/>
      <c r="MWL68" s="1694"/>
      <c r="MWM68" s="1695"/>
      <c r="MWN68" s="1694"/>
      <c r="MWO68" s="1695"/>
      <c r="MWP68" s="1694"/>
      <c r="MWQ68" s="1695"/>
      <c r="MWR68" s="1694"/>
      <c r="MWS68" s="1695"/>
      <c r="MWT68" s="1694"/>
      <c r="MWU68" s="1695"/>
      <c r="MWV68" s="1694"/>
      <c r="MWW68" s="1695"/>
      <c r="MWX68" s="1694"/>
      <c r="MWY68" s="1695"/>
      <c r="MWZ68" s="1694"/>
      <c r="MXA68" s="1695"/>
      <c r="MXB68" s="1694"/>
      <c r="MXC68" s="1695"/>
      <c r="MXD68" s="1694"/>
      <c r="MXE68" s="1695"/>
      <c r="MXF68" s="1694"/>
      <c r="MXG68" s="1695"/>
      <c r="MXH68" s="1694"/>
      <c r="MXI68" s="1695"/>
      <c r="MXJ68" s="1694"/>
      <c r="MXK68" s="1695"/>
      <c r="MXL68" s="1694"/>
      <c r="MXM68" s="1695"/>
      <c r="MXN68" s="1694"/>
      <c r="MXO68" s="1695"/>
      <c r="MXP68" s="1694"/>
      <c r="MXQ68" s="1695"/>
      <c r="MXR68" s="1694"/>
      <c r="MXS68" s="1695"/>
      <c r="MXT68" s="1694"/>
      <c r="MXU68" s="1695"/>
      <c r="MXV68" s="1694"/>
      <c r="MXW68" s="1695"/>
      <c r="MXX68" s="1694"/>
      <c r="MXY68" s="1695"/>
      <c r="MXZ68" s="1694"/>
      <c r="MYA68" s="1695"/>
      <c r="MYB68" s="1694"/>
      <c r="MYC68" s="1695"/>
      <c r="MYD68" s="1694"/>
      <c r="MYE68" s="1695"/>
      <c r="MYF68" s="1694"/>
      <c r="MYG68" s="1695"/>
      <c r="MYH68" s="1694"/>
      <c r="MYI68" s="1695"/>
      <c r="MYJ68" s="1694"/>
      <c r="MYK68" s="1695"/>
      <c r="MYL68" s="1694"/>
      <c r="MYM68" s="1695"/>
      <c r="MYN68" s="1694"/>
      <c r="MYO68" s="1695"/>
      <c r="MYP68" s="1694"/>
      <c r="MYQ68" s="1695"/>
      <c r="MYR68" s="1694"/>
      <c r="MYS68" s="1695"/>
      <c r="MYT68" s="1694"/>
      <c r="MYU68" s="1695"/>
      <c r="MYV68" s="1694"/>
      <c r="MYW68" s="1695"/>
      <c r="MYX68" s="1694"/>
      <c r="MYY68" s="1695"/>
      <c r="MYZ68" s="1694"/>
      <c r="MZA68" s="1695"/>
      <c r="MZB68" s="1694"/>
      <c r="MZC68" s="1695"/>
      <c r="MZD68" s="1694"/>
      <c r="MZE68" s="1695"/>
      <c r="MZF68" s="1694"/>
      <c r="MZG68" s="1695"/>
      <c r="MZH68" s="1694"/>
      <c r="MZI68" s="1695"/>
      <c r="MZJ68" s="1694"/>
      <c r="MZK68" s="1695"/>
      <c r="MZL68" s="1694"/>
      <c r="MZM68" s="1695"/>
      <c r="MZN68" s="1694"/>
      <c r="MZO68" s="1695"/>
      <c r="MZP68" s="1694"/>
      <c r="MZQ68" s="1695"/>
      <c r="MZR68" s="1694"/>
      <c r="MZS68" s="1695"/>
      <c r="MZT68" s="1694"/>
      <c r="MZU68" s="1695"/>
      <c r="MZV68" s="1694"/>
      <c r="MZW68" s="1695"/>
      <c r="MZX68" s="1694"/>
      <c r="MZY68" s="1695"/>
      <c r="MZZ68" s="1694"/>
      <c r="NAA68" s="1695"/>
      <c r="NAB68" s="1694"/>
      <c r="NAC68" s="1695"/>
      <c r="NAD68" s="1694"/>
      <c r="NAE68" s="1695"/>
      <c r="NAF68" s="1694"/>
      <c r="NAG68" s="1695"/>
      <c r="NAH68" s="1694"/>
      <c r="NAI68" s="1695"/>
      <c r="NAJ68" s="1694"/>
      <c r="NAK68" s="1695"/>
      <c r="NAL68" s="1694"/>
      <c r="NAM68" s="1695"/>
      <c r="NAN68" s="1694"/>
      <c r="NAO68" s="1695"/>
      <c r="NAP68" s="1694"/>
      <c r="NAQ68" s="1695"/>
      <c r="NAR68" s="1694"/>
      <c r="NAS68" s="1695"/>
      <c r="NAT68" s="1694"/>
      <c r="NAU68" s="1695"/>
      <c r="NAV68" s="1694"/>
      <c r="NAW68" s="1695"/>
      <c r="NAX68" s="1694"/>
      <c r="NAY68" s="1695"/>
      <c r="NAZ68" s="1694"/>
      <c r="NBA68" s="1695"/>
      <c r="NBB68" s="1694"/>
      <c r="NBC68" s="1695"/>
      <c r="NBD68" s="1694"/>
      <c r="NBE68" s="1695"/>
      <c r="NBF68" s="1694"/>
      <c r="NBG68" s="1695"/>
      <c r="NBH68" s="1694"/>
      <c r="NBI68" s="1695"/>
      <c r="NBJ68" s="1694"/>
      <c r="NBK68" s="1695"/>
      <c r="NBL68" s="1694"/>
      <c r="NBM68" s="1695"/>
      <c r="NBN68" s="1694"/>
      <c r="NBO68" s="1695"/>
      <c r="NBP68" s="1694"/>
      <c r="NBQ68" s="1695"/>
      <c r="NBR68" s="1694"/>
      <c r="NBS68" s="1695"/>
      <c r="NBT68" s="1694"/>
      <c r="NBU68" s="1695"/>
      <c r="NBV68" s="1694"/>
      <c r="NBW68" s="1695"/>
      <c r="NBX68" s="1694"/>
      <c r="NBY68" s="1695"/>
      <c r="NBZ68" s="1694"/>
      <c r="NCA68" s="1695"/>
      <c r="NCB68" s="1694"/>
      <c r="NCC68" s="1695"/>
      <c r="NCD68" s="1694"/>
      <c r="NCE68" s="1695"/>
      <c r="NCF68" s="1694"/>
      <c r="NCG68" s="1695"/>
      <c r="NCH68" s="1694"/>
      <c r="NCI68" s="1695"/>
      <c r="NCJ68" s="1694"/>
      <c r="NCK68" s="1695"/>
      <c r="NCL68" s="1694"/>
      <c r="NCM68" s="1695"/>
      <c r="NCN68" s="1694"/>
      <c r="NCO68" s="1695"/>
      <c r="NCP68" s="1694"/>
      <c r="NCQ68" s="1695"/>
      <c r="NCR68" s="1694"/>
      <c r="NCS68" s="1695"/>
      <c r="NCT68" s="1694"/>
      <c r="NCU68" s="1695"/>
      <c r="NCV68" s="1694"/>
      <c r="NCW68" s="1695"/>
      <c r="NCX68" s="1694"/>
      <c r="NCY68" s="1695"/>
      <c r="NCZ68" s="1694"/>
      <c r="NDA68" s="1695"/>
      <c r="NDB68" s="1694"/>
      <c r="NDC68" s="1695"/>
      <c r="NDD68" s="1694"/>
      <c r="NDE68" s="1695"/>
      <c r="NDF68" s="1694"/>
      <c r="NDG68" s="1695"/>
      <c r="NDH68" s="1694"/>
      <c r="NDI68" s="1695"/>
      <c r="NDJ68" s="1694"/>
      <c r="NDK68" s="1695"/>
      <c r="NDL68" s="1694"/>
      <c r="NDM68" s="1695"/>
      <c r="NDN68" s="1694"/>
      <c r="NDO68" s="1695"/>
      <c r="NDP68" s="1694"/>
      <c r="NDQ68" s="1695"/>
      <c r="NDR68" s="1694"/>
      <c r="NDS68" s="1695"/>
      <c r="NDT68" s="1694"/>
      <c r="NDU68" s="1695"/>
      <c r="NDV68" s="1694"/>
      <c r="NDW68" s="1695"/>
      <c r="NDX68" s="1694"/>
      <c r="NDY68" s="1695"/>
      <c r="NDZ68" s="1694"/>
      <c r="NEA68" s="1695"/>
      <c r="NEB68" s="1694"/>
      <c r="NEC68" s="1695"/>
      <c r="NED68" s="1694"/>
      <c r="NEE68" s="1695"/>
      <c r="NEF68" s="1694"/>
      <c r="NEG68" s="1695"/>
      <c r="NEH68" s="1694"/>
      <c r="NEI68" s="1695"/>
      <c r="NEJ68" s="1694"/>
      <c r="NEK68" s="1695"/>
      <c r="NEL68" s="1694"/>
      <c r="NEM68" s="1695"/>
      <c r="NEN68" s="1694"/>
      <c r="NEO68" s="1695"/>
      <c r="NEP68" s="1694"/>
      <c r="NEQ68" s="1695"/>
      <c r="NER68" s="1694"/>
      <c r="NES68" s="1695"/>
      <c r="NET68" s="1694"/>
      <c r="NEU68" s="1695"/>
      <c r="NEV68" s="1694"/>
      <c r="NEW68" s="1695"/>
      <c r="NEX68" s="1694"/>
      <c r="NEY68" s="1695"/>
      <c r="NEZ68" s="1694"/>
      <c r="NFA68" s="1695"/>
      <c r="NFB68" s="1694"/>
      <c r="NFC68" s="1695"/>
      <c r="NFD68" s="1694"/>
      <c r="NFE68" s="1695"/>
      <c r="NFF68" s="1694"/>
      <c r="NFG68" s="1695"/>
      <c r="NFH68" s="1694"/>
      <c r="NFI68" s="1695"/>
      <c r="NFJ68" s="1694"/>
      <c r="NFK68" s="1695"/>
      <c r="NFL68" s="1694"/>
      <c r="NFM68" s="1695"/>
      <c r="NFN68" s="1694"/>
      <c r="NFO68" s="1695"/>
      <c r="NFP68" s="1694"/>
      <c r="NFQ68" s="1695"/>
      <c r="NFR68" s="1694"/>
      <c r="NFS68" s="1695"/>
      <c r="NFT68" s="1694"/>
      <c r="NFU68" s="1695"/>
      <c r="NFV68" s="1694"/>
      <c r="NFW68" s="1695"/>
      <c r="NFX68" s="1694"/>
      <c r="NFY68" s="1695"/>
      <c r="NFZ68" s="1694"/>
      <c r="NGA68" s="1695"/>
      <c r="NGB68" s="1694"/>
      <c r="NGC68" s="1695"/>
      <c r="NGD68" s="1694"/>
      <c r="NGE68" s="1695"/>
      <c r="NGF68" s="1694"/>
      <c r="NGG68" s="1695"/>
      <c r="NGH68" s="1694"/>
      <c r="NGI68" s="1695"/>
      <c r="NGJ68" s="1694"/>
      <c r="NGK68" s="1695"/>
      <c r="NGL68" s="1694"/>
      <c r="NGM68" s="1695"/>
      <c r="NGN68" s="1694"/>
      <c r="NGO68" s="1695"/>
      <c r="NGP68" s="1694"/>
      <c r="NGQ68" s="1695"/>
      <c r="NGR68" s="1694"/>
      <c r="NGS68" s="1695"/>
      <c r="NGT68" s="1694"/>
      <c r="NGU68" s="1695"/>
      <c r="NGV68" s="1694"/>
      <c r="NGW68" s="1695"/>
      <c r="NGX68" s="1694"/>
      <c r="NGY68" s="1695"/>
      <c r="NGZ68" s="1694"/>
      <c r="NHA68" s="1695"/>
      <c r="NHB68" s="1694"/>
      <c r="NHC68" s="1695"/>
      <c r="NHD68" s="1694"/>
      <c r="NHE68" s="1695"/>
      <c r="NHF68" s="1694"/>
      <c r="NHG68" s="1695"/>
      <c r="NHH68" s="1694"/>
      <c r="NHI68" s="1695"/>
      <c r="NHJ68" s="1694"/>
      <c r="NHK68" s="1695"/>
      <c r="NHL68" s="1694"/>
      <c r="NHM68" s="1695"/>
      <c r="NHN68" s="1694"/>
      <c r="NHO68" s="1695"/>
      <c r="NHP68" s="1694"/>
      <c r="NHQ68" s="1695"/>
      <c r="NHR68" s="1694"/>
      <c r="NHS68" s="1695"/>
      <c r="NHT68" s="1694"/>
      <c r="NHU68" s="1695"/>
      <c r="NHV68" s="1694"/>
      <c r="NHW68" s="1695"/>
      <c r="NHX68" s="1694"/>
      <c r="NHY68" s="1695"/>
      <c r="NHZ68" s="1694"/>
      <c r="NIA68" s="1695"/>
      <c r="NIB68" s="1694"/>
      <c r="NIC68" s="1695"/>
      <c r="NID68" s="1694"/>
      <c r="NIE68" s="1695"/>
      <c r="NIF68" s="1694"/>
      <c r="NIG68" s="1695"/>
      <c r="NIH68" s="1694"/>
      <c r="NII68" s="1695"/>
      <c r="NIJ68" s="1694"/>
      <c r="NIK68" s="1695"/>
      <c r="NIL68" s="1694"/>
      <c r="NIM68" s="1695"/>
      <c r="NIN68" s="1694"/>
      <c r="NIO68" s="1695"/>
      <c r="NIP68" s="1694"/>
      <c r="NIQ68" s="1695"/>
      <c r="NIR68" s="1694"/>
      <c r="NIS68" s="1695"/>
      <c r="NIT68" s="1694"/>
      <c r="NIU68" s="1695"/>
      <c r="NIV68" s="1694"/>
      <c r="NIW68" s="1695"/>
      <c r="NIX68" s="1694"/>
      <c r="NIY68" s="1695"/>
      <c r="NIZ68" s="1694"/>
      <c r="NJA68" s="1695"/>
      <c r="NJB68" s="1694"/>
      <c r="NJC68" s="1695"/>
      <c r="NJD68" s="1694"/>
      <c r="NJE68" s="1695"/>
      <c r="NJF68" s="1694"/>
      <c r="NJG68" s="1695"/>
      <c r="NJH68" s="1694"/>
      <c r="NJI68" s="1695"/>
      <c r="NJJ68" s="1694"/>
      <c r="NJK68" s="1695"/>
      <c r="NJL68" s="1694"/>
      <c r="NJM68" s="1695"/>
      <c r="NJN68" s="1694"/>
      <c r="NJO68" s="1695"/>
      <c r="NJP68" s="1694"/>
      <c r="NJQ68" s="1695"/>
      <c r="NJR68" s="1694"/>
      <c r="NJS68" s="1695"/>
      <c r="NJT68" s="1694"/>
      <c r="NJU68" s="1695"/>
      <c r="NJV68" s="1694"/>
      <c r="NJW68" s="1695"/>
      <c r="NJX68" s="1694"/>
      <c r="NJY68" s="1695"/>
      <c r="NJZ68" s="1694"/>
      <c r="NKA68" s="1695"/>
      <c r="NKB68" s="1694"/>
      <c r="NKC68" s="1695"/>
      <c r="NKD68" s="1694"/>
      <c r="NKE68" s="1695"/>
      <c r="NKF68" s="1694"/>
      <c r="NKG68" s="1695"/>
      <c r="NKH68" s="1694"/>
      <c r="NKI68" s="1695"/>
      <c r="NKJ68" s="1694"/>
      <c r="NKK68" s="1695"/>
      <c r="NKL68" s="1694"/>
      <c r="NKM68" s="1695"/>
      <c r="NKN68" s="1694"/>
      <c r="NKO68" s="1695"/>
      <c r="NKP68" s="1694"/>
      <c r="NKQ68" s="1695"/>
      <c r="NKR68" s="1694"/>
      <c r="NKS68" s="1695"/>
      <c r="NKT68" s="1694"/>
      <c r="NKU68" s="1695"/>
      <c r="NKV68" s="1694"/>
      <c r="NKW68" s="1695"/>
      <c r="NKX68" s="1694"/>
      <c r="NKY68" s="1695"/>
      <c r="NKZ68" s="1694"/>
      <c r="NLA68" s="1695"/>
      <c r="NLB68" s="1694"/>
      <c r="NLC68" s="1695"/>
      <c r="NLD68" s="1694"/>
      <c r="NLE68" s="1695"/>
      <c r="NLF68" s="1694"/>
      <c r="NLG68" s="1695"/>
      <c r="NLH68" s="1694"/>
      <c r="NLI68" s="1695"/>
      <c r="NLJ68" s="1694"/>
      <c r="NLK68" s="1695"/>
      <c r="NLL68" s="1694"/>
      <c r="NLM68" s="1695"/>
      <c r="NLN68" s="1694"/>
      <c r="NLO68" s="1695"/>
      <c r="NLP68" s="1694"/>
      <c r="NLQ68" s="1695"/>
      <c r="NLR68" s="1694"/>
      <c r="NLS68" s="1695"/>
      <c r="NLT68" s="1694"/>
      <c r="NLU68" s="1695"/>
      <c r="NLV68" s="1694"/>
      <c r="NLW68" s="1695"/>
      <c r="NLX68" s="1694"/>
      <c r="NLY68" s="1695"/>
      <c r="NLZ68" s="1694"/>
      <c r="NMA68" s="1695"/>
      <c r="NMB68" s="1694"/>
      <c r="NMC68" s="1695"/>
      <c r="NMD68" s="1694"/>
      <c r="NME68" s="1695"/>
      <c r="NMF68" s="1694"/>
      <c r="NMG68" s="1695"/>
      <c r="NMH68" s="1694"/>
      <c r="NMI68" s="1695"/>
      <c r="NMJ68" s="1694"/>
      <c r="NMK68" s="1695"/>
      <c r="NML68" s="1694"/>
      <c r="NMM68" s="1695"/>
      <c r="NMN68" s="1694"/>
      <c r="NMO68" s="1695"/>
      <c r="NMP68" s="1694"/>
      <c r="NMQ68" s="1695"/>
      <c r="NMR68" s="1694"/>
      <c r="NMS68" s="1695"/>
      <c r="NMT68" s="1694"/>
      <c r="NMU68" s="1695"/>
      <c r="NMV68" s="1694"/>
      <c r="NMW68" s="1695"/>
      <c r="NMX68" s="1694"/>
      <c r="NMY68" s="1695"/>
      <c r="NMZ68" s="1694"/>
      <c r="NNA68" s="1695"/>
      <c r="NNB68" s="1694"/>
      <c r="NNC68" s="1695"/>
      <c r="NND68" s="1694"/>
      <c r="NNE68" s="1695"/>
      <c r="NNF68" s="1694"/>
      <c r="NNG68" s="1695"/>
      <c r="NNH68" s="1694"/>
      <c r="NNI68" s="1695"/>
      <c r="NNJ68" s="1694"/>
      <c r="NNK68" s="1695"/>
      <c r="NNL68" s="1694"/>
      <c r="NNM68" s="1695"/>
      <c r="NNN68" s="1694"/>
      <c r="NNO68" s="1695"/>
      <c r="NNP68" s="1694"/>
      <c r="NNQ68" s="1695"/>
      <c r="NNR68" s="1694"/>
      <c r="NNS68" s="1695"/>
      <c r="NNT68" s="1694"/>
      <c r="NNU68" s="1695"/>
      <c r="NNV68" s="1694"/>
      <c r="NNW68" s="1695"/>
      <c r="NNX68" s="1694"/>
      <c r="NNY68" s="1695"/>
      <c r="NNZ68" s="1694"/>
      <c r="NOA68" s="1695"/>
      <c r="NOB68" s="1694"/>
      <c r="NOC68" s="1695"/>
      <c r="NOD68" s="1694"/>
      <c r="NOE68" s="1695"/>
      <c r="NOF68" s="1694"/>
      <c r="NOG68" s="1695"/>
      <c r="NOH68" s="1694"/>
      <c r="NOI68" s="1695"/>
      <c r="NOJ68" s="1694"/>
      <c r="NOK68" s="1695"/>
      <c r="NOL68" s="1694"/>
      <c r="NOM68" s="1695"/>
      <c r="NON68" s="1694"/>
      <c r="NOO68" s="1695"/>
      <c r="NOP68" s="1694"/>
      <c r="NOQ68" s="1695"/>
      <c r="NOR68" s="1694"/>
      <c r="NOS68" s="1695"/>
      <c r="NOT68" s="1694"/>
      <c r="NOU68" s="1695"/>
      <c r="NOV68" s="1694"/>
      <c r="NOW68" s="1695"/>
      <c r="NOX68" s="1694"/>
      <c r="NOY68" s="1695"/>
      <c r="NOZ68" s="1694"/>
      <c r="NPA68" s="1695"/>
      <c r="NPB68" s="1694"/>
      <c r="NPC68" s="1695"/>
      <c r="NPD68" s="1694"/>
      <c r="NPE68" s="1695"/>
      <c r="NPF68" s="1694"/>
      <c r="NPG68" s="1695"/>
      <c r="NPH68" s="1694"/>
      <c r="NPI68" s="1695"/>
      <c r="NPJ68" s="1694"/>
      <c r="NPK68" s="1695"/>
      <c r="NPL68" s="1694"/>
      <c r="NPM68" s="1695"/>
      <c r="NPN68" s="1694"/>
      <c r="NPO68" s="1695"/>
      <c r="NPP68" s="1694"/>
      <c r="NPQ68" s="1695"/>
      <c r="NPR68" s="1694"/>
      <c r="NPS68" s="1695"/>
      <c r="NPT68" s="1694"/>
      <c r="NPU68" s="1695"/>
      <c r="NPV68" s="1694"/>
      <c r="NPW68" s="1695"/>
      <c r="NPX68" s="1694"/>
      <c r="NPY68" s="1695"/>
      <c r="NPZ68" s="1694"/>
      <c r="NQA68" s="1695"/>
      <c r="NQB68" s="1694"/>
      <c r="NQC68" s="1695"/>
      <c r="NQD68" s="1694"/>
      <c r="NQE68" s="1695"/>
      <c r="NQF68" s="1694"/>
      <c r="NQG68" s="1695"/>
      <c r="NQH68" s="1694"/>
      <c r="NQI68" s="1695"/>
      <c r="NQJ68" s="1694"/>
      <c r="NQK68" s="1695"/>
      <c r="NQL68" s="1694"/>
      <c r="NQM68" s="1695"/>
      <c r="NQN68" s="1694"/>
      <c r="NQO68" s="1695"/>
      <c r="NQP68" s="1694"/>
      <c r="NQQ68" s="1695"/>
      <c r="NQR68" s="1694"/>
      <c r="NQS68" s="1695"/>
      <c r="NQT68" s="1694"/>
      <c r="NQU68" s="1695"/>
      <c r="NQV68" s="1694"/>
      <c r="NQW68" s="1695"/>
      <c r="NQX68" s="1694"/>
      <c r="NQY68" s="1695"/>
      <c r="NQZ68" s="1694"/>
      <c r="NRA68" s="1695"/>
      <c r="NRB68" s="1694"/>
      <c r="NRC68" s="1695"/>
      <c r="NRD68" s="1694"/>
      <c r="NRE68" s="1695"/>
      <c r="NRF68" s="1694"/>
      <c r="NRG68" s="1695"/>
      <c r="NRH68" s="1694"/>
      <c r="NRI68" s="1695"/>
      <c r="NRJ68" s="1694"/>
      <c r="NRK68" s="1695"/>
      <c r="NRL68" s="1694"/>
      <c r="NRM68" s="1695"/>
      <c r="NRN68" s="1694"/>
      <c r="NRO68" s="1695"/>
      <c r="NRP68" s="1694"/>
      <c r="NRQ68" s="1695"/>
      <c r="NRR68" s="1694"/>
      <c r="NRS68" s="1695"/>
      <c r="NRT68" s="1694"/>
      <c r="NRU68" s="1695"/>
      <c r="NRV68" s="1694"/>
      <c r="NRW68" s="1695"/>
      <c r="NRX68" s="1694"/>
      <c r="NRY68" s="1695"/>
      <c r="NRZ68" s="1694"/>
      <c r="NSA68" s="1695"/>
      <c r="NSB68" s="1694"/>
      <c r="NSC68" s="1695"/>
      <c r="NSD68" s="1694"/>
      <c r="NSE68" s="1695"/>
      <c r="NSF68" s="1694"/>
      <c r="NSG68" s="1695"/>
      <c r="NSH68" s="1694"/>
      <c r="NSI68" s="1695"/>
      <c r="NSJ68" s="1694"/>
      <c r="NSK68" s="1695"/>
      <c r="NSL68" s="1694"/>
      <c r="NSM68" s="1695"/>
      <c r="NSN68" s="1694"/>
      <c r="NSO68" s="1695"/>
      <c r="NSP68" s="1694"/>
      <c r="NSQ68" s="1695"/>
      <c r="NSR68" s="1694"/>
      <c r="NSS68" s="1695"/>
      <c r="NST68" s="1694"/>
      <c r="NSU68" s="1695"/>
      <c r="NSV68" s="1694"/>
      <c r="NSW68" s="1695"/>
      <c r="NSX68" s="1694"/>
      <c r="NSY68" s="1695"/>
      <c r="NSZ68" s="1694"/>
      <c r="NTA68" s="1695"/>
      <c r="NTB68" s="1694"/>
      <c r="NTC68" s="1695"/>
      <c r="NTD68" s="1694"/>
      <c r="NTE68" s="1695"/>
      <c r="NTF68" s="1694"/>
      <c r="NTG68" s="1695"/>
      <c r="NTH68" s="1694"/>
      <c r="NTI68" s="1695"/>
      <c r="NTJ68" s="1694"/>
      <c r="NTK68" s="1695"/>
      <c r="NTL68" s="1694"/>
      <c r="NTM68" s="1695"/>
      <c r="NTN68" s="1694"/>
      <c r="NTO68" s="1695"/>
      <c r="NTP68" s="1694"/>
      <c r="NTQ68" s="1695"/>
      <c r="NTR68" s="1694"/>
      <c r="NTS68" s="1695"/>
      <c r="NTT68" s="1694"/>
      <c r="NTU68" s="1695"/>
      <c r="NTV68" s="1694"/>
      <c r="NTW68" s="1695"/>
      <c r="NTX68" s="1694"/>
      <c r="NTY68" s="1695"/>
      <c r="NTZ68" s="1694"/>
      <c r="NUA68" s="1695"/>
      <c r="NUB68" s="1694"/>
      <c r="NUC68" s="1695"/>
      <c r="NUD68" s="1694"/>
      <c r="NUE68" s="1695"/>
      <c r="NUF68" s="1694"/>
      <c r="NUG68" s="1695"/>
      <c r="NUH68" s="1694"/>
      <c r="NUI68" s="1695"/>
      <c r="NUJ68" s="1694"/>
      <c r="NUK68" s="1695"/>
      <c r="NUL68" s="1694"/>
      <c r="NUM68" s="1695"/>
      <c r="NUN68" s="1694"/>
      <c r="NUO68" s="1695"/>
      <c r="NUP68" s="1694"/>
      <c r="NUQ68" s="1695"/>
      <c r="NUR68" s="1694"/>
      <c r="NUS68" s="1695"/>
      <c r="NUT68" s="1694"/>
      <c r="NUU68" s="1695"/>
      <c r="NUV68" s="1694"/>
      <c r="NUW68" s="1695"/>
      <c r="NUX68" s="1694"/>
      <c r="NUY68" s="1695"/>
      <c r="NUZ68" s="1694"/>
      <c r="NVA68" s="1695"/>
      <c r="NVB68" s="1694"/>
      <c r="NVC68" s="1695"/>
      <c r="NVD68" s="1694"/>
      <c r="NVE68" s="1695"/>
      <c r="NVF68" s="1694"/>
      <c r="NVG68" s="1695"/>
      <c r="NVH68" s="1694"/>
      <c r="NVI68" s="1695"/>
      <c r="NVJ68" s="1694"/>
      <c r="NVK68" s="1695"/>
      <c r="NVL68" s="1694"/>
      <c r="NVM68" s="1695"/>
      <c r="NVN68" s="1694"/>
      <c r="NVO68" s="1695"/>
      <c r="NVP68" s="1694"/>
      <c r="NVQ68" s="1695"/>
      <c r="NVR68" s="1694"/>
      <c r="NVS68" s="1695"/>
      <c r="NVT68" s="1694"/>
      <c r="NVU68" s="1695"/>
      <c r="NVV68" s="1694"/>
      <c r="NVW68" s="1695"/>
      <c r="NVX68" s="1694"/>
      <c r="NVY68" s="1695"/>
      <c r="NVZ68" s="1694"/>
      <c r="NWA68" s="1695"/>
      <c r="NWB68" s="1694"/>
      <c r="NWC68" s="1695"/>
      <c r="NWD68" s="1694"/>
      <c r="NWE68" s="1695"/>
      <c r="NWF68" s="1694"/>
      <c r="NWG68" s="1695"/>
      <c r="NWH68" s="1694"/>
      <c r="NWI68" s="1695"/>
      <c r="NWJ68" s="1694"/>
      <c r="NWK68" s="1695"/>
      <c r="NWL68" s="1694"/>
      <c r="NWM68" s="1695"/>
      <c r="NWN68" s="1694"/>
      <c r="NWO68" s="1695"/>
      <c r="NWP68" s="1694"/>
      <c r="NWQ68" s="1695"/>
      <c r="NWR68" s="1694"/>
      <c r="NWS68" s="1695"/>
      <c r="NWT68" s="1694"/>
      <c r="NWU68" s="1695"/>
      <c r="NWV68" s="1694"/>
      <c r="NWW68" s="1695"/>
      <c r="NWX68" s="1694"/>
      <c r="NWY68" s="1695"/>
      <c r="NWZ68" s="1694"/>
      <c r="NXA68" s="1695"/>
      <c r="NXB68" s="1694"/>
      <c r="NXC68" s="1695"/>
      <c r="NXD68" s="1694"/>
      <c r="NXE68" s="1695"/>
      <c r="NXF68" s="1694"/>
      <c r="NXG68" s="1695"/>
      <c r="NXH68" s="1694"/>
      <c r="NXI68" s="1695"/>
      <c r="NXJ68" s="1694"/>
      <c r="NXK68" s="1695"/>
      <c r="NXL68" s="1694"/>
      <c r="NXM68" s="1695"/>
      <c r="NXN68" s="1694"/>
      <c r="NXO68" s="1695"/>
      <c r="NXP68" s="1694"/>
      <c r="NXQ68" s="1695"/>
      <c r="NXR68" s="1694"/>
      <c r="NXS68" s="1695"/>
      <c r="NXT68" s="1694"/>
      <c r="NXU68" s="1695"/>
      <c r="NXV68" s="1694"/>
      <c r="NXW68" s="1695"/>
      <c r="NXX68" s="1694"/>
      <c r="NXY68" s="1695"/>
      <c r="NXZ68" s="1694"/>
      <c r="NYA68" s="1695"/>
      <c r="NYB68" s="1694"/>
      <c r="NYC68" s="1695"/>
      <c r="NYD68" s="1694"/>
      <c r="NYE68" s="1695"/>
      <c r="NYF68" s="1694"/>
      <c r="NYG68" s="1695"/>
      <c r="NYH68" s="1694"/>
      <c r="NYI68" s="1695"/>
      <c r="NYJ68" s="1694"/>
      <c r="NYK68" s="1695"/>
      <c r="NYL68" s="1694"/>
      <c r="NYM68" s="1695"/>
      <c r="NYN68" s="1694"/>
      <c r="NYO68" s="1695"/>
      <c r="NYP68" s="1694"/>
      <c r="NYQ68" s="1695"/>
      <c r="NYR68" s="1694"/>
      <c r="NYS68" s="1695"/>
      <c r="NYT68" s="1694"/>
      <c r="NYU68" s="1695"/>
      <c r="NYV68" s="1694"/>
      <c r="NYW68" s="1695"/>
      <c r="NYX68" s="1694"/>
      <c r="NYY68" s="1695"/>
      <c r="NYZ68" s="1694"/>
      <c r="NZA68" s="1695"/>
      <c r="NZB68" s="1694"/>
      <c r="NZC68" s="1695"/>
      <c r="NZD68" s="1694"/>
      <c r="NZE68" s="1695"/>
      <c r="NZF68" s="1694"/>
      <c r="NZG68" s="1695"/>
      <c r="NZH68" s="1694"/>
      <c r="NZI68" s="1695"/>
      <c r="NZJ68" s="1694"/>
      <c r="NZK68" s="1695"/>
      <c r="NZL68" s="1694"/>
      <c r="NZM68" s="1695"/>
      <c r="NZN68" s="1694"/>
      <c r="NZO68" s="1695"/>
      <c r="NZP68" s="1694"/>
      <c r="NZQ68" s="1695"/>
      <c r="NZR68" s="1694"/>
      <c r="NZS68" s="1695"/>
      <c r="NZT68" s="1694"/>
      <c r="NZU68" s="1695"/>
      <c r="NZV68" s="1694"/>
      <c r="NZW68" s="1695"/>
      <c r="NZX68" s="1694"/>
      <c r="NZY68" s="1695"/>
      <c r="NZZ68" s="1694"/>
      <c r="OAA68" s="1695"/>
      <c r="OAB68" s="1694"/>
      <c r="OAC68" s="1695"/>
      <c r="OAD68" s="1694"/>
      <c r="OAE68" s="1695"/>
      <c r="OAF68" s="1694"/>
      <c r="OAG68" s="1695"/>
      <c r="OAH68" s="1694"/>
      <c r="OAI68" s="1695"/>
      <c r="OAJ68" s="1694"/>
      <c r="OAK68" s="1695"/>
      <c r="OAL68" s="1694"/>
      <c r="OAM68" s="1695"/>
      <c r="OAN68" s="1694"/>
      <c r="OAO68" s="1695"/>
      <c r="OAP68" s="1694"/>
      <c r="OAQ68" s="1695"/>
      <c r="OAR68" s="1694"/>
      <c r="OAS68" s="1695"/>
      <c r="OAT68" s="1694"/>
      <c r="OAU68" s="1695"/>
      <c r="OAV68" s="1694"/>
      <c r="OAW68" s="1695"/>
      <c r="OAX68" s="1694"/>
      <c r="OAY68" s="1695"/>
      <c r="OAZ68" s="1694"/>
      <c r="OBA68" s="1695"/>
      <c r="OBB68" s="1694"/>
      <c r="OBC68" s="1695"/>
      <c r="OBD68" s="1694"/>
      <c r="OBE68" s="1695"/>
      <c r="OBF68" s="1694"/>
      <c r="OBG68" s="1695"/>
      <c r="OBH68" s="1694"/>
      <c r="OBI68" s="1695"/>
      <c r="OBJ68" s="1694"/>
      <c r="OBK68" s="1695"/>
      <c r="OBL68" s="1694"/>
      <c r="OBM68" s="1695"/>
      <c r="OBN68" s="1694"/>
      <c r="OBO68" s="1695"/>
      <c r="OBP68" s="1694"/>
      <c r="OBQ68" s="1695"/>
      <c r="OBR68" s="1694"/>
      <c r="OBS68" s="1695"/>
      <c r="OBT68" s="1694"/>
      <c r="OBU68" s="1695"/>
      <c r="OBV68" s="1694"/>
      <c r="OBW68" s="1695"/>
      <c r="OBX68" s="1694"/>
      <c r="OBY68" s="1695"/>
      <c r="OBZ68" s="1694"/>
      <c r="OCA68" s="1695"/>
      <c r="OCB68" s="1694"/>
      <c r="OCC68" s="1695"/>
      <c r="OCD68" s="1694"/>
      <c r="OCE68" s="1695"/>
      <c r="OCF68" s="1694"/>
      <c r="OCG68" s="1695"/>
      <c r="OCH68" s="1694"/>
      <c r="OCI68" s="1695"/>
      <c r="OCJ68" s="1694"/>
      <c r="OCK68" s="1695"/>
      <c r="OCL68" s="1694"/>
      <c r="OCM68" s="1695"/>
      <c r="OCN68" s="1694"/>
      <c r="OCO68" s="1695"/>
      <c r="OCP68" s="1694"/>
      <c r="OCQ68" s="1695"/>
      <c r="OCR68" s="1694"/>
      <c r="OCS68" s="1695"/>
      <c r="OCT68" s="1694"/>
      <c r="OCU68" s="1695"/>
      <c r="OCV68" s="1694"/>
      <c r="OCW68" s="1695"/>
      <c r="OCX68" s="1694"/>
      <c r="OCY68" s="1695"/>
      <c r="OCZ68" s="1694"/>
      <c r="ODA68" s="1695"/>
      <c r="ODB68" s="1694"/>
      <c r="ODC68" s="1695"/>
      <c r="ODD68" s="1694"/>
      <c r="ODE68" s="1695"/>
      <c r="ODF68" s="1694"/>
      <c r="ODG68" s="1695"/>
      <c r="ODH68" s="1694"/>
      <c r="ODI68" s="1695"/>
      <c r="ODJ68" s="1694"/>
      <c r="ODK68" s="1695"/>
      <c r="ODL68" s="1694"/>
      <c r="ODM68" s="1695"/>
      <c r="ODN68" s="1694"/>
      <c r="ODO68" s="1695"/>
      <c r="ODP68" s="1694"/>
      <c r="ODQ68" s="1695"/>
      <c r="ODR68" s="1694"/>
      <c r="ODS68" s="1695"/>
      <c r="ODT68" s="1694"/>
      <c r="ODU68" s="1695"/>
      <c r="ODV68" s="1694"/>
      <c r="ODW68" s="1695"/>
      <c r="ODX68" s="1694"/>
      <c r="ODY68" s="1695"/>
      <c r="ODZ68" s="1694"/>
      <c r="OEA68" s="1695"/>
      <c r="OEB68" s="1694"/>
      <c r="OEC68" s="1695"/>
      <c r="OED68" s="1694"/>
      <c r="OEE68" s="1695"/>
      <c r="OEF68" s="1694"/>
      <c r="OEG68" s="1695"/>
      <c r="OEH68" s="1694"/>
      <c r="OEI68" s="1695"/>
      <c r="OEJ68" s="1694"/>
      <c r="OEK68" s="1695"/>
      <c r="OEL68" s="1694"/>
      <c r="OEM68" s="1695"/>
      <c r="OEN68" s="1694"/>
      <c r="OEO68" s="1695"/>
      <c r="OEP68" s="1694"/>
      <c r="OEQ68" s="1695"/>
      <c r="OER68" s="1694"/>
      <c r="OES68" s="1695"/>
      <c r="OET68" s="1694"/>
      <c r="OEU68" s="1695"/>
      <c r="OEV68" s="1694"/>
      <c r="OEW68" s="1695"/>
      <c r="OEX68" s="1694"/>
      <c r="OEY68" s="1695"/>
      <c r="OEZ68" s="1694"/>
      <c r="OFA68" s="1695"/>
      <c r="OFB68" s="1694"/>
      <c r="OFC68" s="1695"/>
      <c r="OFD68" s="1694"/>
      <c r="OFE68" s="1695"/>
      <c r="OFF68" s="1694"/>
      <c r="OFG68" s="1695"/>
      <c r="OFH68" s="1694"/>
      <c r="OFI68" s="1695"/>
      <c r="OFJ68" s="1694"/>
      <c r="OFK68" s="1695"/>
      <c r="OFL68" s="1694"/>
      <c r="OFM68" s="1695"/>
      <c r="OFN68" s="1694"/>
      <c r="OFO68" s="1695"/>
      <c r="OFP68" s="1694"/>
      <c r="OFQ68" s="1695"/>
      <c r="OFR68" s="1694"/>
      <c r="OFS68" s="1695"/>
      <c r="OFT68" s="1694"/>
      <c r="OFU68" s="1695"/>
      <c r="OFV68" s="1694"/>
      <c r="OFW68" s="1695"/>
      <c r="OFX68" s="1694"/>
      <c r="OFY68" s="1695"/>
      <c r="OFZ68" s="1694"/>
      <c r="OGA68" s="1695"/>
      <c r="OGB68" s="1694"/>
      <c r="OGC68" s="1695"/>
      <c r="OGD68" s="1694"/>
      <c r="OGE68" s="1695"/>
      <c r="OGF68" s="1694"/>
      <c r="OGG68" s="1695"/>
      <c r="OGH68" s="1694"/>
      <c r="OGI68" s="1695"/>
      <c r="OGJ68" s="1694"/>
      <c r="OGK68" s="1695"/>
      <c r="OGL68" s="1694"/>
      <c r="OGM68" s="1695"/>
      <c r="OGN68" s="1694"/>
      <c r="OGO68" s="1695"/>
      <c r="OGP68" s="1694"/>
      <c r="OGQ68" s="1695"/>
      <c r="OGR68" s="1694"/>
      <c r="OGS68" s="1695"/>
      <c r="OGT68" s="1694"/>
      <c r="OGU68" s="1695"/>
      <c r="OGV68" s="1694"/>
      <c r="OGW68" s="1695"/>
      <c r="OGX68" s="1694"/>
      <c r="OGY68" s="1695"/>
      <c r="OGZ68" s="1694"/>
      <c r="OHA68" s="1695"/>
      <c r="OHB68" s="1694"/>
      <c r="OHC68" s="1695"/>
      <c r="OHD68" s="1694"/>
      <c r="OHE68" s="1695"/>
      <c r="OHF68" s="1694"/>
      <c r="OHG68" s="1695"/>
      <c r="OHH68" s="1694"/>
      <c r="OHI68" s="1695"/>
      <c r="OHJ68" s="1694"/>
      <c r="OHK68" s="1695"/>
      <c r="OHL68" s="1694"/>
      <c r="OHM68" s="1695"/>
      <c r="OHN68" s="1694"/>
      <c r="OHO68" s="1695"/>
      <c r="OHP68" s="1694"/>
      <c r="OHQ68" s="1695"/>
      <c r="OHR68" s="1694"/>
      <c r="OHS68" s="1695"/>
      <c r="OHT68" s="1694"/>
      <c r="OHU68" s="1695"/>
      <c r="OHV68" s="1694"/>
      <c r="OHW68" s="1695"/>
      <c r="OHX68" s="1694"/>
      <c r="OHY68" s="1695"/>
      <c r="OHZ68" s="1694"/>
      <c r="OIA68" s="1695"/>
      <c r="OIB68" s="1694"/>
      <c r="OIC68" s="1695"/>
      <c r="OID68" s="1694"/>
      <c r="OIE68" s="1695"/>
      <c r="OIF68" s="1694"/>
      <c r="OIG68" s="1695"/>
      <c r="OIH68" s="1694"/>
      <c r="OII68" s="1695"/>
      <c r="OIJ68" s="1694"/>
      <c r="OIK68" s="1695"/>
      <c r="OIL68" s="1694"/>
      <c r="OIM68" s="1695"/>
      <c r="OIN68" s="1694"/>
      <c r="OIO68" s="1695"/>
      <c r="OIP68" s="1694"/>
      <c r="OIQ68" s="1695"/>
      <c r="OIR68" s="1694"/>
      <c r="OIS68" s="1695"/>
      <c r="OIT68" s="1694"/>
      <c r="OIU68" s="1695"/>
      <c r="OIV68" s="1694"/>
      <c r="OIW68" s="1695"/>
      <c r="OIX68" s="1694"/>
      <c r="OIY68" s="1695"/>
      <c r="OIZ68" s="1694"/>
      <c r="OJA68" s="1695"/>
      <c r="OJB68" s="1694"/>
      <c r="OJC68" s="1695"/>
      <c r="OJD68" s="1694"/>
      <c r="OJE68" s="1695"/>
      <c r="OJF68" s="1694"/>
      <c r="OJG68" s="1695"/>
      <c r="OJH68" s="1694"/>
      <c r="OJI68" s="1695"/>
      <c r="OJJ68" s="1694"/>
      <c r="OJK68" s="1695"/>
      <c r="OJL68" s="1694"/>
      <c r="OJM68" s="1695"/>
      <c r="OJN68" s="1694"/>
      <c r="OJO68" s="1695"/>
      <c r="OJP68" s="1694"/>
      <c r="OJQ68" s="1695"/>
      <c r="OJR68" s="1694"/>
      <c r="OJS68" s="1695"/>
      <c r="OJT68" s="1694"/>
      <c r="OJU68" s="1695"/>
      <c r="OJV68" s="1694"/>
      <c r="OJW68" s="1695"/>
      <c r="OJX68" s="1694"/>
      <c r="OJY68" s="1695"/>
      <c r="OJZ68" s="1694"/>
      <c r="OKA68" s="1695"/>
      <c r="OKB68" s="1694"/>
      <c r="OKC68" s="1695"/>
      <c r="OKD68" s="1694"/>
      <c r="OKE68" s="1695"/>
      <c r="OKF68" s="1694"/>
      <c r="OKG68" s="1695"/>
      <c r="OKH68" s="1694"/>
      <c r="OKI68" s="1695"/>
      <c r="OKJ68" s="1694"/>
      <c r="OKK68" s="1695"/>
      <c r="OKL68" s="1694"/>
      <c r="OKM68" s="1695"/>
      <c r="OKN68" s="1694"/>
      <c r="OKO68" s="1695"/>
      <c r="OKP68" s="1694"/>
      <c r="OKQ68" s="1695"/>
      <c r="OKR68" s="1694"/>
      <c r="OKS68" s="1695"/>
      <c r="OKT68" s="1694"/>
      <c r="OKU68" s="1695"/>
      <c r="OKV68" s="1694"/>
      <c r="OKW68" s="1695"/>
      <c r="OKX68" s="1694"/>
      <c r="OKY68" s="1695"/>
      <c r="OKZ68" s="1694"/>
      <c r="OLA68" s="1695"/>
      <c r="OLB68" s="1694"/>
      <c r="OLC68" s="1695"/>
      <c r="OLD68" s="1694"/>
      <c r="OLE68" s="1695"/>
      <c r="OLF68" s="1694"/>
      <c r="OLG68" s="1695"/>
      <c r="OLH68" s="1694"/>
      <c r="OLI68" s="1695"/>
      <c r="OLJ68" s="1694"/>
      <c r="OLK68" s="1695"/>
      <c r="OLL68" s="1694"/>
      <c r="OLM68" s="1695"/>
      <c r="OLN68" s="1694"/>
      <c r="OLO68" s="1695"/>
      <c r="OLP68" s="1694"/>
      <c r="OLQ68" s="1695"/>
      <c r="OLR68" s="1694"/>
      <c r="OLS68" s="1695"/>
      <c r="OLT68" s="1694"/>
      <c r="OLU68" s="1695"/>
      <c r="OLV68" s="1694"/>
      <c r="OLW68" s="1695"/>
      <c r="OLX68" s="1694"/>
      <c r="OLY68" s="1695"/>
      <c r="OLZ68" s="1694"/>
      <c r="OMA68" s="1695"/>
      <c r="OMB68" s="1694"/>
      <c r="OMC68" s="1695"/>
      <c r="OMD68" s="1694"/>
      <c r="OME68" s="1695"/>
      <c r="OMF68" s="1694"/>
      <c r="OMG68" s="1695"/>
      <c r="OMH68" s="1694"/>
      <c r="OMI68" s="1695"/>
      <c r="OMJ68" s="1694"/>
      <c r="OMK68" s="1695"/>
      <c r="OML68" s="1694"/>
      <c r="OMM68" s="1695"/>
      <c r="OMN68" s="1694"/>
      <c r="OMO68" s="1695"/>
      <c r="OMP68" s="1694"/>
      <c r="OMQ68" s="1695"/>
      <c r="OMR68" s="1694"/>
      <c r="OMS68" s="1695"/>
      <c r="OMT68" s="1694"/>
      <c r="OMU68" s="1695"/>
      <c r="OMV68" s="1694"/>
      <c r="OMW68" s="1695"/>
      <c r="OMX68" s="1694"/>
      <c r="OMY68" s="1695"/>
      <c r="OMZ68" s="1694"/>
      <c r="ONA68" s="1695"/>
      <c r="ONB68" s="1694"/>
      <c r="ONC68" s="1695"/>
      <c r="OND68" s="1694"/>
      <c r="ONE68" s="1695"/>
      <c r="ONF68" s="1694"/>
      <c r="ONG68" s="1695"/>
      <c r="ONH68" s="1694"/>
      <c r="ONI68" s="1695"/>
      <c r="ONJ68" s="1694"/>
      <c r="ONK68" s="1695"/>
      <c r="ONL68" s="1694"/>
      <c r="ONM68" s="1695"/>
      <c r="ONN68" s="1694"/>
      <c r="ONO68" s="1695"/>
      <c r="ONP68" s="1694"/>
      <c r="ONQ68" s="1695"/>
      <c r="ONR68" s="1694"/>
      <c r="ONS68" s="1695"/>
      <c r="ONT68" s="1694"/>
      <c r="ONU68" s="1695"/>
      <c r="ONV68" s="1694"/>
      <c r="ONW68" s="1695"/>
      <c r="ONX68" s="1694"/>
      <c r="ONY68" s="1695"/>
      <c r="ONZ68" s="1694"/>
      <c r="OOA68" s="1695"/>
      <c r="OOB68" s="1694"/>
      <c r="OOC68" s="1695"/>
      <c r="OOD68" s="1694"/>
      <c r="OOE68" s="1695"/>
      <c r="OOF68" s="1694"/>
      <c r="OOG68" s="1695"/>
      <c r="OOH68" s="1694"/>
      <c r="OOI68" s="1695"/>
      <c r="OOJ68" s="1694"/>
      <c r="OOK68" s="1695"/>
      <c r="OOL68" s="1694"/>
      <c r="OOM68" s="1695"/>
      <c r="OON68" s="1694"/>
      <c r="OOO68" s="1695"/>
      <c r="OOP68" s="1694"/>
      <c r="OOQ68" s="1695"/>
      <c r="OOR68" s="1694"/>
      <c r="OOS68" s="1695"/>
      <c r="OOT68" s="1694"/>
      <c r="OOU68" s="1695"/>
      <c r="OOV68" s="1694"/>
      <c r="OOW68" s="1695"/>
      <c r="OOX68" s="1694"/>
      <c r="OOY68" s="1695"/>
      <c r="OOZ68" s="1694"/>
      <c r="OPA68" s="1695"/>
      <c r="OPB68" s="1694"/>
      <c r="OPC68" s="1695"/>
      <c r="OPD68" s="1694"/>
      <c r="OPE68" s="1695"/>
      <c r="OPF68" s="1694"/>
      <c r="OPG68" s="1695"/>
      <c r="OPH68" s="1694"/>
      <c r="OPI68" s="1695"/>
      <c r="OPJ68" s="1694"/>
      <c r="OPK68" s="1695"/>
      <c r="OPL68" s="1694"/>
      <c r="OPM68" s="1695"/>
      <c r="OPN68" s="1694"/>
      <c r="OPO68" s="1695"/>
      <c r="OPP68" s="1694"/>
      <c r="OPQ68" s="1695"/>
      <c r="OPR68" s="1694"/>
      <c r="OPS68" s="1695"/>
      <c r="OPT68" s="1694"/>
      <c r="OPU68" s="1695"/>
      <c r="OPV68" s="1694"/>
      <c r="OPW68" s="1695"/>
      <c r="OPX68" s="1694"/>
      <c r="OPY68" s="1695"/>
      <c r="OPZ68" s="1694"/>
      <c r="OQA68" s="1695"/>
      <c r="OQB68" s="1694"/>
      <c r="OQC68" s="1695"/>
      <c r="OQD68" s="1694"/>
      <c r="OQE68" s="1695"/>
      <c r="OQF68" s="1694"/>
      <c r="OQG68" s="1695"/>
      <c r="OQH68" s="1694"/>
      <c r="OQI68" s="1695"/>
      <c r="OQJ68" s="1694"/>
      <c r="OQK68" s="1695"/>
      <c r="OQL68" s="1694"/>
      <c r="OQM68" s="1695"/>
      <c r="OQN68" s="1694"/>
      <c r="OQO68" s="1695"/>
      <c r="OQP68" s="1694"/>
      <c r="OQQ68" s="1695"/>
      <c r="OQR68" s="1694"/>
      <c r="OQS68" s="1695"/>
      <c r="OQT68" s="1694"/>
      <c r="OQU68" s="1695"/>
      <c r="OQV68" s="1694"/>
      <c r="OQW68" s="1695"/>
      <c r="OQX68" s="1694"/>
      <c r="OQY68" s="1695"/>
      <c r="OQZ68" s="1694"/>
      <c r="ORA68" s="1695"/>
      <c r="ORB68" s="1694"/>
      <c r="ORC68" s="1695"/>
      <c r="ORD68" s="1694"/>
      <c r="ORE68" s="1695"/>
      <c r="ORF68" s="1694"/>
      <c r="ORG68" s="1695"/>
      <c r="ORH68" s="1694"/>
      <c r="ORI68" s="1695"/>
      <c r="ORJ68" s="1694"/>
      <c r="ORK68" s="1695"/>
      <c r="ORL68" s="1694"/>
      <c r="ORM68" s="1695"/>
      <c r="ORN68" s="1694"/>
      <c r="ORO68" s="1695"/>
      <c r="ORP68" s="1694"/>
      <c r="ORQ68" s="1695"/>
      <c r="ORR68" s="1694"/>
      <c r="ORS68" s="1695"/>
      <c r="ORT68" s="1694"/>
      <c r="ORU68" s="1695"/>
      <c r="ORV68" s="1694"/>
      <c r="ORW68" s="1695"/>
      <c r="ORX68" s="1694"/>
      <c r="ORY68" s="1695"/>
      <c r="ORZ68" s="1694"/>
      <c r="OSA68" s="1695"/>
      <c r="OSB68" s="1694"/>
      <c r="OSC68" s="1695"/>
      <c r="OSD68" s="1694"/>
      <c r="OSE68" s="1695"/>
      <c r="OSF68" s="1694"/>
      <c r="OSG68" s="1695"/>
      <c r="OSH68" s="1694"/>
      <c r="OSI68" s="1695"/>
      <c r="OSJ68" s="1694"/>
      <c r="OSK68" s="1695"/>
      <c r="OSL68" s="1694"/>
      <c r="OSM68" s="1695"/>
      <c r="OSN68" s="1694"/>
      <c r="OSO68" s="1695"/>
      <c r="OSP68" s="1694"/>
      <c r="OSQ68" s="1695"/>
      <c r="OSR68" s="1694"/>
      <c r="OSS68" s="1695"/>
      <c r="OST68" s="1694"/>
      <c r="OSU68" s="1695"/>
      <c r="OSV68" s="1694"/>
      <c r="OSW68" s="1695"/>
      <c r="OSX68" s="1694"/>
      <c r="OSY68" s="1695"/>
      <c r="OSZ68" s="1694"/>
      <c r="OTA68" s="1695"/>
      <c r="OTB68" s="1694"/>
      <c r="OTC68" s="1695"/>
      <c r="OTD68" s="1694"/>
      <c r="OTE68" s="1695"/>
      <c r="OTF68" s="1694"/>
      <c r="OTG68" s="1695"/>
      <c r="OTH68" s="1694"/>
      <c r="OTI68" s="1695"/>
      <c r="OTJ68" s="1694"/>
      <c r="OTK68" s="1695"/>
      <c r="OTL68" s="1694"/>
      <c r="OTM68" s="1695"/>
      <c r="OTN68" s="1694"/>
      <c r="OTO68" s="1695"/>
      <c r="OTP68" s="1694"/>
      <c r="OTQ68" s="1695"/>
      <c r="OTR68" s="1694"/>
      <c r="OTS68" s="1695"/>
      <c r="OTT68" s="1694"/>
      <c r="OTU68" s="1695"/>
      <c r="OTV68" s="1694"/>
      <c r="OTW68" s="1695"/>
      <c r="OTX68" s="1694"/>
      <c r="OTY68" s="1695"/>
      <c r="OTZ68" s="1694"/>
      <c r="OUA68" s="1695"/>
      <c r="OUB68" s="1694"/>
      <c r="OUC68" s="1695"/>
      <c r="OUD68" s="1694"/>
      <c r="OUE68" s="1695"/>
      <c r="OUF68" s="1694"/>
      <c r="OUG68" s="1695"/>
      <c r="OUH68" s="1694"/>
      <c r="OUI68" s="1695"/>
      <c r="OUJ68" s="1694"/>
      <c r="OUK68" s="1695"/>
      <c r="OUL68" s="1694"/>
      <c r="OUM68" s="1695"/>
      <c r="OUN68" s="1694"/>
      <c r="OUO68" s="1695"/>
      <c r="OUP68" s="1694"/>
      <c r="OUQ68" s="1695"/>
      <c r="OUR68" s="1694"/>
      <c r="OUS68" s="1695"/>
      <c r="OUT68" s="1694"/>
      <c r="OUU68" s="1695"/>
      <c r="OUV68" s="1694"/>
      <c r="OUW68" s="1695"/>
      <c r="OUX68" s="1694"/>
      <c r="OUY68" s="1695"/>
      <c r="OUZ68" s="1694"/>
      <c r="OVA68" s="1695"/>
      <c r="OVB68" s="1694"/>
      <c r="OVC68" s="1695"/>
      <c r="OVD68" s="1694"/>
      <c r="OVE68" s="1695"/>
      <c r="OVF68" s="1694"/>
      <c r="OVG68" s="1695"/>
      <c r="OVH68" s="1694"/>
      <c r="OVI68" s="1695"/>
      <c r="OVJ68" s="1694"/>
      <c r="OVK68" s="1695"/>
      <c r="OVL68" s="1694"/>
      <c r="OVM68" s="1695"/>
      <c r="OVN68" s="1694"/>
      <c r="OVO68" s="1695"/>
      <c r="OVP68" s="1694"/>
      <c r="OVQ68" s="1695"/>
      <c r="OVR68" s="1694"/>
      <c r="OVS68" s="1695"/>
      <c r="OVT68" s="1694"/>
      <c r="OVU68" s="1695"/>
      <c r="OVV68" s="1694"/>
      <c r="OVW68" s="1695"/>
      <c r="OVX68" s="1694"/>
      <c r="OVY68" s="1695"/>
      <c r="OVZ68" s="1694"/>
      <c r="OWA68" s="1695"/>
      <c r="OWB68" s="1694"/>
      <c r="OWC68" s="1695"/>
      <c r="OWD68" s="1694"/>
      <c r="OWE68" s="1695"/>
      <c r="OWF68" s="1694"/>
      <c r="OWG68" s="1695"/>
      <c r="OWH68" s="1694"/>
      <c r="OWI68" s="1695"/>
      <c r="OWJ68" s="1694"/>
      <c r="OWK68" s="1695"/>
      <c r="OWL68" s="1694"/>
      <c r="OWM68" s="1695"/>
      <c r="OWN68" s="1694"/>
      <c r="OWO68" s="1695"/>
      <c r="OWP68" s="1694"/>
      <c r="OWQ68" s="1695"/>
      <c r="OWR68" s="1694"/>
      <c r="OWS68" s="1695"/>
      <c r="OWT68" s="1694"/>
      <c r="OWU68" s="1695"/>
      <c r="OWV68" s="1694"/>
      <c r="OWW68" s="1695"/>
      <c r="OWX68" s="1694"/>
      <c r="OWY68" s="1695"/>
      <c r="OWZ68" s="1694"/>
      <c r="OXA68" s="1695"/>
      <c r="OXB68" s="1694"/>
      <c r="OXC68" s="1695"/>
      <c r="OXD68" s="1694"/>
      <c r="OXE68" s="1695"/>
      <c r="OXF68" s="1694"/>
      <c r="OXG68" s="1695"/>
      <c r="OXH68" s="1694"/>
      <c r="OXI68" s="1695"/>
      <c r="OXJ68" s="1694"/>
      <c r="OXK68" s="1695"/>
      <c r="OXL68" s="1694"/>
      <c r="OXM68" s="1695"/>
      <c r="OXN68" s="1694"/>
      <c r="OXO68" s="1695"/>
      <c r="OXP68" s="1694"/>
      <c r="OXQ68" s="1695"/>
      <c r="OXR68" s="1694"/>
      <c r="OXS68" s="1695"/>
      <c r="OXT68" s="1694"/>
      <c r="OXU68" s="1695"/>
      <c r="OXV68" s="1694"/>
      <c r="OXW68" s="1695"/>
      <c r="OXX68" s="1694"/>
      <c r="OXY68" s="1695"/>
      <c r="OXZ68" s="1694"/>
      <c r="OYA68" s="1695"/>
      <c r="OYB68" s="1694"/>
      <c r="OYC68" s="1695"/>
      <c r="OYD68" s="1694"/>
      <c r="OYE68" s="1695"/>
      <c r="OYF68" s="1694"/>
      <c r="OYG68" s="1695"/>
      <c r="OYH68" s="1694"/>
      <c r="OYI68" s="1695"/>
      <c r="OYJ68" s="1694"/>
      <c r="OYK68" s="1695"/>
      <c r="OYL68" s="1694"/>
      <c r="OYM68" s="1695"/>
      <c r="OYN68" s="1694"/>
      <c r="OYO68" s="1695"/>
      <c r="OYP68" s="1694"/>
      <c r="OYQ68" s="1695"/>
      <c r="OYR68" s="1694"/>
      <c r="OYS68" s="1695"/>
      <c r="OYT68" s="1694"/>
      <c r="OYU68" s="1695"/>
      <c r="OYV68" s="1694"/>
      <c r="OYW68" s="1695"/>
      <c r="OYX68" s="1694"/>
      <c r="OYY68" s="1695"/>
      <c r="OYZ68" s="1694"/>
      <c r="OZA68" s="1695"/>
      <c r="OZB68" s="1694"/>
      <c r="OZC68" s="1695"/>
      <c r="OZD68" s="1694"/>
      <c r="OZE68" s="1695"/>
      <c r="OZF68" s="1694"/>
      <c r="OZG68" s="1695"/>
      <c r="OZH68" s="1694"/>
      <c r="OZI68" s="1695"/>
      <c r="OZJ68" s="1694"/>
      <c r="OZK68" s="1695"/>
      <c r="OZL68" s="1694"/>
      <c r="OZM68" s="1695"/>
      <c r="OZN68" s="1694"/>
      <c r="OZO68" s="1695"/>
      <c r="OZP68" s="1694"/>
      <c r="OZQ68" s="1695"/>
      <c r="OZR68" s="1694"/>
      <c r="OZS68" s="1695"/>
      <c r="OZT68" s="1694"/>
      <c r="OZU68" s="1695"/>
      <c r="OZV68" s="1694"/>
      <c r="OZW68" s="1695"/>
      <c r="OZX68" s="1694"/>
      <c r="OZY68" s="1695"/>
      <c r="OZZ68" s="1694"/>
      <c r="PAA68" s="1695"/>
      <c r="PAB68" s="1694"/>
      <c r="PAC68" s="1695"/>
      <c r="PAD68" s="1694"/>
      <c r="PAE68" s="1695"/>
      <c r="PAF68" s="1694"/>
      <c r="PAG68" s="1695"/>
      <c r="PAH68" s="1694"/>
      <c r="PAI68" s="1695"/>
      <c r="PAJ68" s="1694"/>
      <c r="PAK68" s="1695"/>
      <c r="PAL68" s="1694"/>
      <c r="PAM68" s="1695"/>
      <c r="PAN68" s="1694"/>
      <c r="PAO68" s="1695"/>
      <c r="PAP68" s="1694"/>
      <c r="PAQ68" s="1695"/>
      <c r="PAR68" s="1694"/>
      <c r="PAS68" s="1695"/>
      <c r="PAT68" s="1694"/>
      <c r="PAU68" s="1695"/>
      <c r="PAV68" s="1694"/>
      <c r="PAW68" s="1695"/>
      <c r="PAX68" s="1694"/>
      <c r="PAY68" s="1695"/>
      <c r="PAZ68" s="1694"/>
      <c r="PBA68" s="1695"/>
      <c r="PBB68" s="1694"/>
      <c r="PBC68" s="1695"/>
      <c r="PBD68" s="1694"/>
      <c r="PBE68" s="1695"/>
      <c r="PBF68" s="1694"/>
      <c r="PBG68" s="1695"/>
      <c r="PBH68" s="1694"/>
      <c r="PBI68" s="1695"/>
      <c r="PBJ68" s="1694"/>
      <c r="PBK68" s="1695"/>
      <c r="PBL68" s="1694"/>
      <c r="PBM68" s="1695"/>
      <c r="PBN68" s="1694"/>
      <c r="PBO68" s="1695"/>
      <c r="PBP68" s="1694"/>
      <c r="PBQ68" s="1695"/>
      <c r="PBR68" s="1694"/>
      <c r="PBS68" s="1695"/>
      <c r="PBT68" s="1694"/>
      <c r="PBU68" s="1695"/>
      <c r="PBV68" s="1694"/>
      <c r="PBW68" s="1695"/>
      <c r="PBX68" s="1694"/>
      <c r="PBY68" s="1695"/>
      <c r="PBZ68" s="1694"/>
      <c r="PCA68" s="1695"/>
      <c r="PCB68" s="1694"/>
      <c r="PCC68" s="1695"/>
      <c r="PCD68" s="1694"/>
      <c r="PCE68" s="1695"/>
      <c r="PCF68" s="1694"/>
      <c r="PCG68" s="1695"/>
      <c r="PCH68" s="1694"/>
      <c r="PCI68" s="1695"/>
      <c r="PCJ68" s="1694"/>
      <c r="PCK68" s="1695"/>
      <c r="PCL68" s="1694"/>
      <c r="PCM68" s="1695"/>
      <c r="PCN68" s="1694"/>
      <c r="PCO68" s="1695"/>
      <c r="PCP68" s="1694"/>
      <c r="PCQ68" s="1695"/>
      <c r="PCR68" s="1694"/>
      <c r="PCS68" s="1695"/>
      <c r="PCT68" s="1694"/>
      <c r="PCU68" s="1695"/>
      <c r="PCV68" s="1694"/>
      <c r="PCW68" s="1695"/>
      <c r="PCX68" s="1694"/>
      <c r="PCY68" s="1695"/>
      <c r="PCZ68" s="1694"/>
      <c r="PDA68" s="1695"/>
      <c r="PDB68" s="1694"/>
      <c r="PDC68" s="1695"/>
      <c r="PDD68" s="1694"/>
      <c r="PDE68" s="1695"/>
      <c r="PDF68" s="1694"/>
      <c r="PDG68" s="1695"/>
      <c r="PDH68" s="1694"/>
      <c r="PDI68" s="1695"/>
      <c r="PDJ68" s="1694"/>
      <c r="PDK68" s="1695"/>
      <c r="PDL68" s="1694"/>
      <c r="PDM68" s="1695"/>
      <c r="PDN68" s="1694"/>
      <c r="PDO68" s="1695"/>
      <c r="PDP68" s="1694"/>
      <c r="PDQ68" s="1695"/>
      <c r="PDR68" s="1694"/>
      <c r="PDS68" s="1695"/>
      <c r="PDT68" s="1694"/>
      <c r="PDU68" s="1695"/>
      <c r="PDV68" s="1694"/>
      <c r="PDW68" s="1695"/>
      <c r="PDX68" s="1694"/>
      <c r="PDY68" s="1695"/>
      <c r="PDZ68" s="1694"/>
      <c r="PEA68" s="1695"/>
      <c r="PEB68" s="1694"/>
      <c r="PEC68" s="1695"/>
      <c r="PED68" s="1694"/>
      <c r="PEE68" s="1695"/>
      <c r="PEF68" s="1694"/>
      <c r="PEG68" s="1695"/>
      <c r="PEH68" s="1694"/>
      <c r="PEI68" s="1695"/>
      <c r="PEJ68" s="1694"/>
      <c r="PEK68" s="1695"/>
      <c r="PEL68" s="1694"/>
      <c r="PEM68" s="1695"/>
      <c r="PEN68" s="1694"/>
      <c r="PEO68" s="1695"/>
      <c r="PEP68" s="1694"/>
      <c r="PEQ68" s="1695"/>
      <c r="PER68" s="1694"/>
      <c r="PES68" s="1695"/>
      <c r="PET68" s="1694"/>
      <c r="PEU68" s="1695"/>
      <c r="PEV68" s="1694"/>
      <c r="PEW68" s="1695"/>
      <c r="PEX68" s="1694"/>
      <c r="PEY68" s="1695"/>
      <c r="PEZ68" s="1694"/>
      <c r="PFA68" s="1695"/>
      <c r="PFB68" s="1694"/>
      <c r="PFC68" s="1695"/>
      <c r="PFD68" s="1694"/>
      <c r="PFE68" s="1695"/>
      <c r="PFF68" s="1694"/>
      <c r="PFG68" s="1695"/>
      <c r="PFH68" s="1694"/>
      <c r="PFI68" s="1695"/>
      <c r="PFJ68" s="1694"/>
      <c r="PFK68" s="1695"/>
      <c r="PFL68" s="1694"/>
      <c r="PFM68" s="1695"/>
      <c r="PFN68" s="1694"/>
      <c r="PFO68" s="1695"/>
      <c r="PFP68" s="1694"/>
      <c r="PFQ68" s="1695"/>
      <c r="PFR68" s="1694"/>
      <c r="PFS68" s="1695"/>
      <c r="PFT68" s="1694"/>
      <c r="PFU68" s="1695"/>
      <c r="PFV68" s="1694"/>
      <c r="PFW68" s="1695"/>
      <c r="PFX68" s="1694"/>
      <c r="PFY68" s="1695"/>
      <c r="PFZ68" s="1694"/>
      <c r="PGA68" s="1695"/>
      <c r="PGB68" s="1694"/>
      <c r="PGC68" s="1695"/>
      <c r="PGD68" s="1694"/>
      <c r="PGE68" s="1695"/>
      <c r="PGF68" s="1694"/>
      <c r="PGG68" s="1695"/>
      <c r="PGH68" s="1694"/>
      <c r="PGI68" s="1695"/>
      <c r="PGJ68" s="1694"/>
      <c r="PGK68" s="1695"/>
      <c r="PGL68" s="1694"/>
      <c r="PGM68" s="1695"/>
      <c r="PGN68" s="1694"/>
      <c r="PGO68" s="1695"/>
      <c r="PGP68" s="1694"/>
      <c r="PGQ68" s="1695"/>
      <c r="PGR68" s="1694"/>
      <c r="PGS68" s="1695"/>
      <c r="PGT68" s="1694"/>
      <c r="PGU68" s="1695"/>
      <c r="PGV68" s="1694"/>
      <c r="PGW68" s="1695"/>
      <c r="PGX68" s="1694"/>
      <c r="PGY68" s="1695"/>
      <c r="PGZ68" s="1694"/>
      <c r="PHA68" s="1695"/>
      <c r="PHB68" s="1694"/>
      <c r="PHC68" s="1695"/>
      <c r="PHD68" s="1694"/>
      <c r="PHE68" s="1695"/>
      <c r="PHF68" s="1694"/>
      <c r="PHG68" s="1695"/>
      <c r="PHH68" s="1694"/>
      <c r="PHI68" s="1695"/>
      <c r="PHJ68" s="1694"/>
      <c r="PHK68" s="1695"/>
      <c r="PHL68" s="1694"/>
      <c r="PHM68" s="1695"/>
      <c r="PHN68" s="1694"/>
      <c r="PHO68" s="1695"/>
      <c r="PHP68" s="1694"/>
      <c r="PHQ68" s="1695"/>
      <c r="PHR68" s="1694"/>
      <c r="PHS68" s="1695"/>
      <c r="PHT68" s="1694"/>
      <c r="PHU68" s="1695"/>
      <c r="PHV68" s="1694"/>
      <c r="PHW68" s="1695"/>
      <c r="PHX68" s="1694"/>
      <c r="PHY68" s="1695"/>
      <c r="PHZ68" s="1694"/>
      <c r="PIA68" s="1695"/>
      <c r="PIB68" s="1694"/>
      <c r="PIC68" s="1695"/>
      <c r="PID68" s="1694"/>
      <c r="PIE68" s="1695"/>
      <c r="PIF68" s="1694"/>
      <c r="PIG68" s="1695"/>
      <c r="PIH68" s="1694"/>
      <c r="PII68" s="1695"/>
      <c r="PIJ68" s="1694"/>
      <c r="PIK68" s="1695"/>
      <c r="PIL68" s="1694"/>
      <c r="PIM68" s="1695"/>
      <c r="PIN68" s="1694"/>
      <c r="PIO68" s="1695"/>
      <c r="PIP68" s="1694"/>
      <c r="PIQ68" s="1695"/>
      <c r="PIR68" s="1694"/>
      <c r="PIS68" s="1695"/>
      <c r="PIT68" s="1694"/>
      <c r="PIU68" s="1695"/>
      <c r="PIV68" s="1694"/>
      <c r="PIW68" s="1695"/>
      <c r="PIX68" s="1694"/>
      <c r="PIY68" s="1695"/>
      <c r="PIZ68" s="1694"/>
      <c r="PJA68" s="1695"/>
      <c r="PJB68" s="1694"/>
      <c r="PJC68" s="1695"/>
      <c r="PJD68" s="1694"/>
      <c r="PJE68" s="1695"/>
      <c r="PJF68" s="1694"/>
      <c r="PJG68" s="1695"/>
      <c r="PJH68" s="1694"/>
      <c r="PJI68" s="1695"/>
      <c r="PJJ68" s="1694"/>
      <c r="PJK68" s="1695"/>
      <c r="PJL68" s="1694"/>
      <c r="PJM68" s="1695"/>
      <c r="PJN68" s="1694"/>
      <c r="PJO68" s="1695"/>
      <c r="PJP68" s="1694"/>
      <c r="PJQ68" s="1695"/>
      <c r="PJR68" s="1694"/>
      <c r="PJS68" s="1695"/>
      <c r="PJT68" s="1694"/>
      <c r="PJU68" s="1695"/>
      <c r="PJV68" s="1694"/>
      <c r="PJW68" s="1695"/>
      <c r="PJX68" s="1694"/>
      <c r="PJY68" s="1695"/>
      <c r="PJZ68" s="1694"/>
      <c r="PKA68" s="1695"/>
      <c r="PKB68" s="1694"/>
      <c r="PKC68" s="1695"/>
      <c r="PKD68" s="1694"/>
      <c r="PKE68" s="1695"/>
      <c r="PKF68" s="1694"/>
      <c r="PKG68" s="1695"/>
      <c r="PKH68" s="1694"/>
      <c r="PKI68" s="1695"/>
      <c r="PKJ68" s="1694"/>
      <c r="PKK68" s="1695"/>
      <c r="PKL68" s="1694"/>
      <c r="PKM68" s="1695"/>
      <c r="PKN68" s="1694"/>
      <c r="PKO68" s="1695"/>
      <c r="PKP68" s="1694"/>
      <c r="PKQ68" s="1695"/>
      <c r="PKR68" s="1694"/>
      <c r="PKS68" s="1695"/>
      <c r="PKT68" s="1694"/>
      <c r="PKU68" s="1695"/>
      <c r="PKV68" s="1694"/>
      <c r="PKW68" s="1695"/>
      <c r="PKX68" s="1694"/>
      <c r="PKY68" s="1695"/>
      <c r="PKZ68" s="1694"/>
      <c r="PLA68" s="1695"/>
      <c r="PLB68" s="1694"/>
      <c r="PLC68" s="1695"/>
      <c r="PLD68" s="1694"/>
      <c r="PLE68" s="1695"/>
      <c r="PLF68" s="1694"/>
      <c r="PLG68" s="1695"/>
      <c r="PLH68" s="1694"/>
      <c r="PLI68" s="1695"/>
      <c r="PLJ68" s="1694"/>
      <c r="PLK68" s="1695"/>
      <c r="PLL68" s="1694"/>
      <c r="PLM68" s="1695"/>
      <c r="PLN68" s="1694"/>
      <c r="PLO68" s="1695"/>
      <c r="PLP68" s="1694"/>
      <c r="PLQ68" s="1695"/>
      <c r="PLR68" s="1694"/>
      <c r="PLS68" s="1695"/>
      <c r="PLT68" s="1694"/>
      <c r="PLU68" s="1695"/>
      <c r="PLV68" s="1694"/>
      <c r="PLW68" s="1695"/>
      <c r="PLX68" s="1694"/>
      <c r="PLY68" s="1695"/>
      <c r="PLZ68" s="1694"/>
      <c r="PMA68" s="1695"/>
      <c r="PMB68" s="1694"/>
      <c r="PMC68" s="1695"/>
      <c r="PMD68" s="1694"/>
      <c r="PME68" s="1695"/>
      <c r="PMF68" s="1694"/>
      <c r="PMG68" s="1695"/>
      <c r="PMH68" s="1694"/>
      <c r="PMI68" s="1695"/>
      <c r="PMJ68" s="1694"/>
      <c r="PMK68" s="1695"/>
      <c r="PML68" s="1694"/>
      <c r="PMM68" s="1695"/>
      <c r="PMN68" s="1694"/>
      <c r="PMO68" s="1695"/>
      <c r="PMP68" s="1694"/>
      <c r="PMQ68" s="1695"/>
      <c r="PMR68" s="1694"/>
      <c r="PMS68" s="1695"/>
      <c r="PMT68" s="1694"/>
      <c r="PMU68" s="1695"/>
      <c r="PMV68" s="1694"/>
      <c r="PMW68" s="1695"/>
      <c r="PMX68" s="1694"/>
      <c r="PMY68" s="1695"/>
      <c r="PMZ68" s="1694"/>
      <c r="PNA68" s="1695"/>
      <c r="PNB68" s="1694"/>
      <c r="PNC68" s="1695"/>
      <c r="PND68" s="1694"/>
      <c r="PNE68" s="1695"/>
      <c r="PNF68" s="1694"/>
      <c r="PNG68" s="1695"/>
      <c r="PNH68" s="1694"/>
      <c r="PNI68" s="1695"/>
      <c r="PNJ68" s="1694"/>
      <c r="PNK68" s="1695"/>
      <c r="PNL68" s="1694"/>
      <c r="PNM68" s="1695"/>
      <c r="PNN68" s="1694"/>
      <c r="PNO68" s="1695"/>
      <c r="PNP68" s="1694"/>
      <c r="PNQ68" s="1695"/>
      <c r="PNR68" s="1694"/>
      <c r="PNS68" s="1695"/>
      <c r="PNT68" s="1694"/>
      <c r="PNU68" s="1695"/>
      <c r="PNV68" s="1694"/>
      <c r="PNW68" s="1695"/>
      <c r="PNX68" s="1694"/>
      <c r="PNY68" s="1695"/>
      <c r="PNZ68" s="1694"/>
      <c r="POA68" s="1695"/>
      <c r="POB68" s="1694"/>
      <c r="POC68" s="1695"/>
      <c r="POD68" s="1694"/>
      <c r="POE68" s="1695"/>
      <c r="POF68" s="1694"/>
      <c r="POG68" s="1695"/>
      <c r="POH68" s="1694"/>
      <c r="POI68" s="1695"/>
      <c r="POJ68" s="1694"/>
      <c r="POK68" s="1695"/>
      <c r="POL68" s="1694"/>
      <c r="POM68" s="1695"/>
      <c r="PON68" s="1694"/>
      <c r="POO68" s="1695"/>
      <c r="POP68" s="1694"/>
      <c r="POQ68" s="1695"/>
      <c r="POR68" s="1694"/>
      <c r="POS68" s="1695"/>
      <c r="POT68" s="1694"/>
      <c r="POU68" s="1695"/>
      <c r="POV68" s="1694"/>
      <c r="POW68" s="1695"/>
      <c r="POX68" s="1694"/>
      <c r="POY68" s="1695"/>
      <c r="POZ68" s="1694"/>
      <c r="PPA68" s="1695"/>
      <c r="PPB68" s="1694"/>
      <c r="PPC68" s="1695"/>
      <c r="PPD68" s="1694"/>
      <c r="PPE68" s="1695"/>
      <c r="PPF68" s="1694"/>
      <c r="PPG68" s="1695"/>
      <c r="PPH68" s="1694"/>
      <c r="PPI68" s="1695"/>
      <c r="PPJ68" s="1694"/>
      <c r="PPK68" s="1695"/>
      <c r="PPL68" s="1694"/>
      <c r="PPM68" s="1695"/>
      <c r="PPN68" s="1694"/>
      <c r="PPO68" s="1695"/>
      <c r="PPP68" s="1694"/>
      <c r="PPQ68" s="1695"/>
      <c r="PPR68" s="1694"/>
      <c r="PPS68" s="1695"/>
      <c r="PPT68" s="1694"/>
      <c r="PPU68" s="1695"/>
      <c r="PPV68" s="1694"/>
      <c r="PPW68" s="1695"/>
      <c r="PPX68" s="1694"/>
      <c r="PPY68" s="1695"/>
      <c r="PPZ68" s="1694"/>
      <c r="PQA68" s="1695"/>
      <c r="PQB68" s="1694"/>
      <c r="PQC68" s="1695"/>
      <c r="PQD68" s="1694"/>
      <c r="PQE68" s="1695"/>
      <c r="PQF68" s="1694"/>
      <c r="PQG68" s="1695"/>
      <c r="PQH68" s="1694"/>
      <c r="PQI68" s="1695"/>
      <c r="PQJ68" s="1694"/>
      <c r="PQK68" s="1695"/>
      <c r="PQL68" s="1694"/>
      <c r="PQM68" s="1695"/>
      <c r="PQN68" s="1694"/>
      <c r="PQO68" s="1695"/>
      <c r="PQP68" s="1694"/>
      <c r="PQQ68" s="1695"/>
      <c r="PQR68" s="1694"/>
      <c r="PQS68" s="1695"/>
      <c r="PQT68" s="1694"/>
      <c r="PQU68" s="1695"/>
      <c r="PQV68" s="1694"/>
      <c r="PQW68" s="1695"/>
      <c r="PQX68" s="1694"/>
      <c r="PQY68" s="1695"/>
      <c r="PQZ68" s="1694"/>
      <c r="PRA68" s="1695"/>
      <c r="PRB68" s="1694"/>
      <c r="PRC68" s="1695"/>
      <c r="PRD68" s="1694"/>
      <c r="PRE68" s="1695"/>
      <c r="PRF68" s="1694"/>
      <c r="PRG68" s="1695"/>
      <c r="PRH68" s="1694"/>
      <c r="PRI68" s="1695"/>
      <c r="PRJ68" s="1694"/>
      <c r="PRK68" s="1695"/>
      <c r="PRL68" s="1694"/>
      <c r="PRM68" s="1695"/>
      <c r="PRN68" s="1694"/>
      <c r="PRO68" s="1695"/>
      <c r="PRP68" s="1694"/>
      <c r="PRQ68" s="1695"/>
      <c r="PRR68" s="1694"/>
      <c r="PRS68" s="1695"/>
      <c r="PRT68" s="1694"/>
      <c r="PRU68" s="1695"/>
      <c r="PRV68" s="1694"/>
      <c r="PRW68" s="1695"/>
      <c r="PRX68" s="1694"/>
      <c r="PRY68" s="1695"/>
      <c r="PRZ68" s="1694"/>
      <c r="PSA68" s="1695"/>
      <c r="PSB68" s="1694"/>
      <c r="PSC68" s="1695"/>
      <c r="PSD68" s="1694"/>
      <c r="PSE68" s="1695"/>
      <c r="PSF68" s="1694"/>
      <c r="PSG68" s="1695"/>
      <c r="PSH68" s="1694"/>
      <c r="PSI68" s="1695"/>
      <c r="PSJ68" s="1694"/>
      <c r="PSK68" s="1695"/>
      <c r="PSL68" s="1694"/>
      <c r="PSM68" s="1695"/>
      <c r="PSN68" s="1694"/>
      <c r="PSO68" s="1695"/>
      <c r="PSP68" s="1694"/>
      <c r="PSQ68" s="1695"/>
      <c r="PSR68" s="1694"/>
      <c r="PSS68" s="1695"/>
      <c r="PST68" s="1694"/>
      <c r="PSU68" s="1695"/>
      <c r="PSV68" s="1694"/>
      <c r="PSW68" s="1695"/>
      <c r="PSX68" s="1694"/>
      <c r="PSY68" s="1695"/>
      <c r="PSZ68" s="1694"/>
      <c r="PTA68" s="1695"/>
      <c r="PTB68" s="1694"/>
      <c r="PTC68" s="1695"/>
      <c r="PTD68" s="1694"/>
      <c r="PTE68" s="1695"/>
      <c r="PTF68" s="1694"/>
      <c r="PTG68" s="1695"/>
      <c r="PTH68" s="1694"/>
      <c r="PTI68" s="1695"/>
      <c r="PTJ68" s="1694"/>
      <c r="PTK68" s="1695"/>
      <c r="PTL68" s="1694"/>
      <c r="PTM68" s="1695"/>
      <c r="PTN68" s="1694"/>
      <c r="PTO68" s="1695"/>
      <c r="PTP68" s="1694"/>
      <c r="PTQ68" s="1695"/>
      <c r="PTR68" s="1694"/>
      <c r="PTS68" s="1695"/>
      <c r="PTT68" s="1694"/>
      <c r="PTU68" s="1695"/>
      <c r="PTV68" s="1694"/>
      <c r="PTW68" s="1695"/>
      <c r="PTX68" s="1694"/>
      <c r="PTY68" s="1695"/>
      <c r="PTZ68" s="1694"/>
      <c r="PUA68" s="1695"/>
      <c r="PUB68" s="1694"/>
      <c r="PUC68" s="1695"/>
      <c r="PUD68" s="1694"/>
      <c r="PUE68" s="1695"/>
      <c r="PUF68" s="1694"/>
      <c r="PUG68" s="1695"/>
      <c r="PUH68" s="1694"/>
      <c r="PUI68" s="1695"/>
      <c r="PUJ68" s="1694"/>
      <c r="PUK68" s="1695"/>
      <c r="PUL68" s="1694"/>
      <c r="PUM68" s="1695"/>
      <c r="PUN68" s="1694"/>
      <c r="PUO68" s="1695"/>
      <c r="PUP68" s="1694"/>
      <c r="PUQ68" s="1695"/>
      <c r="PUR68" s="1694"/>
      <c r="PUS68" s="1695"/>
      <c r="PUT68" s="1694"/>
      <c r="PUU68" s="1695"/>
      <c r="PUV68" s="1694"/>
      <c r="PUW68" s="1695"/>
      <c r="PUX68" s="1694"/>
      <c r="PUY68" s="1695"/>
      <c r="PUZ68" s="1694"/>
      <c r="PVA68" s="1695"/>
      <c r="PVB68" s="1694"/>
      <c r="PVC68" s="1695"/>
      <c r="PVD68" s="1694"/>
      <c r="PVE68" s="1695"/>
      <c r="PVF68" s="1694"/>
      <c r="PVG68" s="1695"/>
      <c r="PVH68" s="1694"/>
      <c r="PVI68" s="1695"/>
      <c r="PVJ68" s="1694"/>
      <c r="PVK68" s="1695"/>
      <c r="PVL68" s="1694"/>
      <c r="PVM68" s="1695"/>
      <c r="PVN68" s="1694"/>
      <c r="PVO68" s="1695"/>
      <c r="PVP68" s="1694"/>
      <c r="PVQ68" s="1695"/>
      <c r="PVR68" s="1694"/>
      <c r="PVS68" s="1695"/>
      <c r="PVT68" s="1694"/>
      <c r="PVU68" s="1695"/>
      <c r="PVV68" s="1694"/>
      <c r="PVW68" s="1695"/>
      <c r="PVX68" s="1694"/>
      <c r="PVY68" s="1695"/>
      <c r="PVZ68" s="1694"/>
      <c r="PWA68" s="1695"/>
      <c r="PWB68" s="1694"/>
      <c r="PWC68" s="1695"/>
      <c r="PWD68" s="1694"/>
      <c r="PWE68" s="1695"/>
      <c r="PWF68" s="1694"/>
      <c r="PWG68" s="1695"/>
      <c r="PWH68" s="1694"/>
      <c r="PWI68" s="1695"/>
      <c r="PWJ68" s="1694"/>
      <c r="PWK68" s="1695"/>
      <c r="PWL68" s="1694"/>
      <c r="PWM68" s="1695"/>
      <c r="PWN68" s="1694"/>
      <c r="PWO68" s="1695"/>
      <c r="PWP68" s="1694"/>
      <c r="PWQ68" s="1695"/>
      <c r="PWR68" s="1694"/>
      <c r="PWS68" s="1695"/>
      <c r="PWT68" s="1694"/>
      <c r="PWU68" s="1695"/>
      <c r="PWV68" s="1694"/>
      <c r="PWW68" s="1695"/>
      <c r="PWX68" s="1694"/>
      <c r="PWY68" s="1695"/>
      <c r="PWZ68" s="1694"/>
      <c r="PXA68" s="1695"/>
      <c r="PXB68" s="1694"/>
      <c r="PXC68" s="1695"/>
      <c r="PXD68" s="1694"/>
      <c r="PXE68" s="1695"/>
      <c r="PXF68" s="1694"/>
      <c r="PXG68" s="1695"/>
      <c r="PXH68" s="1694"/>
      <c r="PXI68" s="1695"/>
      <c r="PXJ68" s="1694"/>
      <c r="PXK68" s="1695"/>
      <c r="PXL68" s="1694"/>
      <c r="PXM68" s="1695"/>
      <c r="PXN68" s="1694"/>
      <c r="PXO68" s="1695"/>
      <c r="PXP68" s="1694"/>
      <c r="PXQ68" s="1695"/>
      <c r="PXR68" s="1694"/>
      <c r="PXS68" s="1695"/>
      <c r="PXT68" s="1694"/>
      <c r="PXU68" s="1695"/>
      <c r="PXV68" s="1694"/>
      <c r="PXW68" s="1695"/>
      <c r="PXX68" s="1694"/>
      <c r="PXY68" s="1695"/>
      <c r="PXZ68" s="1694"/>
      <c r="PYA68" s="1695"/>
      <c r="PYB68" s="1694"/>
      <c r="PYC68" s="1695"/>
      <c r="PYD68" s="1694"/>
      <c r="PYE68" s="1695"/>
      <c r="PYF68" s="1694"/>
      <c r="PYG68" s="1695"/>
      <c r="PYH68" s="1694"/>
      <c r="PYI68" s="1695"/>
      <c r="PYJ68" s="1694"/>
      <c r="PYK68" s="1695"/>
      <c r="PYL68" s="1694"/>
      <c r="PYM68" s="1695"/>
      <c r="PYN68" s="1694"/>
      <c r="PYO68" s="1695"/>
      <c r="PYP68" s="1694"/>
      <c r="PYQ68" s="1695"/>
      <c r="PYR68" s="1694"/>
      <c r="PYS68" s="1695"/>
      <c r="PYT68" s="1694"/>
      <c r="PYU68" s="1695"/>
      <c r="PYV68" s="1694"/>
      <c r="PYW68" s="1695"/>
      <c r="PYX68" s="1694"/>
      <c r="PYY68" s="1695"/>
      <c r="PYZ68" s="1694"/>
      <c r="PZA68" s="1695"/>
      <c r="PZB68" s="1694"/>
      <c r="PZC68" s="1695"/>
      <c r="PZD68" s="1694"/>
      <c r="PZE68" s="1695"/>
      <c r="PZF68" s="1694"/>
      <c r="PZG68" s="1695"/>
      <c r="PZH68" s="1694"/>
      <c r="PZI68" s="1695"/>
      <c r="PZJ68" s="1694"/>
      <c r="PZK68" s="1695"/>
      <c r="PZL68" s="1694"/>
      <c r="PZM68" s="1695"/>
      <c r="PZN68" s="1694"/>
      <c r="PZO68" s="1695"/>
      <c r="PZP68" s="1694"/>
      <c r="PZQ68" s="1695"/>
      <c r="PZR68" s="1694"/>
      <c r="PZS68" s="1695"/>
      <c r="PZT68" s="1694"/>
      <c r="PZU68" s="1695"/>
      <c r="PZV68" s="1694"/>
      <c r="PZW68" s="1695"/>
      <c r="PZX68" s="1694"/>
      <c r="PZY68" s="1695"/>
      <c r="PZZ68" s="1694"/>
      <c r="QAA68" s="1695"/>
      <c r="QAB68" s="1694"/>
      <c r="QAC68" s="1695"/>
      <c r="QAD68" s="1694"/>
      <c r="QAE68" s="1695"/>
      <c r="QAF68" s="1694"/>
      <c r="QAG68" s="1695"/>
      <c r="QAH68" s="1694"/>
      <c r="QAI68" s="1695"/>
      <c r="QAJ68" s="1694"/>
      <c r="QAK68" s="1695"/>
      <c r="QAL68" s="1694"/>
      <c r="QAM68" s="1695"/>
      <c r="QAN68" s="1694"/>
      <c r="QAO68" s="1695"/>
      <c r="QAP68" s="1694"/>
      <c r="QAQ68" s="1695"/>
      <c r="QAR68" s="1694"/>
      <c r="QAS68" s="1695"/>
      <c r="QAT68" s="1694"/>
      <c r="QAU68" s="1695"/>
      <c r="QAV68" s="1694"/>
      <c r="QAW68" s="1695"/>
      <c r="QAX68" s="1694"/>
      <c r="QAY68" s="1695"/>
      <c r="QAZ68" s="1694"/>
      <c r="QBA68" s="1695"/>
      <c r="QBB68" s="1694"/>
      <c r="QBC68" s="1695"/>
      <c r="QBD68" s="1694"/>
      <c r="QBE68" s="1695"/>
      <c r="QBF68" s="1694"/>
      <c r="QBG68" s="1695"/>
      <c r="QBH68" s="1694"/>
      <c r="QBI68" s="1695"/>
      <c r="QBJ68" s="1694"/>
      <c r="QBK68" s="1695"/>
      <c r="QBL68" s="1694"/>
      <c r="QBM68" s="1695"/>
      <c r="QBN68" s="1694"/>
      <c r="QBO68" s="1695"/>
      <c r="QBP68" s="1694"/>
      <c r="QBQ68" s="1695"/>
      <c r="QBR68" s="1694"/>
      <c r="QBS68" s="1695"/>
      <c r="QBT68" s="1694"/>
      <c r="QBU68" s="1695"/>
      <c r="QBV68" s="1694"/>
      <c r="QBW68" s="1695"/>
      <c r="QBX68" s="1694"/>
      <c r="QBY68" s="1695"/>
      <c r="QBZ68" s="1694"/>
      <c r="QCA68" s="1695"/>
      <c r="QCB68" s="1694"/>
      <c r="QCC68" s="1695"/>
      <c r="QCD68" s="1694"/>
      <c r="QCE68" s="1695"/>
      <c r="QCF68" s="1694"/>
      <c r="QCG68" s="1695"/>
      <c r="QCH68" s="1694"/>
      <c r="QCI68" s="1695"/>
      <c r="QCJ68" s="1694"/>
      <c r="QCK68" s="1695"/>
      <c r="QCL68" s="1694"/>
      <c r="QCM68" s="1695"/>
      <c r="QCN68" s="1694"/>
      <c r="QCO68" s="1695"/>
      <c r="QCP68" s="1694"/>
      <c r="QCQ68" s="1695"/>
      <c r="QCR68" s="1694"/>
      <c r="QCS68" s="1695"/>
      <c r="QCT68" s="1694"/>
      <c r="QCU68" s="1695"/>
      <c r="QCV68" s="1694"/>
      <c r="QCW68" s="1695"/>
      <c r="QCX68" s="1694"/>
      <c r="QCY68" s="1695"/>
      <c r="QCZ68" s="1694"/>
      <c r="QDA68" s="1695"/>
      <c r="QDB68" s="1694"/>
      <c r="QDC68" s="1695"/>
      <c r="QDD68" s="1694"/>
      <c r="QDE68" s="1695"/>
      <c r="QDF68" s="1694"/>
      <c r="QDG68" s="1695"/>
      <c r="QDH68" s="1694"/>
      <c r="QDI68" s="1695"/>
      <c r="QDJ68" s="1694"/>
      <c r="QDK68" s="1695"/>
      <c r="QDL68" s="1694"/>
      <c r="QDM68" s="1695"/>
      <c r="QDN68" s="1694"/>
      <c r="QDO68" s="1695"/>
      <c r="QDP68" s="1694"/>
      <c r="QDQ68" s="1695"/>
      <c r="QDR68" s="1694"/>
      <c r="QDS68" s="1695"/>
      <c r="QDT68" s="1694"/>
      <c r="QDU68" s="1695"/>
      <c r="QDV68" s="1694"/>
      <c r="QDW68" s="1695"/>
      <c r="QDX68" s="1694"/>
      <c r="QDY68" s="1695"/>
      <c r="QDZ68" s="1694"/>
      <c r="QEA68" s="1695"/>
      <c r="QEB68" s="1694"/>
      <c r="QEC68" s="1695"/>
      <c r="QED68" s="1694"/>
      <c r="QEE68" s="1695"/>
      <c r="QEF68" s="1694"/>
      <c r="QEG68" s="1695"/>
      <c r="QEH68" s="1694"/>
      <c r="QEI68" s="1695"/>
      <c r="QEJ68" s="1694"/>
      <c r="QEK68" s="1695"/>
      <c r="QEL68" s="1694"/>
      <c r="QEM68" s="1695"/>
      <c r="QEN68" s="1694"/>
      <c r="QEO68" s="1695"/>
      <c r="QEP68" s="1694"/>
      <c r="QEQ68" s="1695"/>
      <c r="QER68" s="1694"/>
      <c r="QES68" s="1695"/>
      <c r="QET68" s="1694"/>
      <c r="QEU68" s="1695"/>
      <c r="QEV68" s="1694"/>
      <c r="QEW68" s="1695"/>
      <c r="QEX68" s="1694"/>
      <c r="QEY68" s="1695"/>
      <c r="QEZ68" s="1694"/>
      <c r="QFA68" s="1695"/>
      <c r="QFB68" s="1694"/>
      <c r="QFC68" s="1695"/>
      <c r="QFD68" s="1694"/>
      <c r="QFE68" s="1695"/>
      <c r="QFF68" s="1694"/>
      <c r="QFG68" s="1695"/>
      <c r="QFH68" s="1694"/>
      <c r="QFI68" s="1695"/>
      <c r="QFJ68" s="1694"/>
      <c r="QFK68" s="1695"/>
      <c r="QFL68" s="1694"/>
      <c r="QFM68" s="1695"/>
      <c r="QFN68" s="1694"/>
      <c r="QFO68" s="1695"/>
      <c r="QFP68" s="1694"/>
      <c r="QFQ68" s="1695"/>
      <c r="QFR68" s="1694"/>
      <c r="QFS68" s="1695"/>
      <c r="QFT68" s="1694"/>
      <c r="QFU68" s="1695"/>
      <c r="QFV68" s="1694"/>
      <c r="QFW68" s="1695"/>
      <c r="QFX68" s="1694"/>
      <c r="QFY68" s="1695"/>
      <c r="QFZ68" s="1694"/>
      <c r="QGA68" s="1695"/>
      <c r="QGB68" s="1694"/>
      <c r="QGC68" s="1695"/>
      <c r="QGD68" s="1694"/>
      <c r="QGE68" s="1695"/>
      <c r="QGF68" s="1694"/>
      <c r="QGG68" s="1695"/>
      <c r="QGH68" s="1694"/>
      <c r="QGI68" s="1695"/>
      <c r="QGJ68" s="1694"/>
      <c r="QGK68" s="1695"/>
      <c r="QGL68" s="1694"/>
      <c r="QGM68" s="1695"/>
      <c r="QGN68" s="1694"/>
      <c r="QGO68" s="1695"/>
      <c r="QGP68" s="1694"/>
      <c r="QGQ68" s="1695"/>
      <c r="QGR68" s="1694"/>
      <c r="QGS68" s="1695"/>
      <c r="QGT68" s="1694"/>
      <c r="QGU68" s="1695"/>
      <c r="QGV68" s="1694"/>
      <c r="QGW68" s="1695"/>
      <c r="QGX68" s="1694"/>
      <c r="QGY68" s="1695"/>
      <c r="QGZ68" s="1694"/>
      <c r="QHA68" s="1695"/>
      <c r="QHB68" s="1694"/>
      <c r="QHC68" s="1695"/>
      <c r="QHD68" s="1694"/>
      <c r="QHE68" s="1695"/>
      <c r="QHF68" s="1694"/>
      <c r="QHG68" s="1695"/>
      <c r="QHH68" s="1694"/>
      <c r="QHI68" s="1695"/>
      <c r="QHJ68" s="1694"/>
      <c r="QHK68" s="1695"/>
      <c r="QHL68" s="1694"/>
      <c r="QHM68" s="1695"/>
      <c r="QHN68" s="1694"/>
      <c r="QHO68" s="1695"/>
      <c r="QHP68" s="1694"/>
      <c r="QHQ68" s="1695"/>
      <c r="QHR68" s="1694"/>
      <c r="QHS68" s="1695"/>
      <c r="QHT68" s="1694"/>
      <c r="QHU68" s="1695"/>
      <c r="QHV68" s="1694"/>
      <c r="QHW68" s="1695"/>
      <c r="QHX68" s="1694"/>
      <c r="QHY68" s="1695"/>
      <c r="QHZ68" s="1694"/>
      <c r="QIA68" s="1695"/>
      <c r="QIB68" s="1694"/>
      <c r="QIC68" s="1695"/>
      <c r="QID68" s="1694"/>
      <c r="QIE68" s="1695"/>
      <c r="QIF68" s="1694"/>
      <c r="QIG68" s="1695"/>
      <c r="QIH68" s="1694"/>
      <c r="QII68" s="1695"/>
      <c r="QIJ68" s="1694"/>
      <c r="QIK68" s="1695"/>
      <c r="QIL68" s="1694"/>
      <c r="QIM68" s="1695"/>
      <c r="QIN68" s="1694"/>
      <c r="QIO68" s="1695"/>
      <c r="QIP68" s="1694"/>
      <c r="QIQ68" s="1695"/>
      <c r="QIR68" s="1694"/>
      <c r="QIS68" s="1695"/>
      <c r="QIT68" s="1694"/>
      <c r="QIU68" s="1695"/>
      <c r="QIV68" s="1694"/>
      <c r="QIW68" s="1695"/>
      <c r="QIX68" s="1694"/>
      <c r="QIY68" s="1695"/>
      <c r="QIZ68" s="1694"/>
      <c r="QJA68" s="1695"/>
      <c r="QJB68" s="1694"/>
      <c r="QJC68" s="1695"/>
      <c r="QJD68" s="1694"/>
      <c r="QJE68" s="1695"/>
      <c r="QJF68" s="1694"/>
      <c r="QJG68" s="1695"/>
      <c r="QJH68" s="1694"/>
      <c r="QJI68" s="1695"/>
      <c r="QJJ68" s="1694"/>
      <c r="QJK68" s="1695"/>
      <c r="QJL68" s="1694"/>
      <c r="QJM68" s="1695"/>
      <c r="QJN68" s="1694"/>
      <c r="QJO68" s="1695"/>
      <c r="QJP68" s="1694"/>
      <c r="QJQ68" s="1695"/>
      <c r="QJR68" s="1694"/>
      <c r="QJS68" s="1695"/>
      <c r="QJT68" s="1694"/>
      <c r="QJU68" s="1695"/>
      <c r="QJV68" s="1694"/>
      <c r="QJW68" s="1695"/>
      <c r="QJX68" s="1694"/>
      <c r="QJY68" s="1695"/>
      <c r="QJZ68" s="1694"/>
      <c r="QKA68" s="1695"/>
      <c r="QKB68" s="1694"/>
      <c r="QKC68" s="1695"/>
      <c r="QKD68" s="1694"/>
      <c r="QKE68" s="1695"/>
      <c r="QKF68" s="1694"/>
      <c r="QKG68" s="1695"/>
      <c r="QKH68" s="1694"/>
      <c r="QKI68" s="1695"/>
      <c r="QKJ68" s="1694"/>
      <c r="QKK68" s="1695"/>
      <c r="QKL68" s="1694"/>
      <c r="QKM68" s="1695"/>
      <c r="QKN68" s="1694"/>
      <c r="QKO68" s="1695"/>
      <c r="QKP68" s="1694"/>
      <c r="QKQ68" s="1695"/>
      <c r="QKR68" s="1694"/>
      <c r="QKS68" s="1695"/>
      <c r="QKT68" s="1694"/>
      <c r="QKU68" s="1695"/>
      <c r="QKV68" s="1694"/>
      <c r="QKW68" s="1695"/>
      <c r="QKX68" s="1694"/>
      <c r="QKY68" s="1695"/>
      <c r="QKZ68" s="1694"/>
      <c r="QLA68" s="1695"/>
      <c r="QLB68" s="1694"/>
      <c r="QLC68" s="1695"/>
      <c r="QLD68" s="1694"/>
      <c r="QLE68" s="1695"/>
      <c r="QLF68" s="1694"/>
      <c r="QLG68" s="1695"/>
      <c r="QLH68" s="1694"/>
      <c r="QLI68" s="1695"/>
      <c r="QLJ68" s="1694"/>
      <c r="QLK68" s="1695"/>
      <c r="QLL68" s="1694"/>
      <c r="QLM68" s="1695"/>
      <c r="QLN68" s="1694"/>
      <c r="QLO68" s="1695"/>
      <c r="QLP68" s="1694"/>
      <c r="QLQ68" s="1695"/>
      <c r="QLR68" s="1694"/>
      <c r="QLS68" s="1695"/>
      <c r="QLT68" s="1694"/>
      <c r="QLU68" s="1695"/>
      <c r="QLV68" s="1694"/>
      <c r="QLW68" s="1695"/>
      <c r="QLX68" s="1694"/>
      <c r="QLY68" s="1695"/>
      <c r="QLZ68" s="1694"/>
      <c r="QMA68" s="1695"/>
      <c r="QMB68" s="1694"/>
      <c r="QMC68" s="1695"/>
      <c r="QMD68" s="1694"/>
      <c r="QME68" s="1695"/>
      <c r="QMF68" s="1694"/>
      <c r="QMG68" s="1695"/>
      <c r="QMH68" s="1694"/>
      <c r="QMI68" s="1695"/>
      <c r="QMJ68" s="1694"/>
      <c r="QMK68" s="1695"/>
      <c r="QML68" s="1694"/>
      <c r="QMM68" s="1695"/>
      <c r="QMN68" s="1694"/>
      <c r="QMO68" s="1695"/>
      <c r="QMP68" s="1694"/>
      <c r="QMQ68" s="1695"/>
      <c r="QMR68" s="1694"/>
      <c r="QMS68" s="1695"/>
      <c r="QMT68" s="1694"/>
      <c r="QMU68" s="1695"/>
      <c r="QMV68" s="1694"/>
      <c r="QMW68" s="1695"/>
      <c r="QMX68" s="1694"/>
      <c r="QMY68" s="1695"/>
      <c r="QMZ68" s="1694"/>
      <c r="QNA68" s="1695"/>
      <c r="QNB68" s="1694"/>
      <c r="QNC68" s="1695"/>
      <c r="QND68" s="1694"/>
      <c r="QNE68" s="1695"/>
      <c r="QNF68" s="1694"/>
      <c r="QNG68" s="1695"/>
      <c r="QNH68" s="1694"/>
      <c r="QNI68" s="1695"/>
      <c r="QNJ68" s="1694"/>
      <c r="QNK68" s="1695"/>
      <c r="QNL68" s="1694"/>
      <c r="QNM68" s="1695"/>
      <c r="QNN68" s="1694"/>
      <c r="QNO68" s="1695"/>
      <c r="QNP68" s="1694"/>
      <c r="QNQ68" s="1695"/>
      <c r="QNR68" s="1694"/>
      <c r="QNS68" s="1695"/>
      <c r="QNT68" s="1694"/>
      <c r="QNU68" s="1695"/>
      <c r="QNV68" s="1694"/>
      <c r="QNW68" s="1695"/>
      <c r="QNX68" s="1694"/>
      <c r="QNY68" s="1695"/>
      <c r="QNZ68" s="1694"/>
      <c r="QOA68" s="1695"/>
      <c r="QOB68" s="1694"/>
      <c r="QOC68" s="1695"/>
      <c r="QOD68" s="1694"/>
      <c r="QOE68" s="1695"/>
      <c r="QOF68" s="1694"/>
      <c r="QOG68" s="1695"/>
      <c r="QOH68" s="1694"/>
      <c r="QOI68" s="1695"/>
      <c r="QOJ68" s="1694"/>
      <c r="QOK68" s="1695"/>
      <c r="QOL68" s="1694"/>
      <c r="QOM68" s="1695"/>
      <c r="QON68" s="1694"/>
      <c r="QOO68" s="1695"/>
      <c r="QOP68" s="1694"/>
      <c r="QOQ68" s="1695"/>
      <c r="QOR68" s="1694"/>
      <c r="QOS68" s="1695"/>
      <c r="QOT68" s="1694"/>
      <c r="QOU68" s="1695"/>
      <c r="QOV68" s="1694"/>
      <c r="QOW68" s="1695"/>
      <c r="QOX68" s="1694"/>
      <c r="QOY68" s="1695"/>
      <c r="QOZ68" s="1694"/>
      <c r="QPA68" s="1695"/>
      <c r="QPB68" s="1694"/>
      <c r="QPC68" s="1695"/>
      <c r="QPD68" s="1694"/>
      <c r="QPE68" s="1695"/>
      <c r="QPF68" s="1694"/>
      <c r="QPG68" s="1695"/>
      <c r="QPH68" s="1694"/>
      <c r="QPI68" s="1695"/>
      <c r="QPJ68" s="1694"/>
      <c r="QPK68" s="1695"/>
      <c r="QPL68" s="1694"/>
      <c r="QPM68" s="1695"/>
      <c r="QPN68" s="1694"/>
      <c r="QPO68" s="1695"/>
      <c r="QPP68" s="1694"/>
      <c r="QPQ68" s="1695"/>
      <c r="QPR68" s="1694"/>
      <c r="QPS68" s="1695"/>
      <c r="QPT68" s="1694"/>
      <c r="QPU68" s="1695"/>
      <c r="QPV68" s="1694"/>
      <c r="QPW68" s="1695"/>
      <c r="QPX68" s="1694"/>
      <c r="QPY68" s="1695"/>
      <c r="QPZ68" s="1694"/>
      <c r="QQA68" s="1695"/>
      <c r="QQB68" s="1694"/>
      <c r="QQC68" s="1695"/>
      <c r="QQD68" s="1694"/>
      <c r="QQE68" s="1695"/>
      <c r="QQF68" s="1694"/>
      <c r="QQG68" s="1695"/>
      <c r="QQH68" s="1694"/>
      <c r="QQI68" s="1695"/>
      <c r="QQJ68" s="1694"/>
      <c r="QQK68" s="1695"/>
      <c r="QQL68" s="1694"/>
      <c r="QQM68" s="1695"/>
      <c r="QQN68" s="1694"/>
      <c r="QQO68" s="1695"/>
      <c r="QQP68" s="1694"/>
      <c r="QQQ68" s="1695"/>
      <c r="QQR68" s="1694"/>
      <c r="QQS68" s="1695"/>
      <c r="QQT68" s="1694"/>
      <c r="QQU68" s="1695"/>
      <c r="QQV68" s="1694"/>
      <c r="QQW68" s="1695"/>
      <c r="QQX68" s="1694"/>
      <c r="QQY68" s="1695"/>
      <c r="QQZ68" s="1694"/>
      <c r="QRA68" s="1695"/>
      <c r="QRB68" s="1694"/>
      <c r="QRC68" s="1695"/>
      <c r="QRD68" s="1694"/>
      <c r="QRE68" s="1695"/>
      <c r="QRF68" s="1694"/>
      <c r="QRG68" s="1695"/>
      <c r="QRH68" s="1694"/>
      <c r="QRI68" s="1695"/>
      <c r="QRJ68" s="1694"/>
      <c r="QRK68" s="1695"/>
      <c r="QRL68" s="1694"/>
      <c r="QRM68" s="1695"/>
      <c r="QRN68" s="1694"/>
      <c r="QRO68" s="1695"/>
      <c r="QRP68" s="1694"/>
      <c r="QRQ68" s="1695"/>
      <c r="QRR68" s="1694"/>
      <c r="QRS68" s="1695"/>
      <c r="QRT68" s="1694"/>
      <c r="QRU68" s="1695"/>
      <c r="QRV68" s="1694"/>
      <c r="QRW68" s="1695"/>
      <c r="QRX68" s="1694"/>
      <c r="QRY68" s="1695"/>
      <c r="QRZ68" s="1694"/>
      <c r="QSA68" s="1695"/>
      <c r="QSB68" s="1694"/>
      <c r="QSC68" s="1695"/>
      <c r="QSD68" s="1694"/>
      <c r="QSE68" s="1695"/>
      <c r="QSF68" s="1694"/>
      <c r="QSG68" s="1695"/>
      <c r="QSH68" s="1694"/>
      <c r="QSI68" s="1695"/>
      <c r="QSJ68" s="1694"/>
      <c r="QSK68" s="1695"/>
      <c r="QSL68" s="1694"/>
      <c r="QSM68" s="1695"/>
      <c r="QSN68" s="1694"/>
      <c r="QSO68" s="1695"/>
      <c r="QSP68" s="1694"/>
      <c r="QSQ68" s="1695"/>
      <c r="QSR68" s="1694"/>
      <c r="QSS68" s="1695"/>
      <c r="QST68" s="1694"/>
      <c r="QSU68" s="1695"/>
      <c r="QSV68" s="1694"/>
      <c r="QSW68" s="1695"/>
      <c r="QSX68" s="1694"/>
      <c r="QSY68" s="1695"/>
      <c r="QSZ68" s="1694"/>
      <c r="QTA68" s="1695"/>
      <c r="QTB68" s="1694"/>
      <c r="QTC68" s="1695"/>
      <c r="QTD68" s="1694"/>
      <c r="QTE68" s="1695"/>
      <c r="QTF68" s="1694"/>
      <c r="QTG68" s="1695"/>
      <c r="QTH68" s="1694"/>
      <c r="QTI68" s="1695"/>
      <c r="QTJ68" s="1694"/>
      <c r="QTK68" s="1695"/>
      <c r="QTL68" s="1694"/>
      <c r="QTM68" s="1695"/>
      <c r="QTN68" s="1694"/>
      <c r="QTO68" s="1695"/>
      <c r="QTP68" s="1694"/>
      <c r="QTQ68" s="1695"/>
      <c r="QTR68" s="1694"/>
      <c r="QTS68" s="1695"/>
      <c r="QTT68" s="1694"/>
      <c r="QTU68" s="1695"/>
      <c r="QTV68" s="1694"/>
      <c r="QTW68" s="1695"/>
      <c r="QTX68" s="1694"/>
      <c r="QTY68" s="1695"/>
      <c r="QTZ68" s="1694"/>
      <c r="QUA68" s="1695"/>
      <c r="QUB68" s="1694"/>
      <c r="QUC68" s="1695"/>
      <c r="QUD68" s="1694"/>
      <c r="QUE68" s="1695"/>
      <c r="QUF68" s="1694"/>
      <c r="QUG68" s="1695"/>
      <c r="QUH68" s="1694"/>
      <c r="QUI68" s="1695"/>
      <c r="QUJ68" s="1694"/>
      <c r="QUK68" s="1695"/>
      <c r="QUL68" s="1694"/>
      <c r="QUM68" s="1695"/>
      <c r="QUN68" s="1694"/>
      <c r="QUO68" s="1695"/>
      <c r="QUP68" s="1694"/>
      <c r="QUQ68" s="1695"/>
      <c r="QUR68" s="1694"/>
      <c r="QUS68" s="1695"/>
      <c r="QUT68" s="1694"/>
      <c r="QUU68" s="1695"/>
      <c r="QUV68" s="1694"/>
      <c r="QUW68" s="1695"/>
      <c r="QUX68" s="1694"/>
      <c r="QUY68" s="1695"/>
      <c r="QUZ68" s="1694"/>
      <c r="QVA68" s="1695"/>
      <c r="QVB68" s="1694"/>
      <c r="QVC68" s="1695"/>
      <c r="QVD68" s="1694"/>
      <c r="QVE68" s="1695"/>
      <c r="QVF68" s="1694"/>
      <c r="QVG68" s="1695"/>
      <c r="QVH68" s="1694"/>
      <c r="QVI68" s="1695"/>
      <c r="QVJ68" s="1694"/>
      <c r="QVK68" s="1695"/>
      <c r="QVL68" s="1694"/>
      <c r="QVM68" s="1695"/>
      <c r="QVN68" s="1694"/>
      <c r="QVO68" s="1695"/>
      <c r="QVP68" s="1694"/>
      <c r="QVQ68" s="1695"/>
      <c r="QVR68" s="1694"/>
      <c r="QVS68" s="1695"/>
      <c r="QVT68" s="1694"/>
      <c r="QVU68" s="1695"/>
      <c r="QVV68" s="1694"/>
      <c r="QVW68" s="1695"/>
      <c r="QVX68" s="1694"/>
      <c r="QVY68" s="1695"/>
      <c r="QVZ68" s="1694"/>
      <c r="QWA68" s="1695"/>
      <c r="QWB68" s="1694"/>
      <c r="QWC68" s="1695"/>
      <c r="QWD68" s="1694"/>
      <c r="QWE68" s="1695"/>
      <c r="QWF68" s="1694"/>
      <c r="QWG68" s="1695"/>
      <c r="QWH68" s="1694"/>
      <c r="QWI68" s="1695"/>
      <c r="QWJ68" s="1694"/>
      <c r="QWK68" s="1695"/>
      <c r="QWL68" s="1694"/>
      <c r="QWM68" s="1695"/>
      <c r="QWN68" s="1694"/>
      <c r="QWO68" s="1695"/>
      <c r="QWP68" s="1694"/>
      <c r="QWQ68" s="1695"/>
      <c r="QWR68" s="1694"/>
      <c r="QWS68" s="1695"/>
      <c r="QWT68" s="1694"/>
      <c r="QWU68" s="1695"/>
      <c r="QWV68" s="1694"/>
      <c r="QWW68" s="1695"/>
      <c r="QWX68" s="1694"/>
      <c r="QWY68" s="1695"/>
      <c r="QWZ68" s="1694"/>
      <c r="QXA68" s="1695"/>
      <c r="QXB68" s="1694"/>
      <c r="QXC68" s="1695"/>
      <c r="QXD68" s="1694"/>
      <c r="QXE68" s="1695"/>
      <c r="QXF68" s="1694"/>
      <c r="QXG68" s="1695"/>
      <c r="QXH68" s="1694"/>
      <c r="QXI68" s="1695"/>
      <c r="QXJ68" s="1694"/>
      <c r="QXK68" s="1695"/>
      <c r="QXL68" s="1694"/>
      <c r="QXM68" s="1695"/>
      <c r="QXN68" s="1694"/>
      <c r="QXO68" s="1695"/>
      <c r="QXP68" s="1694"/>
      <c r="QXQ68" s="1695"/>
      <c r="QXR68" s="1694"/>
      <c r="QXS68" s="1695"/>
      <c r="QXT68" s="1694"/>
      <c r="QXU68" s="1695"/>
      <c r="QXV68" s="1694"/>
      <c r="QXW68" s="1695"/>
      <c r="QXX68" s="1694"/>
      <c r="QXY68" s="1695"/>
      <c r="QXZ68" s="1694"/>
      <c r="QYA68" s="1695"/>
      <c r="QYB68" s="1694"/>
      <c r="QYC68" s="1695"/>
      <c r="QYD68" s="1694"/>
      <c r="QYE68" s="1695"/>
      <c r="QYF68" s="1694"/>
      <c r="QYG68" s="1695"/>
      <c r="QYH68" s="1694"/>
      <c r="QYI68" s="1695"/>
      <c r="QYJ68" s="1694"/>
      <c r="QYK68" s="1695"/>
      <c r="QYL68" s="1694"/>
      <c r="QYM68" s="1695"/>
      <c r="QYN68" s="1694"/>
      <c r="QYO68" s="1695"/>
      <c r="QYP68" s="1694"/>
      <c r="QYQ68" s="1695"/>
      <c r="QYR68" s="1694"/>
      <c r="QYS68" s="1695"/>
      <c r="QYT68" s="1694"/>
      <c r="QYU68" s="1695"/>
      <c r="QYV68" s="1694"/>
      <c r="QYW68" s="1695"/>
      <c r="QYX68" s="1694"/>
      <c r="QYY68" s="1695"/>
      <c r="QYZ68" s="1694"/>
      <c r="QZA68" s="1695"/>
      <c r="QZB68" s="1694"/>
      <c r="QZC68" s="1695"/>
      <c r="QZD68" s="1694"/>
      <c r="QZE68" s="1695"/>
      <c r="QZF68" s="1694"/>
      <c r="QZG68" s="1695"/>
      <c r="QZH68" s="1694"/>
      <c r="QZI68" s="1695"/>
      <c r="QZJ68" s="1694"/>
      <c r="QZK68" s="1695"/>
      <c r="QZL68" s="1694"/>
      <c r="QZM68" s="1695"/>
      <c r="QZN68" s="1694"/>
      <c r="QZO68" s="1695"/>
      <c r="QZP68" s="1694"/>
      <c r="QZQ68" s="1695"/>
      <c r="QZR68" s="1694"/>
      <c r="QZS68" s="1695"/>
      <c r="QZT68" s="1694"/>
      <c r="QZU68" s="1695"/>
      <c r="QZV68" s="1694"/>
      <c r="QZW68" s="1695"/>
      <c r="QZX68" s="1694"/>
      <c r="QZY68" s="1695"/>
      <c r="QZZ68" s="1694"/>
      <c r="RAA68" s="1695"/>
      <c r="RAB68" s="1694"/>
      <c r="RAC68" s="1695"/>
      <c r="RAD68" s="1694"/>
      <c r="RAE68" s="1695"/>
      <c r="RAF68" s="1694"/>
      <c r="RAG68" s="1695"/>
      <c r="RAH68" s="1694"/>
      <c r="RAI68" s="1695"/>
      <c r="RAJ68" s="1694"/>
      <c r="RAK68" s="1695"/>
      <c r="RAL68" s="1694"/>
      <c r="RAM68" s="1695"/>
      <c r="RAN68" s="1694"/>
      <c r="RAO68" s="1695"/>
      <c r="RAP68" s="1694"/>
      <c r="RAQ68" s="1695"/>
      <c r="RAR68" s="1694"/>
      <c r="RAS68" s="1695"/>
      <c r="RAT68" s="1694"/>
      <c r="RAU68" s="1695"/>
      <c r="RAV68" s="1694"/>
      <c r="RAW68" s="1695"/>
      <c r="RAX68" s="1694"/>
      <c r="RAY68" s="1695"/>
      <c r="RAZ68" s="1694"/>
      <c r="RBA68" s="1695"/>
      <c r="RBB68" s="1694"/>
      <c r="RBC68" s="1695"/>
      <c r="RBD68" s="1694"/>
      <c r="RBE68" s="1695"/>
      <c r="RBF68" s="1694"/>
      <c r="RBG68" s="1695"/>
      <c r="RBH68" s="1694"/>
      <c r="RBI68" s="1695"/>
      <c r="RBJ68" s="1694"/>
      <c r="RBK68" s="1695"/>
      <c r="RBL68" s="1694"/>
      <c r="RBM68" s="1695"/>
      <c r="RBN68" s="1694"/>
      <c r="RBO68" s="1695"/>
      <c r="RBP68" s="1694"/>
      <c r="RBQ68" s="1695"/>
      <c r="RBR68" s="1694"/>
      <c r="RBS68" s="1695"/>
      <c r="RBT68" s="1694"/>
      <c r="RBU68" s="1695"/>
      <c r="RBV68" s="1694"/>
      <c r="RBW68" s="1695"/>
      <c r="RBX68" s="1694"/>
      <c r="RBY68" s="1695"/>
      <c r="RBZ68" s="1694"/>
      <c r="RCA68" s="1695"/>
      <c r="RCB68" s="1694"/>
      <c r="RCC68" s="1695"/>
      <c r="RCD68" s="1694"/>
      <c r="RCE68" s="1695"/>
      <c r="RCF68" s="1694"/>
      <c r="RCG68" s="1695"/>
      <c r="RCH68" s="1694"/>
      <c r="RCI68" s="1695"/>
      <c r="RCJ68" s="1694"/>
      <c r="RCK68" s="1695"/>
      <c r="RCL68" s="1694"/>
      <c r="RCM68" s="1695"/>
      <c r="RCN68" s="1694"/>
      <c r="RCO68" s="1695"/>
      <c r="RCP68" s="1694"/>
      <c r="RCQ68" s="1695"/>
      <c r="RCR68" s="1694"/>
      <c r="RCS68" s="1695"/>
      <c r="RCT68" s="1694"/>
      <c r="RCU68" s="1695"/>
      <c r="RCV68" s="1694"/>
      <c r="RCW68" s="1695"/>
      <c r="RCX68" s="1694"/>
      <c r="RCY68" s="1695"/>
      <c r="RCZ68" s="1694"/>
      <c r="RDA68" s="1695"/>
      <c r="RDB68" s="1694"/>
      <c r="RDC68" s="1695"/>
      <c r="RDD68" s="1694"/>
      <c r="RDE68" s="1695"/>
      <c r="RDF68" s="1694"/>
      <c r="RDG68" s="1695"/>
      <c r="RDH68" s="1694"/>
      <c r="RDI68" s="1695"/>
      <c r="RDJ68" s="1694"/>
      <c r="RDK68" s="1695"/>
      <c r="RDL68" s="1694"/>
      <c r="RDM68" s="1695"/>
      <c r="RDN68" s="1694"/>
      <c r="RDO68" s="1695"/>
      <c r="RDP68" s="1694"/>
      <c r="RDQ68" s="1695"/>
      <c r="RDR68" s="1694"/>
      <c r="RDS68" s="1695"/>
      <c r="RDT68" s="1694"/>
      <c r="RDU68" s="1695"/>
      <c r="RDV68" s="1694"/>
      <c r="RDW68" s="1695"/>
      <c r="RDX68" s="1694"/>
      <c r="RDY68" s="1695"/>
      <c r="RDZ68" s="1694"/>
      <c r="REA68" s="1695"/>
      <c r="REB68" s="1694"/>
      <c r="REC68" s="1695"/>
      <c r="RED68" s="1694"/>
      <c r="REE68" s="1695"/>
      <c r="REF68" s="1694"/>
      <c r="REG68" s="1695"/>
      <c r="REH68" s="1694"/>
      <c r="REI68" s="1695"/>
      <c r="REJ68" s="1694"/>
      <c r="REK68" s="1695"/>
      <c r="REL68" s="1694"/>
      <c r="REM68" s="1695"/>
      <c r="REN68" s="1694"/>
      <c r="REO68" s="1695"/>
      <c r="REP68" s="1694"/>
      <c r="REQ68" s="1695"/>
      <c r="RER68" s="1694"/>
      <c r="RES68" s="1695"/>
      <c r="RET68" s="1694"/>
      <c r="REU68" s="1695"/>
      <c r="REV68" s="1694"/>
      <c r="REW68" s="1695"/>
      <c r="REX68" s="1694"/>
      <c r="REY68" s="1695"/>
      <c r="REZ68" s="1694"/>
      <c r="RFA68" s="1695"/>
      <c r="RFB68" s="1694"/>
      <c r="RFC68" s="1695"/>
      <c r="RFD68" s="1694"/>
      <c r="RFE68" s="1695"/>
      <c r="RFF68" s="1694"/>
      <c r="RFG68" s="1695"/>
      <c r="RFH68" s="1694"/>
      <c r="RFI68" s="1695"/>
      <c r="RFJ68" s="1694"/>
      <c r="RFK68" s="1695"/>
      <c r="RFL68" s="1694"/>
      <c r="RFM68" s="1695"/>
      <c r="RFN68" s="1694"/>
      <c r="RFO68" s="1695"/>
      <c r="RFP68" s="1694"/>
      <c r="RFQ68" s="1695"/>
      <c r="RFR68" s="1694"/>
      <c r="RFS68" s="1695"/>
      <c r="RFT68" s="1694"/>
      <c r="RFU68" s="1695"/>
      <c r="RFV68" s="1694"/>
      <c r="RFW68" s="1695"/>
      <c r="RFX68" s="1694"/>
      <c r="RFY68" s="1695"/>
      <c r="RFZ68" s="1694"/>
      <c r="RGA68" s="1695"/>
      <c r="RGB68" s="1694"/>
      <c r="RGC68" s="1695"/>
      <c r="RGD68" s="1694"/>
      <c r="RGE68" s="1695"/>
      <c r="RGF68" s="1694"/>
      <c r="RGG68" s="1695"/>
      <c r="RGH68" s="1694"/>
      <c r="RGI68" s="1695"/>
      <c r="RGJ68" s="1694"/>
      <c r="RGK68" s="1695"/>
      <c r="RGL68" s="1694"/>
      <c r="RGM68" s="1695"/>
      <c r="RGN68" s="1694"/>
      <c r="RGO68" s="1695"/>
      <c r="RGP68" s="1694"/>
      <c r="RGQ68" s="1695"/>
      <c r="RGR68" s="1694"/>
      <c r="RGS68" s="1695"/>
      <c r="RGT68" s="1694"/>
      <c r="RGU68" s="1695"/>
      <c r="RGV68" s="1694"/>
      <c r="RGW68" s="1695"/>
      <c r="RGX68" s="1694"/>
      <c r="RGY68" s="1695"/>
      <c r="RGZ68" s="1694"/>
      <c r="RHA68" s="1695"/>
      <c r="RHB68" s="1694"/>
      <c r="RHC68" s="1695"/>
      <c r="RHD68" s="1694"/>
      <c r="RHE68" s="1695"/>
      <c r="RHF68" s="1694"/>
      <c r="RHG68" s="1695"/>
      <c r="RHH68" s="1694"/>
      <c r="RHI68" s="1695"/>
      <c r="RHJ68" s="1694"/>
      <c r="RHK68" s="1695"/>
      <c r="RHL68" s="1694"/>
      <c r="RHM68" s="1695"/>
      <c r="RHN68" s="1694"/>
      <c r="RHO68" s="1695"/>
      <c r="RHP68" s="1694"/>
      <c r="RHQ68" s="1695"/>
      <c r="RHR68" s="1694"/>
      <c r="RHS68" s="1695"/>
      <c r="RHT68" s="1694"/>
      <c r="RHU68" s="1695"/>
      <c r="RHV68" s="1694"/>
      <c r="RHW68" s="1695"/>
      <c r="RHX68" s="1694"/>
      <c r="RHY68" s="1695"/>
      <c r="RHZ68" s="1694"/>
      <c r="RIA68" s="1695"/>
      <c r="RIB68" s="1694"/>
      <c r="RIC68" s="1695"/>
      <c r="RID68" s="1694"/>
      <c r="RIE68" s="1695"/>
      <c r="RIF68" s="1694"/>
      <c r="RIG68" s="1695"/>
      <c r="RIH68" s="1694"/>
      <c r="RII68" s="1695"/>
      <c r="RIJ68" s="1694"/>
      <c r="RIK68" s="1695"/>
      <c r="RIL68" s="1694"/>
      <c r="RIM68" s="1695"/>
      <c r="RIN68" s="1694"/>
      <c r="RIO68" s="1695"/>
      <c r="RIP68" s="1694"/>
      <c r="RIQ68" s="1695"/>
      <c r="RIR68" s="1694"/>
      <c r="RIS68" s="1695"/>
      <c r="RIT68" s="1694"/>
      <c r="RIU68" s="1695"/>
      <c r="RIV68" s="1694"/>
      <c r="RIW68" s="1695"/>
      <c r="RIX68" s="1694"/>
      <c r="RIY68" s="1695"/>
      <c r="RIZ68" s="1694"/>
      <c r="RJA68" s="1695"/>
      <c r="RJB68" s="1694"/>
      <c r="RJC68" s="1695"/>
      <c r="RJD68" s="1694"/>
      <c r="RJE68" s="1695"/>
      <c r="RJF68" s="1694"/>
      <c r="RJG68" s="1695"/>
      <c r="RJH68" s="1694"/>
      <c r="RJI68" s="1695"/>
      <c r="RJJ68" s="1694"/>
      <c r="RJK68" s="1695"/>
      <c r="RJL68" s="1694"/>
      <c r="RJM68" s="1695"/>
      <c r="RJN68" s="1694"/>
      <c r="RJO68" s="1695"/>
      <c r="RJP68" s="1694"/>
      <c r="RJQ68" s="1695"/>
      <c r="RJR68" s="1694"/>
      <c r="RJS68" s="1695"/>
      <c r="RJT68" s="1694"/>
      <c r="RJU68" s="1695"/>
      <c r="RJV68" s="1694"/>
      <c r="RJW68" s="1695"/>
      <c r="RJX68" s="1694"/>
      <c r="RJY68" s="1695"/>
      <c r="RJZ68" s="1694"/>
      <c r="RKA68" s="1695"/>
      <c r="RKB68" s="1694"/>
      <c r="RKC68" s="1695"/>
      <c r="RKD68" s="1694"/>
      <c r="RKE68" s="1695"/>
      <c r="RKF68" s="1694"/>
      <c r="RKG68" s="1695"/>
      <c r="RKH68" s="1694"/>
      <c r="RKI68" s="1695"/>
      <c r="RKJ68" s="1694"/>
      <c r="RKK68" s="1695"/>
      <c r="RKL68" s="1694"/>
      <c r="RKM68" s="1695"/>
      <c r="RKN68" s="1694"/>
      <c r="RKO68" s="1695"/>
      <c r="RKP68" s="1694"/>
      <c r="RKQ68" s="1695"/>
      <c r="RKR68" s="1694"/>
      <c r="RKS68" s="1695"/>
      <c r="RKT68" s="1694"/>
      <c r="RKU68" s="1695"/>
      <c r="RKV68" s="1694"/>
      <c r="RKW68" s="1695"/>
      <c r="RKX68" s="1694"/>
      <c r="RKY68" s="1695"/>
      <c r="RKZ68" s="1694"/>
      <c r="RLA68" s="1695"/>
      <c r="RLB68" s="1694"/>
      <c r="RLC68" s="1695"/>
      <c r="RLD68" s="1694"/>
      <c r="RLE68" s="1695"/>
      <c r="RLF68" s="1694"/>
      <c r="RLG68" s="1695"/>
      <c r="RLH68" s="1694"/>
      <c r="RLI68" s="1695"/>
      <c r="RLJ68" s="1694"/>
      <c r="RLK68" s="1695"/>
      <c r="RLL68" s="1694"/>
      <c r="RLM68" s="1695"/>
      <c r="RLN68" s="1694"/>
      <c r="RLO68" s="1695"/>
      <c r="RLP68" s="1694"/>
      <c r="RLQ68" s="1695"/>
      <c r="RLR68" s="1694"/>
      <c r="RLS68" s="1695"/>
      <c r="RLT68" s="1694"/>
      <c r="RLU68" s="1695"/>
      <c r="RLV68" s="1694"/>
      <c r="RLW68" s="1695"/>
      <c r="RLX68" s="1694"/>
      <c r="RLY68" s="1695"/>
      <c r="RLZ68" s="1694"/>
      <c r="RMA68" s="1695"/>
      <c r="RMB68" s="1694"/>
      <c r="RMC68" s="1695"/>
      <c r="RMD68" s="1694"/>
      <c r="RME68" s="1695"/>
      <c r="RMF68" s="1694"/>
      <c r="RMG68" s="1695"/>
      <c r="RMH68" s="1694"/>
      <c r="RMI68" s="1695"/>
      <c r="RMJ68" s="1694"/>
      <c r="RMK68" s="1695"/>
      <c r="RML68" s="1694"/>
      <c r="RMM68" s="1695"/>
      <c r="RMN68" s="1694"/>
      <c r="RMO68" s="1695"/>
      <c r="RMP68" s="1694"/>
      <c r="RMQ68" s="1695"/>
      <c r="RMR68" s="1694"/>
      <c r="RMS68" s="1695"/>
      <c r="RMT68" s="1694"/>
      <c r="RMU68" s="1695"/>
      <c r="RMV68" s="1694"/>
      <c r="RMW68" s="1695"/>
      <c r="RMX68" s="1694"/>
      <c r="RMY68" s="1695"/>
      <c r="RMZ68" s="1694"/>
      <c r="RNA68" s="1695"/>
      <c r="RNB68" s="1694"/>
      <c r="RNC68" s="1695"/>
      <c r="RND68" s="1694"/>
      <c r="RNE68" s="1695"/>
      <c r="RNF68" s="1694"/>
      <c r="RNG68" s="1695"/>
      <c r="RNH68" s="1694"/>
      <c r="RNI68" s="1695"/>
      <c r="RNJ68" s="1694"/>
      <c r="RNK68" s="1695"/>
      <c r="RNL68" s="1694"/>
      <c r="RNM68" s="1695"/>
      <c r="RNN68" s="1694"/>
      <c r="RNO68" s="1695"/>
      <c r="RNP68" s="1694"/>
      <c r="RNQ68" s="1695"/>
      <c r="RNR68" s="1694"/>
      <c r="RNS68" s="1695"/>
      <c r="RNT68" s="1694"/>
      <c r="RNU68" s="1695"/>
      <c r="RNV68" s="1694"/>
      <c r="RNW68" s="1695"/>
      <c r="RNX68" s="1694"/>
      <c r="RNY68" s="1695"/>
      <c r="RNZ68" s="1694"/>
      <c r="ROA68" s="1695"/>
      <c r="ROB68" s="1694"/>
      <c r="ROC68" s="1695"/>
      <c r="ROD68" s="1694"/>
      <c r="ROE68" s="1695"/>
      <c r="ROF68" s="1694"/>
      <c r="ROG68" s="1695"/>
      <c r="ROH68" s="1694"/>
      <c r="ROI68" s="1695"/>
      <c r="ROJ68" s="1694"/>
      <c r="ROK68" s="1695"/>
      <c r="ROL68" s="1694"/>
      <c r="ROM68" s="1695"/>
      <c r="RON68" s="1694"/>
      <c r="ROO68" s="1695"/>
      <c r="ROP68" s="1694"/>
      <c r="ROQ68" s="1695"/>
      <c r="ROR68" s="1694"/>
      <c r="ROS68" s="1695"/>
      <c r="ROT68" s="1694"/>
      <c r="ROU68" s="1695"/>
      <c r="ROV68" s="1694"/>
      <c r="ROW68" s="1695"/>
      <c r="ROX68" s="1694"/>
      <c r="ROY68" s="1695"/>
      <c r="ROZ68" s="1694"/>
      <c r="RPA68" s="1695"/>
      <c r="RPB68" s="1694"/>
      <c r="RPC68" s="1695"/>
      <c r="RPD68" s="1694"/>
      <c r="RPE68" s="1695"/>
      <c r="RPF68" s="1694"/>
      <c r="RPG68" s="1695"/>
      <c r="RPH68" s="1694"/>
      <c r="RPI68" s="1695"/>
      <c r="RPJ68" s="1694"/>
      <c r="RPK68" s="1695"/>
      <c r="RPL68" s="1694"/>
      <c r="RPM68" s="1695"/>
      <c r="RPN68" s="1694"/>
      <c r="RPO68" s="1695"/>
      <c r="RPP68" s="1694"/>
      <c r="RPQ68" s="1695"/>
      <c r="RPR68" s="1694"/>
      <c r="RPS68" s="1695"/>
      <c r="RPT68" s="1694"/>
      <c r="RPU68" s="1695"/>
      <c r="RPV68" s="1694"/>
      <c r="RPW68" s="1695"/>
      <c r="RPX68" s="1694"/>
      <c r="RPY68" s="1695"/>
      <c r="RPZ68" s="1694"/>
      <c r="RQA68" s="1695"/>
      <c r="RQB68" s="1694"/>
      <c r="RQC68" s="1695"/>
      <c r="RQD68" s="1694"/>
      <c r="RQE68" s="1695"/>
      <c r="RQF68" s="1694"/>
      <c r="RQG68" s="1695"/>
      <c r="RQH68" s="1694"/>
      <c r="RQI68" s="1695"/>
      <c r="RQJ68" s="1694"/>
      <c r="RQK68" s="1695"/>
      <c r="RQL68" s="1694"/>
      <c r="RQM68" s="1695"/>
      <c r="RQN68" s="1694"/>
      <c r="RQO68" s="1695"/>
      <c r="RQP68" s="1694"/>
      <c r="RQQ68" s="1695"/>
      <c r="RQR68" s="1694"/>
      <c r="RQS68" s="1695"/>
      <c r="RQT68" s="1694"/>
      <c r="RQU68" s="1695"/>
      <c r="RQV68" s="1694"/>
      <c r="RQW68" s="1695"/>
      <c r="RQX68" s="1694"/>
      <c r="RQY68" s="1695"/>
      <c r="RQZ68" s="1694"/>
      <c r="RRA68" s="1695"/>
      <c r="RRB68" s="1694"/>
      <c r="RRC68" s="1695"/>
      <c r="RRD68" s="1694"/>
      <c r="RRE68" s="1695"/>
      <c r="RRF68" s="1694"/>
      <c r="RRG68" s="1695"/>
      <c r="RRH68" s="1694"/>
      <c r="RRI68" s="1695"/>
      <c r="RRJ68" s="1694"/>
      <c r="RRK68" s="1695"/>
      <c r="RRL68" s="1694"/>
      <c r="RRM68" s="1695"/>
      <c r="RRN68" s="1694"/>
      <c r="RRO68" s="1695"/>
      <c r="RRP68" s="1694"/>
      <c r="RRQ68" s="1695"/>
      <c r="RRR68" s="1694"/>
      <c r="RRS68" s="1695"/>
      <c r="RRT68" s="1694"/>
      <c r="RRU68" s="1695"/>
      <c r="RRV68" s="1694"/>
      <c r="RRW68" s="1695"/>
      <c r="RRX68" s="1694"/>
      <c r="RRY68" s="1695"/>
      <c r="RRZ68" s="1694"/>
      <c r="RSA68" s="1695"/>
      <c r="RSB68" s="1694"/>
      <c r="RSC68" s="1695"/>
      <c r="RSD68" s="1694"/>
      <c r="RSE68" s="1695"/>
      <c r="RSF68" s="1694"/>
      <c r="RSG68" s="1695"/>
      <c r="RSH68" s="1694"/>
      <c r="RSI68" s="1695"/>
      <c r="RSJ68" s="1694"/>
      <c r="RSK68" s="1695"/>
      <c r="RSL68" s="1694"/>
      <c r="RSM68" s="1695"/>
      <c r="RSN68" s="1694"/>
      <c r="RSO68" s="1695"/>
      <c r="RSP68" s="1694"/>
      <c r="RSQ68" s="1695"/>
      <c r="RSR68" s="1694"/>
      <c r="RSS68" s="1695"/>
      <c r="RST68" s="1694"/>
      <c r="RSU68" s="1695"/>
      <c r="RSV68" s="1694"/>
      <c r="RSW68" s="1695"/>
      <c r="RSX68" s="1694"/>
      <c r="RSY68" s="1695"/>
      <c r="RSZ68" s="1694"/>
      <c r="RTA68" s="1695"/>
      <c r="RTB68" s="1694"/>
      <c r="RTC68" s="1695"/>
      <c r="RTD68" s="1694"/>
      <c r="RTE68" s="1695"/>
      <c r="RTF68" s="1694"/>
      <c r="RTG68" s="1695"/>
      <c r="RTH68" s="1694"/>
      <c r="RTI68" s="1695"/>
      <c r="RTJ68" s="1694"/>
      <c r="RTK68" s="1695"/>
      <c r="RTL68" s="1694"/>
      <c r="RTM68" s="1695"/>
      <c r="RTN68" s="1694"/>
      <c r="RTO68" s="1695"/>
      <c r="RTP68" s="1694"/>
      <c r="RTQ68" s="1695"/>
      <c r="RTR68" s="1694"/>
      <c r="RTS68" s="1695"/>
      <c r="RTT68" s="1694"/>
      <c r="RTU68" s="1695"/>
      <c r="RTV68" s="1694"/>
      <c r="RTW68" s="1695"/>
      <c r="RTX68" s="1694"/>
      <c r="RTY68" s="1695"/>
      <c r="RTZ68" s="1694"/>
      <c r="RUA68" s="1695"/>
      <c r="RUB68" s="1694"/>
      <c r="RUC68" s="1695"/>
      <c r="RUD68" s="1694"/>
      <c r="RUE68" s="1695"/>
      <c r="RUF68" s="1694"/>
      <c r="RUG68" s="1695"/>
      <c r="RUH68" s="1694"/>
      <c r="RUI68" s="1695"/>
      <c r="RUJ68" s="1694"/>
      <c r="RUK68" s="1695"/>
      <c r="RUL68" s="1694"/>
      <c r="RUM68" s="1695"/>
      <c r="RUN68" s="1694"/>
      <c r="RUO68" s="1695"/>
      <c r="RUP68" s="1694"/>
      <c r="RUQ68" s="1695"/>
      <c r="RUR68" s="1694"/>
      <c r="RUS68" s="1695"/>
      <c r="RUT68" s="1694"/>
      <c r="RUU68" s="1695"/>
      <c r="RUV68" s="1694"/>
      <c r="RUW68" s="1695"/>
      <c r="RUX68" s="1694"/>
      <c r="RUY68" s="1695"/>
      <c r="RUZ68" s="1694"/>
      <c r="RVA68" s="1695"/>
      <c r="RVB68" s="1694"/>
      <c r="RVC68" s="1695"/>
      <c r="RVD68" s="1694"/>
      <c r="RVE68" s="1695"/>
      <c r="RVF68" s="1694"/>
      <c r="RVG68" s="1695"/>
      <c r="RVH68" s="1694"/>
      <c r="RVI68" s="1695"/>
      <c r="RVJ68" s="1694"/>
      <c r="RVK68" s="1695"/>
      <c r="RVL68" s="1694"/>
      <c r="RVM68" s="1695"/>
      <c r="RVN68" s="1694"/>
      <c r="RVO68" s="1695"/>
      <c r="RVP68" s="1694"/>
      <c r="RVQ68" s="1695"/>
      <c r="RVR68" s="1694"/>
      <c r="RVS68" s="1695"/>
      <c r="RVT68" s="1694"/>
      <c r="RVU68" s="1695"/>
      <c r="RVV68" s="1694"/>
      <c r="RVW68" s="1695"/>
      <c r="RVX68" s="1694"/>
      <c r="RVY68" s="1695"/>
      <c r="RVZ68" s="1694"/>
      <c r="RWA68" s="1695"/>
      <c r="RWB68" s="1694"/>
      <c r="RWC68" s="1695"/>
      <c r="RWD68" s="1694"/>
      <c r="RWE68" s="1695"/>
      <c r="RWF68" s="1694"/>
      <c r="RWG68" s="1695"/>
      <c r="RWH68" s="1694"/>
      <c r="RWI68" s="1695"/>
      <c r="RWJ68" s="1694"/>
      <c r="RWK68" s="1695"/>
      <c r="RWL68" s="1694"/>
      <c r="RWM68" s="1695"/>
      <c r="RWN68" s="1694"/>
      <c r="RWO68" s="1695"/>
      <c r="RWP68" s="1694"/>
      <c r="RWQ68" s="1695"/>
      <c r="RWR68" s="1694"/>
      <c r="RWS68" s="1695"/>
      <c r="RWT68" s="1694"/>
      <c r="RWU68" s="1695"/>
      <c r="RWV68" s="1694"/>
      <c r="RWW68" s="1695"/>
      <c r="RWX68" s="1694"/>
      <c r="RWY68" s="1695"/>
      <c r="RWZ68" s="1694"/>
      <c r="RXA68" s="1695"/>
      <c r="RXB68" s="1694"/>
      <c r="RXC68" s="1695"/>
      <c r="RXD68" s="1694"/>
      <c r="RXE68" s="1695"/>
      <c r="RXF68" s="1694"/>
      <c r="RXG68" s="1695"/>
      <c r="RXH68" s="1694"/>
      <c r="RXI68" s="1695"/>
      <c r="RXJ68" s="1694"/>
      <c r="RXK68" s="1695"/>
      <c r="RXL68" s="1694"/>
      <c r="RXM68" s="1695"/>
      <c r="RXN68" s="1694"/>
      <c r="RXO68" s="1695"/>
      <c r="RXP68" s="1694"/>
      <c r="RXQ68" s="1695"/>
      <c r="RXR68" s="1694"/>
      <c r="RXS68" s="1695"/>
      <c r="RXT68" s="1694"/>
      <c r="RXU68" s="1695"/>
      <c r="RXV68" s="1694"/>
      <c r="RXW68" s="1695"/>
      <c r="RXX68" s="1694"/>
      <c r="RXY68" s="1695"/>
      <c r="RXZ68" s="1694"/>
      <c r="RYA68" s="1695"/>
      <c r="RYB68" s="1694"/>
      <c r="RYC68" s="1695"/>
      <c r="RYD68" s="1694"/>
      <c r="RYE68" s="1695"/>
      <c r="RYF68" s="1694"/>
      <c r="RYG68" s="1695"/>
      <c r="RYH68" s="1694"/>
      <c r="RYI68" s="1695"/>
      <c r="RYJ68" s="1694"/>
      <c r="RYK68" s="1695"/>
      <c r="RYL68" s="1694"/>
      <c r="RYM68" s="1695"/>
      <c r="RYN68" s="1694"/>
      <c r="RYO68" s="1695"/>
      <c r="RYP68" s="1694"/>
      <c r="RYQ68" s="1695"/>
      <c r="RYR68" s="1694"/>
      <c r="RYS68" s="1695"/>
      <c r="RYT68" s="1694"/>
      <c r="RYU68" s="1695"/>
      <c r="RYV68" s="1694"/>
      <c r="RYW68" s="1695"/>
      <c r="RYX68" s="1694"/>
      <c r="RYY68" s="1695"/>
      <c r="RYZ68" s="1694"/>
      <c r="RZA68" s="1695"/>
      <c r="RZB68" s="1694"/>
      <c r="RZC68" s="1695"/>
      <c r="RZD68" s="1694"/>
      <c r="RZE68" s="1695"/>
      <c r="RZF68" s="1694"/>
      <c r="RZG68" s="1695"/>
      <c r="RZH68" s="1694"/>
      <c r="RZI68" s="1695"/>
      <c r="RZJ68" s="1694"/>
      <c r="RZK68" s="1695"/>
      <c r="RZL68" s="1694"/>
      <c r="RZM68" s="1695"/>
      <c r="RZN68" s="1694"/>
      <c r="RZO68" s="1695"/>
      <c r="RZP68" s="1694"/>
      <c r="RZQ68" s="1695"/>
      <c r="RZR68" s="1694"/>
      <c r="RZS68" s="1695"/>
      <c r="RZT68" s="1694"/>
      <c r="RZU68" s="1695"/>
      <c r="RZV68" s="1694"/>
      <c r="RZW68" s="1695"/>
      <c r="RZX68" s="1694"/>
      <c r="RZY68" s="1695"/>
      <c r="RZZ68" s="1694"/>
      <c r="SAA68" s="1695"/>
      <c r="SAB68" s="1694"/>
      <c r="SAC68" s="1695"/>
      <c r="SAD68" s="1694"/>
      <c r="SAE68" s="1695"/>
      <c r="SAF68" s="1694"/>
      <c r="SAG68" s="1695"/>
      <c r="SAH68" s="1694"/>
      <c r="SAI68" s="1695"/>
      <c r="SAJ68" s="1694"/>
      <c r="SAK68" s="1695"/>
      <c r="SAL68" s="1694"/>
      <c r="SAM68" s="1695"/>
      <c r="SAN68" s="1694"/>
      <c r="SAO68" s="1695"/>
      <c r="SAP68" s="1694"/>
      <c r="SAQ68" s="1695"/>
      <c r="SAR68" s="1694"/>
      <c r="SAS68" s="1695"/>
      <c r="SAT68" s="1694"/>
      <c r="SAU68" s="1695"/>
      <c r="SAV68" s="1694"/>
      <c r="SAW68" s="1695"/>
      <c r="SAX68" s="1694"/>
      <c r="SAY68" s="1695"/>
      <c r="SAZ68" s="1694"/>
      <c r="SBA68" s="1695"/>
      <c r="SBB68" s="1694"/>
      <c r="SBC68" s="1695"/>
      <c r="SBD68" s="1694"/>
      <c r="SBE68" s="1695"/>
      <c r="SBF68" s="1694"/>
      <c r="SBG68" s="1695"/>
      <c r="SBH68" s="1694"/>
      <c r="SBI68" s="1695"/>
      <c r="SBJ68" s="1694"/>
      <c r="SBK68" s="1695"/>
      <c r="SBL68" s="1694"/>
      <c r="SBM68" s="1695"/>
      <c r="SBN68" s="1694"/>
      <c r="SBO68" s="1695"/>
      <c r="SBP68" s="1694"/>
      <c r="SBQ68" s="1695"/>
      <c r="SBR68" s="1694"/>
      <c r="SBS68" s="1695"/>
      <c r="SBT68" s="1694"/>
      <c r="SBU68" s="1695"/>
      <c r="SBV68" s="1694"/>
      <c r="SBW68" s="1695"/>
      <c r="SBX68" s="1694"/>
      <c r="SBY68" s="1695"/>
      <c r="SBZ68" s="1694"/>
      <c r="SCA68" s="1695"/>
      <c r="SCB68" s="1694"/>
      <c r="SCC68" s="1695"/>
      <c r="SCD68" s="1694"/>
      <c r="SCE68" s="1695"/>
      <c r="SCF68" s="1694"/>
      <c r="SCG68" s="1695"/>
      <c r="SCH68" s="1694"/>
      <c r="SCI68" s="1695"/>
      <c r="SCJ68" s="1694"/>
      <c r="SCK68" s="1695"/>
      <c r="SCL68" s="1694"/>
      <c r="SCM68" s="1695"/>
      <c r="SCN68" s="1694"/>
      <c r="SCO68" s="1695"/>
      <c r="SCP68" s="1694"/>
      <c r="SCQ68" s="1695"/>
      <c r="SCR68" s="1694"/>
      <c r="SCS68" s="1695"/>
      <c r="SCT68" s="1694"/>
      <c r="SCU68" s="1695"/>
      <c r="SCV68" s="1694"/>
      <c r="SCW68" s="1695"/>
      <c r="SCX68" s="1694"/>
      <c r="SCY68" s="1695"/>
      <c r="SCZ68" s="1694"/>
      <c r="SDA68" s="1695"/>
      <c r="SDB68" s="1694"/>
      <c r="SDC68" s="1695"/>
      <c r="SDD68" s="1694"/>
      <c r="SDE68" s="1695"/>
      <c r="SDF68" s="1694"/>
      <c r="SDG68" s="1695"/>
      <c r="SDH68" s="1694"/>
      <c r="SDI68" s="1695"/>
      <c r="SDJ68" s="1694"/>
      <c r="SDK68" s="1695"/>
      <c r="SDL68" s="1694"/>
      <c r="SDM68" s="1695"/>
      <c r="SDN68" s="1694"/>
      <c r="SDO68" s="1695"/>
      <c r="SDP68" s="1694"/>
      <c r="SDQ68" s="1695"/>
      <c r="SDR68" s="1694"/>
      <c r="SDS68" s="1695"/>
      <c r="SDT68" s="1694"/>
      <c r="SDU68" s="1695"/>
      <c r="SDV68" s="1694"/>
      <c r="SDW68" s="1695"/>
      <c r="SDX68" s="1694"/>
      <c r="SDY68" s="1695"/>
      <c r="SDZ68" s="1694"/>
      <c r="SEA68" s="1695"/>
      <c r="SEB68" s="1694"/>
      <c r="SEC68" s="1695"/>
      <c r="SED68" s="1694"/>
      <c r="SEE68" s="1695"/>
      <c r="SEF68" s="1694"/>
      <c r="SEG68" s="1695"/>
      <c r="SEH68" s="1694"/>
      <c r="SEI68" s="1695"/>
      <c r="SEJ68" s="1694"/>
      <c r="SEK68" s="1695"/>
      <c r="SEL68" s="1694"/>
      <c r="SEM68" s="1695"/>
      <c r="SEN68" s="1694"/>
      <c r="SEO68" s="1695"/>
      <c r="SEP68" s="1694"/>
      <c r="SEQ68" s="1695"/>
      <c r="SER68" s="1694"/>
      <c r="SES68" s="1695"/>
      <c r="SET68" s="1694"/>
      <c r="SEU68" s="1695"/>
      <c r="SEV68" s="1694"/>
      <c r="SEW68" s="1695"/>
      <c r="SEX68" s="1694"/>
      <c r="SEY68" s="1695"/>
      <c r="SEZ68" s="1694"/>
      <c r="SFA68" s="1695"/>
      <c r="SFB68" s="1694"/>
      <c r="SFC68" s="1695"/>
      <c r="SFD68" s="1694"/>
      <c r="SFE68" s="1695"/>
      <c r="SFF68" s="1694"/>
      <c r="SFG68" s="1695"/>
      <c r="SFH68" s="1694"/>
      <c r="SFI68" s="1695"/>
      <c r="SFJ68" s="1694"/>
      <c r="SFK68" s="1695"/>
      <c r="SFL68" s="1694"/>
      <c r="SFM68" s="1695"/>
      <c r="SFN68" s="1694"/>
      <c r="SFO68" s="1695"/>
      <c r="SFP68" s="1694"/>
      <c r="SFQ68" s="1695"/>
      <c r="SFR68" s="1694"/>
      <c r="SFS68" s="1695"/>
      <c r="SFT68" s="1694"/>
      <c r="SFU68" s="1695"/>
      <c r="SFV68" s="1694"/>
      <c r="SFW68" s="1695"/>
      <c r="SFX68" s="1694"/>
      <c r="SFY68" s="1695"/>
      <c r="SFZ68" s="1694"/>
      <c r="SGA68" s="1695"/>
      <c r="SGB68" s="1694"/>
      <c r="SGC68" s="1695"/>
      <c r="SGD68" s="1694"/>
      <c r="SGE68" s="1695"/>
      <c r="SGF68" s="1694"/>
      <c r="SGG68" s="1695"/>
      <c r="SGH68" s="1694"/>
      <c r="SGI68" s="1695"/>
      <c r="SGJ68" s="1694"/>
      <c r="SGK68" s="1695"/>
      <c r="SGL68" s="1694"/>
      <c r="SGM68" s="1695"/>
      <c r="SGN68" s="1694"/>
      <c r="SGO68" s="1695"/>
      <c r="SGP68" s="1694"/>
      <c r="SGQ68" s="1695"/>
      <c r="SGR68" s="1694"/>
      <c r="SGS68" s="1695"/>
      <c r="SGT68" s="1694"/>
      <c r="SGU68" s="1695"/>
      <c r="SGV68" s="1694"/>
      <c r="SGW68" s="1695"/>
      <c r="SGX68" s="1694"/>
      <c r="SGY68" s="1695"/>
      <c r="SGZ68" s="1694"/>
      <c r="SHA68" s="1695"/>
      <c r="SHB68" s="1694"/>
      <c r="SHC68" s="1695"/>
      <c r="SHD68" s="1694"/>
      <c r="SHE68" s="1695"/>
      <c r="SHF68" s="1694"/>
      <c r="SHG68" s="1695"/>
      <c r="SHH68" s="1694"/>
      <c r="SHI68" s="1695"/>
      <c r="SHJ68" s="1694"/>
      <c r="SHK68" s="1695"/>
      <c r="SHL68" s="1694"/>
      <c r="SHM68" s="1695"/>
      <c r="SHN68" s="1694"/>
      <c r="SHO68" s="1695"/>
      <c r="SHP68" s="1694"/>
      <c r="SHQ68" s="1695"/>
      <c r="SHR68" s="1694"/>
      <c r="SHS68" s="1695"/>
      <c r="SHT68" s="1694"/>
      <c r="SHU68" s="1695"/>
      <c r="SHV68" s="1694"/>
      <c r="SHW68" s="1695"/>
      <c r="SHX68" s="1694"/>
      <c r="SHY68" s="1695"/>
      <c r="SHZ68" s="1694"/>
      <c r="SIA68" s="1695"/>
      <c r="SIB68" s="1694"/>
      <c r="SIC68" s="1695"/>
      <c r="SID68" s="1694"/>
      <c r="SIE68" s="1695"/>
      <c r="SIF68" s="1694"/>
      <c r="SIG68" s="1695"/>
      <c r="SIH68" s="1694"/>
      <c r="SII68" s="1695"/>
      <c r="SIJ68" s="1694"/>
      <c r="SIK68" s="1695"/>
      <c r="SIL68" s="1694"/>
      <c r="SIM68" s="1695"/>
      <c r="SIN68" s="1694"/>
      <c r="SIO68" s="1695"/>
      <c r="SIP68" s="1694"/>
      <c r="SIQ68" s="1695"/>
      <c r="SIR68" s="1694"/>
      <c r="SIS68" s="1695"/>
      <c r="SIT68" s="1694"/>
      <c r="SIU68" s="1695"/>
      <c r="SIV68" s="1694"/>
      <c r="SIW68" s="1695"/>
      <c r="SIX68" s="1694"/>
      <c r="SIY68" s="1695"/>
      <c r="SIZ68" s="1694"/>
      <c r="SJA68" s="1695"/>
      <c r="SJB68" s="1694"/>
      <c r="SJC68" s="1695"/>
      <c r="SJD68" s="1694"/>
      <c r="SJE68" s="1695"/>
      <c r="SJF68" s="1694"/>
      <c r="SJG68" s="1695"/>
      <c r="SJH68" s="1694"/>
      <c r="SJI68" s="1695"/>
      <c r="SJJ68" s="1694"/>
      <c r="SJK68" s="1695"/>
      <c r="SJL68" s="1694"/>
      <c r="SJM68" s="1695"/>
      <c r="SJN68" s="1694"/>
      <c r="SJO68" s="1695"/>
      <c r="SJP68" s="1694"/>
      <c r="SJQ68" s="1695"/>
      <c r="SJR68" s="1694"/>
      <c r="SJS68" s="1695"/>
      <c r="SJT68" s="1694"/>
      <c r="SJU68" s="1695"/>
      <c r="SJV68" s="1694"/>
      <c r="SJW68" s="1695"/>
      <c r="SJX68" s="1694"/>
      <c r="SJY68" s="1695"/>
      <c r="SJZ68" s="1694"/>
      <c r="SKA68" s="1695"/>
      <c r="SKB68" s="1694"/>
      <c r="SKC68" s="1695"/>
      <c r="SKD68" s="1694"/>
      <c r="SKE68" s="1695"/>
      <c r="SKF68" s="1694"/>
      <c r="SKG68" s="1695"/>
      <c r="SKH68" s="1694"/>
      <c r="SKI68" s="1695"/>
      <c r="SKJ68" s="1694"/>
      <c r="SKK68" s="1695"/>
      <c r="SKL68" s="1694"/>
      <c r="SKM68" s="1695"/>
      <c r="SKN68" s="1694"/>
      <c r="SKO68" s="1695"/>
      <c r="SKP68" s="1694"/>
      <c r="SKQ68" s="1695"/>
      <c r="SKR68" s="1694"/>
      <c r="SKS68" s="1695"/>
      <c r="SKT68" s="1694"/>
      <c r="SKU68" s="1695"/>
      <c r="SKV68" s="1694"/>
      <c r="SKW68" s="1695"/>
      <c r="SKX68" s="1694"/>
      <c r="SKY68" s="1695"/>
      <c r="SKZ68" s="1694"/>
      <c r="SLA68" s="1695"/>
      <c r="SLB68" s="1694"/>
      <c r="SLC68" s="1695"/>
      <c r="SLD68" s="1694"/>
      <c r="SLE68" s="1695"/>
      <c r="SLF68" s="1694"/>
      <c r="SLG68" s="1695"/>
      <c r="SLH68" s="1694"/>
      <c r="SLI68" s="1695"/>
      <c r="SLJ68" s="1694"/>
      <c r="SLK68" s="1695"/>
      <c r="SLL68" s="1694"/>
      <c r="SLM68" s="1695"/>
      <c r="SLN68" s="1694"/>
      <c r="SLO68" s="1695"/>
      <c r="SLP68" s="1694"/>
      <c r="SLQ68" s="1695"/>
      <c r="SLR68" s="1694"/>
      <c r="SLS68" s="1695"/>
      <c r="SLT68" s="1694"/>
      <c r="SLU68" s="1695"/>
      <c r="SLV68" s="1694"/>
      <c r="SLW68" s="1695"/>
      <c r="SLX68" s="1694"/>
      <c r="SLY68" s="1695"/>
      <c r="SLZ68" s="1694"/>
      <c r="SMA68" s="1695"/>
      <c r="SMB68" s="1694"/>
      <c r="SMC68" s="1695"/>
      <c r="SMD68" s="1694"/>
      <c r="SME68" s="1695"/>
      <c r="SMF68" s="1694"/>
      <c r="SMG68" s="1695"/>
      <c r="SMH68" s="1694"/>
      <c r="SMI68" s="1695"/>
      <c r="SMJ68" s="1694"/>
      <c r="SMK68" s="1695"/>
      <c r="SML68" s="1694"/>
      <c r="SMM68" s="1695"/>
      <c r="SMN68" s="1694"/>
      <c r="SMO68" s="1695"/>
      <c r="SMP68" s="1694"/>
      <c r="SMQ68" s="1695"/>
      <c r="SMR68" s="1694"/>
      <c r="SMS68" s="1695"/>
      <c r="SMT68" s="1694"/>
      <c r="SMU68" s="1695"/>
      <c r="SMV68" s="1694"/>
      <c r="SMW68" s="1695"/>
      <c r="SMX68" s="1694"/>
      <c r="SMY68" s="1695"/>
      <c r="SMZ68" s="1694"/>
      <c r="SNA68" s="1695"/>
      <c r="SNB68" s="1694"/>
      <c r="SNC68" s="1695"/>
      <c r="SND68" s="1694"/>
      <c r="SNE68" s="1695"/>
      <c r="SNF68" s="1694"/>
      <c r="SNG68" s="1695"/>
      <c r="SNH68" s="1694"/>
      <c r="SNI68" s="1695"/>
      <c r="SNJ68" s="1694"/>
      <c r="SNK68" s="1695"/>
      <c r="SNL68" s="1694"/>
      <c r="SNM68" s="1695"/>
      <c r="SNN68" s="1694"/>
      <c r="SNO68" s="1695"/>
      <c r="SNP68" s="1694"/>
      <c r="SNQ68" s="1695"/>
      <c r="SNR68" s="1694"/>
      <c r="SNS68" s="1695"/>
      <c r="SNT68" s="1694"/>
      <c r="SNU68" s="1695"/>
      <c r="SNV68" s="1694"/>
      <c r="SNW68" s="1695"/>
      <c r="SNX68" s="1694"/>
      <c r="SNY68" s="1695"/>
      <c r="SNZ68" s="1694"/>
      <c r="SOA68" s="1695"/>
      <c r="SOB68" s="1694"/>
      <c r="SOC68" s="1695"/>
      <c r="SOD68" s="1694"/>
      <c r="SOE68" s="1695"/>
      <c r="SOF68" s="1694"/>
      <c r="SOG68" s="1695"/>
      <c r="SOH68" s="1694"/>
      <c r="SOI68" s="1695"/>
      <c r="SOJ68" s="1694"/>
      <c r="SOK68" s="1695"/>
      <c r="SOL68" s="1694"/>
      <c r="SOM68" s="1695"/>
      <c r="SON68" s="1694"/>
      <c r="SOO68" s="1695"/>
      <c r="SOP68" s="1694"/>
      <c r="SOQ68" s="1695"/>
      <c r="SOR68" s="1694"/>
      <c r="SOS68" s="1695"/>
      <c r="SOT68" s="1694"/>
      <c r="SOU68" s="1695"/>
      <c r="SOV68" s="1694"/>
      <c r="SOW68" s="1695"/>
      <c r="SOX68" s="1694"/>
      <c r="SOY68" s="1695"/>
      <c r="SOZ68" s="1694"/>
      <c r="SPA68" s="1695"/>
      <c r="SPB68" s="1694"/>
      <c r="SPC68" s="1695"/>
      <c r="SPD68" s="1694"/>
      <c r="SPE68" s="1695"/>
      <c r="SPF68" s="1694"/>
      <c r="SPG68" s="1695"/>
      <c r="SPH68" s="1694"/>
      <c r="SPI68" s="1695"/>
      <c r="SPJ68" s="1694"/>
      <c r="SPK68" s="1695"/>
      <c r="SPL68" s="1694"/>
      <c r="SPM68" s="1695"/>
      <c r="SPN68" s="1694"/>
      <c r="SPO68" s="1695"/>
      <c r="SPP68" s="1694"/>
      <c r="SPQ68" s="1695"/>
      <c r="SPR68" s="1694"/>
      <c r="SPS68" s="1695"/>
      <c r="SPT68" s="1694"/>
      <c r="SPU68" s="1695"/>
      <c r="SPV68" s="1694"/>
      <c r="SPW68" s="1695"/>
      <c r="SPX68" s="1694"/>
      <c r="SPY68" s="1695"/>
      <c r="SPZ68" s="1694"/>
      <c r="SQA68" s="1695"/>
      <c r="SQB68" s="1694"/>
      <c r="SQC68" s="1695"/>
      <c r="SQD68" s="1694"/>
      <c r="SQE68" s="1695"/>
      <c r="SQF68" s="1694"/>
      <c r="SQG68" s="1695"/>
      <c r="SQH68" s="1694"/>
      <c r="SQI68" s="1695"/>
      <c r="SQJ68" s="1694"/>
      <c r="SQK68" s="1695"/>
      <c r="SQL68" s="1694"/>
      <c r="SQM68" s="1695"/>
      <c r="SQN68" s="1694"/>
      <c r="SQO68" s="1695"/>
      <c r="SQP68" s="1694"/>
      <c r="SQQ68" s="1695"/>
      <c r="SQR68" s="1694"/>
      <c r="SQS68" s="1695"/>
      <c r="SQT68" s="1694"/>
      <c r="SQU68" s="1695"/>
      <c r="SQV68" s="1694"/>
      <c r="SQW68" s="1695"/>
      <c r="SQX68" s="1694"/>
      <c r="SQY68" s="1695"/>
      <c r="SQZ68" s="1694"/>
      <c r="SRA68" s="1695"/>
      <c r="SRB68" s="1694"/>
      <c r="SRC68" s="1695"/>
      <c r="SRD68" s="1694"/>
      <c r="SRE68" s="1695"/>
      <c r="SRF68" s="1694"/>
      <c r="SRG68" s="1695"/>
      <c r="SRH68" s="1694"/>
      <c r="SRI68" s="1695"/>
      <c r="SRJ68" s="1694"/>
      <c r="SRK68" s="1695"/>
      <c r="SRL68" s="1694"/>
      <c r="SRM68" s="1695"/>
      <c r="SRN68" s="1694"/>
      <c r="SRO68" s="1695"/>
      <c r="SRP68" s="1694"/>
      <c r="SRQ68" s="1695"/>
      <c r="SRR68" s="1694"/>
      <c r="SRS68" s="1695"/>
      <c r="SRT68" s="1694"/>
      <c r="SRU68" s="1695"/>
      <c r="SRV68" s="1694"/>
      <c r="SRW68" s="1695"/>
      <c r="SRX68" s="1694"/>
      <c r="SRY68" s="1695"/>
      <c r="SRZ68" s="1694"/>
      <c r="SSA68" s="1695"/>
      <c r="SSB68" s="1694"/>
      <c r="SSC68" s="1695"/>
      <c r="SSD68" s="1694"/>
      <c r="SSE68" s="1695"/>
      <c r="SSF68" s="1694"/>
      <c r="SSG68" s="1695"/>
      <c r="SSH68" s="1694"/>
      <c r="SSI68" s="1695"/>
      <c r="SSJ68" s="1694"/>
      <c r="SSK68" s="1695"/>
      <c r="SSL68" s="1694"/>
      <c r="SSM68" s="1695"/>
      <c r="SSN68" s="1694"/>
      <c r="SSO68" s="1695"/>
      <c r="SSP68" s="1694"/>
      <c r="SSQ68" s="1695"/>
      <c r="SSR68" s="1694"/>
      <c r="SSS68" s="1695"/>
      <c r="SST68" s="1694"/>
      <c r="SSU68" s="1695"/>
      <c r="SSV68" s="1694"/>
      <c r="SSW68" s="1695"/>
      <c r="SSX68" s="1694"/>
      <c r="SSY68" s="1695"/>
      <c r="SSZ68" s="1694"/>
      <c r="STA68" s="1695"/>
      <c r="STB68" s="1694"/>
      <c r="STC68" s="1695"/>
      <c r="STD68" s="1694"/>
      <c r="STE68" s="1695"/>
      <c r="STF68" s="1694"/>
      <c r="STG68" s="1695"/>
      <c r="STH68" s="1694"/>
      <c r="STI68" s="1695"/>
      <c r="STJ68" s="1694"/>
      <c r="STK68" s="1695"/>
      <c r="STL68" s="1694"/>
      <c r="STM68" s="1695"/>
      <c r="STN68" s="1694"/>
      <c r="STO68" s="1695"/>
      <c r="STP68" s="1694"/>
      <c r="STQ68" s="1695"/>
      <c r="STR68" s="1694"/>
      <c r="STS68" s="1695"/>
      <c r="STT68" s="1694"/>
      <c r="STU68" s="1695"/>
      <c r="STV68" s="1694"/>
      <c r="STW68" s="1695"/>
      <c r="STX68" s="1694"/>
      <c r="STY68" s="1695"/>
      <c r="STZ68" s="1694"/>
      <c r="SUA68" s="1695"/>
      <c r="SUB68" s="1694"/>
      <c r="SUC68" s="1695"/>
      <c r="SUD68" s="1694"/>
      <c r="SUE68" s="1695"/>
      <c r="SUF68" s="1694"/>
      <c r="SUG68" s="1695"/>
      <c r="SUH68" s="1694"/>
      <c r="SUI68" s="1695"/>
      <c r="SUJ68" s="1694"/>
      <c r="SUK68" s="1695"/>
      <c r="SUL68" s="1694"/>
      <c r="SUM68" s="1695"/>
      <c r="SUN68" s="1694"/>
      <c r="SUO68" s="1695"/>
      <c r="SUP68" s="1694"/>
      <c r="SUQ68" s="1695"/>
      <c r="SUR68" s="1694"/>
      <c r="SUS68" s="1695"/>
      <c r="SUT68" s="1694"/>
      <c r="SUU68" s="1695"/>
      <c r="SUV68" s="1694"/>
      <c r="SUW68" s="1695"/>
      <c r="SUX68" s="1694"/>
      <c r="SUY68" s="1695"/>
      <c r="SUZ68" s="1694"/>
      <c r="SVA68" s="1695"/>
      <c r="SVB68" s="1694"/>
      <c r="SVC68" s="1695"/>
      <c r="SVD68" s="1694"/>
      <c r="SVE68" s="1695"/>
      <c r="SVF68" s="1694"/>
      <c r="SVG68" s="1695"/>
      <c r="SVH68" s="1694"/>
      <c r="SVI68" s="1695"/>
      <c r="SVJ68" s="1694"/>
      <c r="SVK68" s="1695"/>
      <c r="SVL68" s="1694"/>
      <c r="SVM68" s="1695"/>
      <c r="SVN68" s="1694"/>
      <c r="SVO68" s="1695"/>
      <c r="SVP68" s="1694"/>
      <c r="SVQ68" s="1695"/>
      <c r="SVR68" s="1694"/>
      <c r="SVS68" s="1695"/>
      <c r="SVT68" s="1694"/>
      <c r="SVU68" s="1695"/>
      <c r="SVV68" s="1694"/>
      <c r="SVW68" s="1695"/>
      <c r="SVX68" s="1694"/>
      <c r="SVY68" s="1695"/>
      <c r="SVZ68" s="1694"/>
      <c r="SWA68" s="1695"/>
      <c r="SWB68" s="1694"/>
      <c r="SWC68" s="1695"/>
      <c r="SWD68" s="1694"/>
      <c r="SWE68" s="1695"/>
      <c r="SWF68" s="1694"/>
      <c r="SWG68" s="1695"/>
      <c r="SWH68" s="1694"/>
      <c r="SWI68" s="1695"/>
      <c r="SWJ68" s="1694"/>
      <c r="SWK68" s="1695"/>
      <c r="SWL68" s="1694"/>
      <c r="SWM68" s="1695"/>
      <c r="SWN68" s="1694"/>
      <c r="SWO68" s="1695"/>
      <c r="SWP68" s="1694"/>
      <c r="SWQ68" s="1695"/>
      <c r="SWR68" s="1694"/>
      <c r="SWS68" s="1695"/>
      <c r="SWT68" s="1694"/>
      <c r="SWU68" s="1695"/>
      <c r="SWV68" s="1694"/>
      <c r="SWW68" s="1695"/>
      <c r="SWX68" s="1694"/>
      <c r="SWY68" s="1695"/>
      <c r="SWZ68" s="1694"/>
      <c r="SXA68" s="1695"/>
      <c r="SXB68" s="1694"/>
      <c r="SXC68" s="1695"/>
      <c r="SXD68" s="1694"/>
      <c r="SXE68" s="1695"/>
      <c r="SXF68" s="1694"/>
      <c r="SXG68" s="1695"/>
      <c r="SXH68" s="1694"/>
      <c r="SXI68" s="1695"/>
      <c r="SXJ68" s="1694"/>
      <c r="SXK68" s="1695"/>
      <c r="SXL68" s="1694"/>
      <c r="SXM68" s="1695"/>
      <c r="SXN68" s="1694"/>
      <c r="SXO68" s="1695"/>
      <c r="SXP68" s="1694"/>
      <c r="SXQ68" s="1695"/>
      <c r="SXR68" s="1694"/>
      <c r="SXS68" s="1695"/>
      <c r="SXT68" s="1694"/>
      <c r="SXU68" s="1695"/>
      <c r="SXV68" s="1694"/>
      <c r="SXW68" s="1695"/>
      <c r="SXX68" s="1694"/>
      <c r="SXY68" s="1695"/>
      <c r="SXZ68" s="1694"/>
      <c r="SYA68" s="1695"/>
      <c r="SYB68" s="1694"/>
      <c r="SYC68" s="1695"/>
      <c r="SYD68" s="1694"/>
      <c r="SYE68" s="1695"/>
      <c r="SYF68" s="1694"/>
      <c r="SYG68" s="1695"/>
      <c r="SYH68" s="1694"/>
      <c r="SYI68" s="1695"/>
      <c r="SYJ68" s="1694"/>
      <c r="SYK68" s="1695"/>
      <c r="SYL68" s="1694"/>
      <c r="SYM68" s="1695"/>
      <c r="SYN68" s="1694"/>
      <c r="SYO68" s="1695"/>
      <c r="SYP68" s="1694"/>
      <c r="SYQ68" s="1695"/>
      <c r="SYR68" s="1694"/>
      <c r="SYS68" s="1695"/>
      <c r="SYT68" s="1694"/>
      <c r="SYU68" s="1695"/>
      <c r="SYV68" s="1694"/>
      <c r="SYW68" s="1695"/>
      <c r="SYX68" s="1694"/>
      <c r="SYY68" s="1695"/>
      <c r="SYZ68" s="1694"/>
      <c r="SZA68" s="1695"/>
      <c r="SZB68" s="1694"/>
      <c r="SZC68" s="1695"/>
      <c r="SZD68" s="1694"/>
      <c r="SZE68" s="1695"/>
      <c r="SZF68" s="1694"/>
      <c r="SZG68" s="1695"/>
      <c r="SZH68" s="1694"/>
      <c r="SZI68" s="1695"/>
      <c r="SZJ68" s="1694"/>
      <c r="SZK68" s="1695"/>
      <c r="SZL68" s="1694"/>
      <c r="SZM68" s="1695"/>
      <c r="SZN68" s="1694"/>
      <c r="SZO68" s="1695"/>
      <c r="SZP68" s="1694"/>
      <c r="SZQ68" s="1695"/>
      <c r="SZR68" s="1694"/>
      <c r="SZS68" s="1695"/>
      <c r="SZT68" s="1694"/>
      <c r="SZU68" s="1695"/>
      <c r="SZV68" s="1694"/>
      <c r="SZW68" s="1695"/>
      <c r="SZX68" s="1694"/>
      <c r="SZY68" s="1695"/>
      <c r="SZZ68" s="1694"/>
      <c r="TAA68" s="1695"/>
      <c r="TAB68" s="1694"/>
      <c r="TAC68" s="1695"/>
      <c r="TAD68" s="1694"/>
      <c r="TAE68" s="1695"/>
      <c r="TAF68" s="1694"/>
      <c r="TAG68" s="1695"/>
      <c r="TAH68" s="1694"/>
      <c r="TAI68" s="1695"/>
      <c r="TAJ68" s="1694"/>
      <c r="TAK68" s="1695"/>
      <c r="TAL68" s="1694"/>
      <c r="TAM68" s="1695"/>
      <c r="TAN68" s="1694"/>
      <c r="TAO68" s="1695"/>
      <c r="TAP68" s="1694"/>
      <c r="TAQ68" s="1695"/>
      <c r="TAR68" s="1694"/>
      <c r="TAS68" s="1695"/>
      <c r="TAT68" s="1694"/>
      <c r="TAU68" s="1695"/>
      <c r="TAV68" s="1694"/>
      <c r="TAW68" s="1695"/>
      <c r="TAX68" s="1694"/>
      <c r="TAY68" s="1695"/>
      <c r="TAZ68" s="1694"/>
      <c r="TBA68" s="1695"/>
      <c r="TBB68" s="1694"/>
      <c r="TBC68" s="1695"/>
      <c r="TBD68" s="1694"/>
      <c r="TBE68" s="1695"/>
      <c r="TBF68" s="1694"/>
      <c r="TBG68" s="1695"/>
      <c r="TBH68" s="1694"/>
      <c r="TBI68" s="1695"/>
      <c r="TBJ68" s="1694"/>
      <c r="TBK68" s="1695"/>
      <c r="TBL68" s="1694"/>
      <c r="TBM68" s="1695"/>
      <c r="TBN68" s="1694"/>
      <c r="TBO68" s="1695"/>
      <c r="TBP68" s="1694"/>
      <c r="TBQ68" s="1695"/>
      <c r="TBR68" s="1694"/>
      <c r="TBS68" s="1695"/>
      <c r="TBT68" s="1694"/>
      <c r="TBU68" s="1695"/>
      <c r="TBV68" s="1694"/>
      <c r="TBW68" s="1695"/>
      <c r="TBX68" s="1694"/>
      <c r="TBY68" s="1695"/>
      <c r="TBZ68" s="1694"/>
      <c r="TCA68" s="1695"/>
      <c r="TCB68" s="1694"/>
      <c r="TCC68" s="1695"/>
      <c r="TCD68" s="1694"/>
      <c r="TCE68" s="1695"/>
      <c r="TCF68" s="1694"/>
      <c r="TCG68" s="1695"/>
      <c r="TCH68" s="1694"/>
      <c r="TCI68" s="1695"/>
      <c r="TCJ68" s="1694"/>
      <c r="TCK68" s="1695"/>
      <c r="TCL68" s="1694"/>
      <c r="TCM68" s="1695"/>
      <c r="TCN68" s="1694"/>
      <c r="TCO68" s="1695"/>
      <c r="TCP68" s="1694"/>
      <c r="TCQ68" s="1695"/>
      <c r="TCR68" s="1694"/>
      <c r="TCS68" s="1695"/>
      <c r="TCT68" s="1694"/>
      <c r="TCU68" s="1695"/>
      <c r="TCV68" s="1694"/>
      <c r="TCW68" s="1695"/>
      <c r="TCX68" s="1694"/>
      <c r="TCY68" s="1695"/>
      <c r="TCZ68" s="1694"/>
      <c r="TDA68" s="1695"/>
      <c r="TDB68" s="1694"/>
      <c r="TDC68" s="1695"/>
      <c r="TDD68" s="1694"/>
      <c r="TDE68" s="1695"/>
      <c r="TDF68" s="1694"/>
      <c r="TDG68" s="1695"/>
      <c r="TDH68" s="1694"/>
      <c r="TDI68" s="1695"/>
      <c r="TDJ68" s="1694"/>
      <c r="TDK68" s="1695"/>
      <c r="TDL68" s="1694"/>
      <c r="TDM68" s="1695"/>
      <c r="TDN68" s="1694"/>
      <c r="TDO68" s="1695"/>
      <c r="TDP68" s="1694"/>
      <c r="TDQ68" s="1695"/>
      <c r="TDR68" s="1694"/>
      <c r="TDS68" s="1695"/>
      <c r="TDT68" s="1694"/>
      <c r="TDU68" s="1695"/>
      <c r="TDV68" s="1694"/>
      <c r="TDW68" s="1695"/>
      <c r="TDX68" s="1694"/>
      <c r="TDY68" s="1695"/>
      <c r="TDZ68" s="1694"/>
      <c r="TEA68" s="1695"/>
      <c r="TEB68" s="1694"/>
      <c r="TEC68" s="1695"/>
      <c r="TED68" s="1694"/>
      <c r="TEE68" s="1695"/>
      <c r="TEF68" s="1694"/>
      <c r="TEG68" s="1695"/>
      <c r="TEH68" s="1694"/>
      <c r="TEI68" s="1695"/>
      <c r="TEJ68" s="1694"/>
      <c r="TEK68" s="1695"/>
      <c r="TEL68" s="1694"/>
      <c r="TEM68" s="1695"/>
      <c r="TEN68" s="1694"/>
      <c r="TEO68" s="1695"/>
      <c r="TEP68" s="1694"/>
      <c r="TEQ68" s="1695"/>
      <c r="TER68" s="1694"/>
      <c r="TES68" s="1695"/>
      <c r="TET68" s="1694"/>
      <c r="TEU68" s="1695"/>
      <c r="TEV68" s="1694"/>
      <c r="TEW68" s="1695"/>
      <c r="TEX68" s="1694"/>
      <c r="TEY68" s="1695"/>
      <c r="TEZ68" s="1694"/>
      <c r="TFA68" s="1695"/>
      <c r="TFB68" s="1694"/>
      <c r="TFC68" s="1695"/>
      <c r="TFD68" s="1694"/>
      <c r="TFE68" s="1695"/>
      <c r="TFF68" s="1694"/>
      <c r="TFG68" s="1695"/>
      <c r="TFH68" s="1694"/>
      <c r="TFI68" s="1695"/>
      <c r="TFJ68" s="1694"/>
      <c r="TFK68" s="1695"/>
      <c r="TFL68" s="1694"/>
      <c r="TFM68" s="1695"/>
      <c r="TFN68" s="1694"/>
      <c r="TFO68" s="1695"/>
      <c r="TFP68" s="1694"/>
      <c r="TFQ68" s="1695"/>
      <c r="TFR68" s="1694"/>
      <c r="TFS68" s="1695"/>
      <c r="TFT68" s="1694"/>
      <c r="TFU68" s="1695"/>
      <c r="TFV68" s="1694"/>
      <c r="TFW68" s="1695"/>
      <c r="TFX68" s="1694"/>
      <c r="TFY68" s="1695"/>
      <c r="TFZ68" s="1694"/>
      <c r="TGA68" s="1695"/>
      <c r="TGB68" s="1694"/>
      <c r="TGC68" s="1695"/>
      <c r="TGD68" s="1694"/>
      <c r="TGE68" s="1695"/>
      <c r="TGF68" s="1694"/>
      <c r="TGG68" s="1695"/>
      <c r="TGH68" s="1694"/>
      <c r="TGI68" s="1695"/>
      <c r="TGJ68" s="1694"/>
      <c r="TGK68" s="1695"/>
      <c r="TGL68" s="1694"/>
      <c r="TGM68" s="1695"/>
      <c r="TGN68" s="1694"/>
      <c r="TGO68" s="1695"/>
      <c r="TGP68" s="1694"/>
      <c r="TGQ68" s="1695"/>
      <c r="TGR68" s="1694"/>
      <c r="TGS68" s="1695"/>
      <c r="TGT68" s="1694"/>
      <c r="TGU68" s="1695"/>
      <c r="TGV68" s="1694"/>
      <c r="TGW68" s="1695"/>
      <c r="TGX68" s="1694"/>
      <c r="TGY68" s="1695"/>
      <c r="TGZ68" s="1694"/>
      <c r="THA68" s="1695"/>
      <c r="THB68" s="1694"/>
      <c r="THC68" s="1695"/>
      <c r="THD68" s="1694"/>
      <c r="THE68" s="1695"/>
      <c r="THF68" s="1694"/>
      <c r="THG68" s="1695"/>
      <c r="THH68" s="1694"/>
      <c r="THI68" s="1695"/>
      <c r="THJ68" s="1694"/>
      <c r="THK68" s="1695"/>
      <c r="THL68" s="1694"/>
      <c r="THM68" s="1695"/>
      <c r="THN68" s="1694"/>
      <c r="THO68" s="1695"/>
      <c r="THP68" s="1694"/>
      <c r="THQ68" s="1695"/>
      <c r="THR68" s="1694"/>
      <c r="THS68" s="1695"/>
      <c r="THT68" s="1694"/>
      <c r="THU68" s="1695"/>
      <c r="THV68" s="1694"/>
      <c r="THW68" s="1695"/>
      <c r="THX68" s="1694"/>
      <c r="THY68" s="1695"/>
      <c r="THZ68" s="1694"/>
      <c r="TIA68" s="1695"/>
      <c r="TIB68" s="1694"/>
      <c r="TIC68" s="1695"/>
      <c r="TID68" s="1694"/>
      <c r="TIE68" s="1695"/>
      <c r="TIF68" s="1694"/>
      <c r="TIG68" s="1695"/>
      <c r="TIH68" s="1694"/>
      <c r="TII68" s="1695"/>
      <c r="TIJ68" s="1694"/>
      <c r="TIK68" s="1695"/>
      <c r="TIL68" s="1694"/>
      <c r="TIM68" s="1695"/>
      <c r="TIN68" s="1694"/>
      <c r="TIO68" s="1695"/>
      <c r="TIP68" s="1694"/>
      <c r="TIQ68" s="1695"/>
      <c r="TIR68" s="1694"/>
      <c r="TIS68" s="1695"/>
      <c r="TIT68" s="1694"/>
      <c r="TIU68" s="1695"/>
      <c r="TIV68" s="1694"/>
      <c r="TIW68" s="1695"/>
      <c r="TIX68" s="1694"/>
      <c r="TIY68" s="1695"/>
      <c r="TIZ68" s="1694"/>
      <c r="TJA68" s="1695"/>
      <c r="TJB68" s="1694"/>
      <c r="TJC68" s="1695"/>
      <c r="TJD68" s="1694"/>
      <c r="TJE68" s="1695"/>
      <c r="TJF68" s="1694"/>
      <c r="TJG68" s="1695"/>
      <c r="TJH68" s="1694"/>
      <c r="TJI68" s="1695"/>
      <c r="TJJ68" s="1694"/>
      <c r="TJK68" s="1695"/>
      <c r="TJL68" s="1694"/>
      <c r="TJM68" s="1695"/>
      <c r="TJN68" s="1694"/>
      <c r="TJO68" s="1695"/>
      <c r="TJP68" s="1694"/>
      <c r="TJQ68" s="1695"/>
      <c r="TJR68" s="1694"/>
      <c r="TJS68" s="1695"/>
      <c r="TJT68" s="1694"/>
      <c r="TJU68" s="1695"/>
      <c r="TJV68" s="1694"/>
      <c r="TJW68" s="1695"/>
      <c r="TJX68" s="1694"/>
      <c r="TJY68" s="1695"/>
      <c r="TJZ68" s="1694"/>
      <c r="TKA68" s="1695"/>
      <c r="TKB68" s="1694"/>
      <c r="TKC68" s="1695"/>
      <c r="TKD68" s="1694"/>
      <c r="TKE68" s="1695"/>
      <c r="TKF68" s="1694"/>
      <c r="TKG68" s="1695"/>
      <c r="TKH68" s="1694"/>
      <c r="TKI68" s="1695"/>
      <c r="TKJ68" s="1694"/>
      <c r="TKK68" s="1695"/>
      <c r="TKL68" s="1694"/>
      <c r="TKM68" s="1695"/>
      <c r="TKN68" s="1694"/>
      <c r="TKO68" s="1695"/>
      <c r="TKP68" s="1694"/>
      <c r="TKQ68" s="1695"/>
      <c r="TKR68" s="1694"/>
      <c r="TKS68" s="1695"/>
      <c r="TKT68" s="1694"/>
      <c r="TKU68" s="1695"/>
      <c r="TKV68" s="1694"/>
      <c r="TKW68" s="1695"/>
      <c r="TKX68" s="1694"/>
      <c r="TKY68" s="1695"/>
      <c r="TKZ68" s="1694"/>
      <c r="TLA68" s="1695"/>
      <c r="TLB68" s="1694"/>
      <c r="TLC68" s="1695"/>
      <c r="TLD68" s="1694"/>
      <c r="TLE68" s="1695"/>
      <c r="TLF68" s="1694"/>
      <c r="TLG68" s="1695"/>
      <c r="TLH68" s="1694"/>
      <c r="TLI68" s="1695"/>
      <c r="TLJ68" s="1694"/>
      <c r="TLK68" s="1695"/>
      <c r="TLL68" s="1694"/>
      <c r="TLM68" s="1695"/>
      <c r="TLN68" s="1694"/>
      <c r="TLO68" s="1695"/>
      <c r="TLP68" s="1694"/>
      <c r="TLQ68" s="1695"/>
      <c r="TLR68" s="1694"/>
      <c r="TLS68" s="1695"/>
      <c r="TLT68" s="1694"/>
      <c r="TLU68" s="1695"/>
      <c r="TLV68" s="1694"/>
      <c r="TLW68" s="1695"/>
      <c r="TLX68" s="1694"/>
      <c r="TLY68" s="1695"/>
      <c r="TLZ68" s="1694"/>
      <c r="TMA68" s="1695"/>
      <c r="TMB68" s="1694"/>
      <c r="TMC68" s="1695"/>
      <c r="TMD68" s="1694"/>
      <c r="TME68" s="1695"/>
      <c r="TMF68" s="1694"/>
      <c r="TMG68" s="1695"/>
      <c r="TMH68" s="1694"/>
      <c r="TMI68" s="1695"/>
      <c r="TMJ68" s="1694"/>
      <c r="TMK68" s="1695"/>
      <c r="TML68" s="1694"/>
      <c r="TMM68" s="1695"/>
      <c r="TMN68" s="1694"/>
      <c r="TMO68" s="1695"/>
      <c r="TMP68" s="1694"/>
      <c r="TMQ68" s="1695"/>
      <c r="TMR68" s="1694"/>
      <c r="TMS68" s="1695"/>
      <c r="TMT68" s="1694"/>
      <c r="TMU68" s="1695"/>
      <c r="TMV68" s="1694"/>
      <c r="TMW68" s="1695"/>
      <c r="TMX68" s="1694"/>
      <c r="TMY68" s="1695"/>
      <c r="TMZ68" s="1694"/>
      <c r="TNA68" s="1695"/>
      <c r="TNB68" s="1694"/>
      <c r="TNC68" s="1695"/>
      <c r="TND68" s="1694"/>
      <c r="TNE68" s="1695"/>
      <c r="TNF68" s="1694"/>
      <c r="TNG68" s="1695"/>
      <c r="TNH68" s="1694"/>
      <c r="TNI68" s="1695"/>
      <c r="TNJ68" s="1694"/>
      <c r="TNK68" s="1695"/>
      <c r="TNL68" s="1694"/>
      <c r="TNM68" s="1695"/>
      <c r="TNN68" s="1694"/>
      <c r="TNO68" s="1695"/>
      <c r="TNP68" s="1694"/>
      <c r="TNQ68" s="1695"/>
      <c r="TNR68" s="1694"/>
      <c r="TNS68" s="1695"/>
      <c r="TNT68" s="1694"/>
      <c r="TNU68" s="1695"/>
      <c r="TNV68" s="1694"/>
      <c r="TNW68" s="1695"/>
      <c r="TNX68" s="1694"/>
      <c r="TNY68" s="1695"/>
      <c r="TNZ68" s="1694"/>
      <c r="TOA68" s="1695"/>
      <c r="TOB68" s="1694"/>
      <c r="TOC68" s="1695"/>
      <c r="TOD68" s="1694"/>
      <c r="TOE68" s="1695"/>
      <c r="TOF68" s="1694"/>
      <c r="TOG68" s="1695"/>
      <c r="TOH68" s="1694"/>
      <c r="TOI68" s="1695"/>
      <c r="TOJ68" s="1694"/>
      <c r="TOK68" s="1695"/>
      <c r="TOL68" s="1694"/>
      <c r="TOM68" s="1695"/>
      <c r="TON68" s="1694"/>
      <c r="TOO68" s="1695"/>
      <c r="TOP68" s="1694"/>
      <c r="TOQ68" s="1695"/>
      <c r="TOR68" s="1694"/>
      <c r="TOS68" s="1695"/>
      <c r="TOT68" s="1694"/>
      <c r="TOU68" s="1695"/>
      <c r="TOV68" s="1694"/>
      <c r="TOW68" s="1695"/>
      <c r="TOX68" s="1694"/>
      <c r="TOY68" s="1695"/>
      <c r="TOZ68" s="1694"/>
      <c r="TPA68" s="1695"/>
      <c r="TPB68" s="1694"/>
      <c r="TPC68" s="1695"/>
      <c r="TPD68" s="1694"/>
      <c r="TPE68" s="1695"/>
      <c r="TPF68" s="1694"/>
      <c r="TPG68" s="1695"/>
      <c r="TPH68" s="1694"/>
      <c r="TPI68" s="1695"/>
      <c r="TPJ68" s="1694"/>
      <c r="TPK68" s="1695"/>
      <c r="TPL68" s="1694"/>
      <c r="TPM68" s="1695"/>
      <c r="TPN68" s="1694"/>
      <c r="TPO68" s="1695"/>
      <c r="TPP68" s="1694"/>
      <c r="TPQ68" s="1695"/>
      <c r="TPR68" s="1694"/>
      <c r="TPS68" s="1695"/>
      <c r="TPT68" s="1694"/>
      <c r="TPU68" s="1695"/>
      <c r="TPV68" s="1694"/>
      <c r="TPW68" s="1695"/>
      <c r="TPX68" s="1694"/>
      <c r="TPY68" s="1695"/>
      <c r="TPZ68" s="1694"/>
      <c r="TQA68" s="1695"/>
      <c r="TQB68" s="1694"/>
      <c r="TQC68" s="1695"/>
      <c r="TQD68" s="1694"/>
      <c r="TQE68" s="1695"/>
      <c r="TQF68" s="1694"/>
      <c r="TQG68" s="1695"/>
      <c r="TQH68" s="1694"/>
      <c r="TQI68" s="1695"/>
      <c r="TQJ68" s="1694"/>
      <c r="TQK68" s="1695"/>
      <c r="TQL68" s="1694"/>
      <c r="TQM68" s="1695"/>
      <c r="TQN68" s="1694"/>
      <c r="TQO68" s="1695"/>
      <c r="TQP68" s="1694"/>
      <c r="TQQ68" s="1695"/>
      <c r="TQR68" s="1694"/>
      <c r="TQS68" s="1695"/>
      <c r="TQT68" s="1694"/>
      <c r="TQU68" s="1695"/>
      <c r="TQV68" s="1694"/>
      <c r="TQW68" s="1695"/>
      <c r="TQX68" s="1694"/>
      <c r="TQY68" s="1695"/>
      <c r="TQZ68" s="1694"/>
      <c r="TRA68" s="1695"/>
      <c r="TRB68" s="1694"/>
      <c r="TRC68" s="1695"/>
      <c r="TRD68" s="1694"/>
      <c r="TRE68" s="1695"/>
      <c r="TRF68" s="1694"/>
      <c r="TRG68" s="1695"/>
      <c r="TRH68" s="1694"/>
      <c r="TRI68" s="1695"/>
      <c r="TRJ68" s="1694"/>
      <c r="TRK68" s="1695"/>
      <c r="TRL68" s="1694"/>
      <c r="TRM68" s="1695"/>
      <c r="TRN68" s="1694"/>
      <c r="TRO68" s="1695"/>
      <c r="TRP68" s="1694"/>
      <c r="TRQ68" s="1695"/>
      <c r="TRR68" s="1694"/>
      <c r="TRS68" s="1695"/>
      <c r="TRT68" s="1694"/>
      <c r="TRU68" s="1695"/>
      <c r="TRV68" s="1694"/>
      <c r="TRW68" s="1695"/>
      <c r="TRX68" s="1694"/>
      <c r="TRY68" s="1695"/>
      <c r="TRZ68" s="1694"/>
      <c r="TSA68" s="1695"/>
      <c r="TSB68" s="1694"/>
      <c r="TSC68" s="1695"/>
      <c r="TSD68" s="1694"/>
      <c r="TSE68" s="1695"/>
      <c r="TSF68" s="1694"/>
      <c r="TSG68" s="1695"/>
      <c r="TSH68" s="1694"/>
      <c r="TSI68" s="1695"/>
      <c r="TSJ68" s="1694"/>
      <c r="TSK68" s="1695"/>
      <c r="TSL68" s="1694"/>
      <c r="TSM68" s="1695"/>
      <c r="TSN68" s="1694"/>
      <c r="TSO68" s="1695"/>
      <c r="TSP68" s="1694"/>
      <c r="TSQ68" s="1695"/>
      <c r="TSR68" s="1694"/>
      <c r="TSS68" s="1695"/>
      <c r="TST68" s="1694"/>
      <c r="TSU68" s="1695"/>
      <c r="TSV68" s="1694"/>
      <c r="TSW68" s="1695"/>
      <c r="TSX68" s="1694"/>
      <c r="TSY68" s="1695"/>
      <c r="TSZ68" s="1694"/>
      <c r="TTA68" s="1695"/>
      <c r="TTB68" s="1694"/>
      <c r="TTC68" s="1695"/>
      <c r="TTD68" s="1694"/>
      <c r="TTE68" s="1695"/>
      <c r="TTF68" s="1694"/>
      <c r="TTG68" s="1695"/>
      <c r="TTH68" s="1694"/>
      <c r="TTI68" s="1695"/>
      <c r="TTJ68" s="1694"/>
      <c r="TTK68" s="1695"/>
      <c r="TTL68" s="1694"/>
      <c r="TTM68" s="1695"/>
      <c r="TTN68" s="1694"/>
      <c r="TTO68" s="1695"/>
      <c r="TTP68" s="1694"/>
      <c r="TTQ68" s="1695"/>
      <c r="TTR68" s="1694"/>
      <c r="TTS68" s="1695"/>
      <c r="TTT68" s="1694"/>
      <c r="TTU68" s="1695"/>
      <c r="TTV68" s="1694"/>
      <c r="TTW68" s="1695"/>
      <c r="TTX68" s="1694"/>
      <c r="TTY68" s="1695"/>
      <c r="TTZ68" s="1694"/>
      <c r="TUA68" s="1695"/>
      <c r="TUB68" s="1694"/>
      <c r="TUC68" s="1695"/>
      <c r="TUD68" s="1694"/>
      <c r="TUE68" s="1695"/>
      <c r="TUF68" s="1694"/>
      <c r="TUG68" s="1695"/>
      <c r="TUH68" s="1694"/>
      <c r="TUI68" s="1695"/>
      <c r="TUJ68" s="1694"/>
      <c r="TUK68" s="1695"/>
      <c r="TUL68" s="1694"/>
      <c r="TUM68" s="1695"/>
      <c r="TUN68" s="1694"/>
      <c r="TUO68" s="1695"/>
      <c r="TUP68" s="1694"/>
      <c r="TUQ68" s="1695"/>
      <c r="TUR68" s="1694"/>
      <c r="TUS68" s="1695"/>
      <c r="TUT68" s="1694"/>
      <c r="TUU68" s="1695"/>
      <c r="TUV68" s="1694"/>
      <c r="TUW68" s="1695"/>
      <c r="TUX68" s="1694"/>
      <c r="TUY68" s="1695"/>
      <c r="TUZ68" s="1694"/>
      <c r="TVA68" s="1695"/>
      <c r="TVB68" s="1694"/>
      <c r="TVC68" s="1695"/>
      <c r="TVD68" s="1694"/>
      <c r="TVE68" s="1695"/>
      <c r="TVF68" s="1694"/>
      <c r="TVG68" s="1695"/>
      <c r="TVH68" s="1694"/>
      <c r="TVI68" s="1695"/>
      <c r="TVJ68" s="1694"/>
      <c r="TVK68" s="1695"/>
      <c r="TVL68" s="1694"/>
      <c r="TVM68" s="1695"/>
      <c r="TVN68" s="1694"/>
      <c r="TVO68" s="1695"/>
      <c r="TVP68" s="1694"/>
      <c r="TVQ68" s="1695"/>
      <c r="TVR68" s="1694"/>
      <c r="TVS68" s="1695"/>
      <c r="TVT68" s="1694"/>
      <c r="TVU68" s="1695"/>
      <c r="TVV68" s="1694"/>
      <c r="TVW68" s="1695"/>
      <c r="TVX68" s="1694"/>
      <c r="TVY68" s="1695"/>
      <c r="TVZ68" s="1694"/>
      <c r="TWA68" s="1695"/>
      <c r="TWB68" s="1694"/>
      <c r="TWC68" s="1695"/>
      <c r="TWD68" s="1694"/>
      <c r="TWE68" s="1695"/>
      <c r="TWF68" s="1694"/>
      <c r="TWG68" s="1695"/>
      <c r="TWH68" s="1694"/>
      <c r="TWI68" s="1695"/>
      <c r="TWJ68" s="1694"/>
      <c r="TWK68" s="1695"/>
      <c r="TWL68" s="1694"/>
      <c r="TWM68" s="1695"/>
      <c r="TWN68" s="1694"/>
      <c r="TWO68" s="1695"/>
      <c r="TWP68" s="1694"/>
      <c r="TWQ68" s="1695"/>
      <c r="TWR68" s="1694"/>
      <c r="TWS68" s="1695"/>
      <c r="TWT68" s="1694"/>
      <c r="TWU68" s="1695"/>
      <c r="TWV68" s="1694"/>
      <c r="TWW68" s="1695"/>
      <c r="TWX68" s="1694"/>
      <c r="TWY68" s="1695"/>
      <c r="TWZ68" s="1694"/>
      <c r="TXA68" s="1695"/>
      <c r="TXB68" s="1694"/>
      <c r="TXC68" s="1695"/>
      <c r="TXD68" s="1694"/>
      <c r="TXE68" s="1695"/>
      <c r="TXF68" s="1694"/>
      <c r="TXG68" s="1695"/>
      <c r="TXH68" s="1694"/>
      <c r="TXI68" s="1695"/>
      <c r="TXJ68" s="1694"/>
      <c r="TXK68" s="1695"/>
      <c r="TXL68" s="1694"/>
      <c r="TXM68" s="1695"/>
      <c r="TXN68" s="1694"/>
      <c r="TXO68" s="1695"/>
      <c r="TXP68" s="1694"/>
      <c r="TXQ68" s="1695"/>
      <c r="TXR68" s="1694"/>
      <c r="TXS68" s="1695"/>
      <c r="TXT68" s="1694"/>
      <c r="TXU68" s="1695"/>
      <c r="TXV68" s="1694"/>
      <c r="TXW68" s="1695"/>
      <c r="TXX68" s="1694"/>
      <c r="TXY68" s="1695"/>
      <c r="TXZ68" s="1694"/>
      <c r="TYA68" s="1695"/>
      <c r="TYB68" s="1694"/>
      <c r="TYC68" s="1695"/>
      <c r="TYD68" s="1694"/>
      <c r="TYE68" s="1695"/>
      <c r="TYF68" s="1694"/>
      <c r="TYG68" s="1695"/>
      <c r="TYH68" s="1694"/>
      <c r="TYI68" s="1695"/>
      <c r="TYJ68" s="1694"/>
      <c r="TYK68" s="1695"/>
      <c r="TYL68" s="1694"/>
      <c r="TYM68" s="1695"/>
      <c r="TYN68" s="1694"/>
      <c r="TYO68" s="1695"/>
      <c r="TYP68" s="1694"/>
      <c r="TYQ68" s="1695"/>
      <c r="TYR68" s="1694"/>
      <c r="TYS68" s="1695"/>
      <c r="TYT68" s="1694"/>
      <c r="TYU68" s="1695"/>
      <c r="TYV68" s="1694"/>
      <c r="TYW68" s="1695"/>
      <c r="TYX68" s="1694"/>
      <c r="TYY68" s="1695"/>
      <c r="TYZ68" s="1694"/>
      <c r="TZA68" s="1695"/>
      <c r="TZB68" s="1694"/>
      <c r="TZC68" s="1695"/>
      <c r="TZD68" s="1694"/>
      <c r="TZE68" s="1695"/>
      <c r="TZF68" s="1694"/>
      <c r="TZG68" s="1695"/>
      <c r="TZH68" s="1694"/>
      <c r="TZI68" s="1695"/>
      <c r="TZJ68" s="1694"/>
      <c r="TZK68" s="1695"/>
      <c r="TZL68" s="1694"/>
      <c r="TZM68" s="1695"/>
      <c r="TZN68" s="1694"/>
      <c r="TZO68" s="1695"/>
      <c r="TZP68" s="1694"/>
      <c r="TZQ68" s="1695"/>
      <c r="TZR68" s="1694"/>
      <c r="TZS68" s="1695"/>
      <c r="TZT68" s="1694"/>
      <c r="TZU68" s="1695"/>
      <c r="TZV68" s="1694"/>
      <c r="TZW68" s="1695"/>
      <c r="TZX68" s="1694"/>
      <c r="TZY68" s="1695"/>
      <c r="TZZ68" s="1694"/>
      <c r="UAA68" s="1695"/>
      <c r="UAB68" s="1694"/>
      <c r="UAC68" s="1695"/>
      <c r="UAD68" s="1694"/>
      <c r="UAE68" s="1695"/>
      <c r="UAF68" s="1694"/>
      <c r="UAG68" s="1695"/>
      <c r="UAH68" s="1694"/>
      <c r="UAI68" s="1695"/>
      <c r="UAJ68" s="1694"/>
      <c r="UAK68" s="1695"/>
      <c r="UAL68" s="1694"/>
      <c r="UAM68" s="1695"/>
      <c r="UAN68" s="1694"/>
      <c r="UAO68" s="1695"/>
      <c r="UAP68" s="1694"/>
      <c r="UAQ68" s="1695"/>
      <c r="UAR68" s="1694"/>
      <c r="UAS68" s="1695"/>
      <c r="UAT68" s="1694"/>
      <c r="UAU68" s="1695"/>
      <c r="UAV68" s="1694"/>
      <c r="UAW68" s="1695"/>
      <c r="UAX68" s="1694"/>
      <c r="UAY68" s="1695"/>
      <c r="UAZ68" s="1694"/>
      <c r="UBA68" s="1695"/>
      <c r="UBB68" s="1694"/>
      <c r="UBC68" s="1695"/>
      <c r="UBD68" s="1694"/>
      <c r="UBE68" s="1695"/>
      <c r="UBF68" s="1694"/>
      <c r="UBG68" s="1695"/>
      <c r="UBH68" s="1694"/>
      <c r="UBI68" s="1695"/>
      <c r="UBJ68" s="1694"/>
      <c r="UBK68" s="1695"/>
      <c r="UBL68" s="1694"/>
      <c r="UBM68" s="1695"/>
      <c r="UBN68" s="1694"/>
      <c r="UBO68" s="1695"/>
      <c r="UBP68" s="1694"/>
      <c r="UBQ68" s="1695"/>
      <c r="UBR68" s="1694"/>
      <c r="UBS68" s="1695"/>
      <c r="UBT68" s="1694"/>
      <c r="UBU68" s="1695"/>
      <c r="UBV68" s="1694"/>
      <c r="UBW68" s="1695"/>
      <c r="UBX68" s="1694"/>
      <c r="UBY68" s="1695"/>
      <c r="UBZ68" s="1694"/>
      <c r="UCA68" s="1695"/>
      <c r="UCB68" s="1694"/>
      <c r="UCC68" s="1695"/>
      <c r="UCD68" s="1694"/>
      <c r="UCE68" s="1695"/>
      <c r="UCF68" s="1694"/>
      <c r="UCG68" s="1695"/>
      <c r="UCH68" s="1694"/>
      <c r="UCI68" s="1695"/>
      <c r="UCJ68" s="1694"/>
      <c r="UCK68" s="1695"/>
      <c r="UCL68" s="1694"/>
      <c r="UCM68" s="1695"/>
      <c r="UCN68" s="1694"/>
      <c r="UCO68" s="1695"/>
      <c r="UCP68" s="1694"/>
      <c r="UCQ68" s="1695"/>
      <c r="UCR68" s="1694"/>
      <c r="UCS68" s="1695"/>
      <c r="UCT68" s="1694"/>
      <c r="UCU68" s="1695"/>
      <c r="UCV68" s="1694"/>
      <c r="UCW68" s="1695"/>
      <c r="UCX68" s="1694"/>
      <c r="UCY68" s="1695"/>
      <c r="UCZ68" s="1694"/>
      <c r="UDA68" s="1695"/>
      <c r="UDB68" s="1694"/>
      <c r="UDC68" s="1695"/>
      <c r="UDD68" s="1694"/>
      <c r="UDE68" s="1695"/>
      <c r="UDF68" s="1694"/>
      <c r="UDG68" s="1695"/>
      <c r="UDH68" s="1694"/>
      <c r="UDI68" s="1695"/>
      <c r="UDJ68" s="1694"/>
      <c r="UDK68" s="1695"/>
      <c r="UDL68" s="1694"/>
      <c r="UDM68" s="1695"/>
      <c r="UDN68" s="1694"/>
      <c r="UDO68" s="1695"/>
      <c r="UDP68" s="1694"/>
      <c r="UDQ68" s="1695"/>
      <c r="UDR68" s="1694"/>
      <c r="UDS68" s="1695"/>
      <c r="UDT68" s="1694"/>
      <c r="UDU68" s="1695"/>
      <c r="UDV68" s="1694"/>
      <c r="UDW68" s="1695"/>
      <c r="UDX68" s="1694"/>
      <c r="UDY68" s="1695"/>
      <c r="UDZ68" s="1694"/>
      <c r="UEA68" s="1695"/>
      <c r="UEB68" s="1694"/>
      <c r="UEC68" s="1695"/>
      <c r="UED68" s="1694"/>
      <c r="UEE68" s="1695"/>
      <c r="UEF68" s="1694"/>
      <c r="UEG68" s="1695"/>
      <c r="UEH68" s="1694"/>
      <c r="UEI68" s="1695"/>
      <c r="UEJ68" s="1694"/>
      <c r="UEK68" s="1695"/>
      <c r="UEL68" s="1694"/>
      <c r="UEM68" s="1695"/>
      <c r="UEN68" s="1694"/>
      <c r="UEO68" s="1695"/>
      <c r="UEP68" s="1694"/>
      <c r="UEQ68" s="1695"/>
      <c r="UER68" s="1694"/>
      <c r="UES68" s="1695"/>
      <c r="UET68" s="1694"/>
      <c r="UEU68" s="1695"/>
      <c r="UEV68" s="1694"/>
      <c r="UEW68" s="1695"/>
      <c r="UEX68" s="1694"/>
      <c r="UEY68" s="1695"/>
      <c r="UEZ68" s="1694"/>
      <c r="UFA68" s="1695"/>
      <c r="UFB68" s="1694"/>
      <c r="UFC68" s="1695"/>
      <c r="UFD68" s="1694"/>
      <c r="UFE68" s="1695"/>
      <c r="UFF68" s="1694"/>
      <c r="UFG68" s="1695"/>
      <c r="UFH68" s="1694"/>
      <c r="UFI68" s="1695"/>
      <c r="UFJ68" s="1694"/>
      <c r="UFK68" s="1695"/>
      <c r="UFL68" s="1694"/>
      <c r="UFM68" s="1695"/>
      <c r="UFN68" s="1694"/>
      <c r="UFO68" s="1695"/>
      <c r="UFP68" s="1694"/>
      <c r="UFQ68" s="1695"/>
      <c r="UFR68" s="1694"/>
      <c r="UFS68" s="1695"/>
      <c r="UFT68" s="1694"/>
      <c r="UFU68" s="1695"/>
      <c r="UFV68" s="1694"/>
      <c r="UFW68" s="1695"/>
      <c r="UFX68" s="1694"/>
      <c r="UFY68" s="1695"/>
      <c r="UFZ68" s="1694"/>
      <c r="UGA68" s="1695"/>
      <c r="UGB68" s="1694"/>
      <c r="UGC68" s="1695"/>
      <c r="UGD68" s="1694"/>
      <c r="UGE68" s="1695"/>
      <c r="UGF68" s="1694"/>
      <c r="UGG68" s="1695"/>
      <c r="UGH68" s="1694"/>
      <c r="UGI68" s="1695"/>
      <c r="UGJ68" s="1694"/>
      <c r="UGK68" s="1695"/>
      <c r="UGL68" s="1694"/>
      <c r="UGM68" s="1695"/>
      <c r="UGN68" s="1694"/>
      <c r="UGO68" s="1695"/>
      <c r="UGP68" s="1694"/>
      <c r="UGQ68" s="1695"/>
      <c r="UGR68" s="1694"/>
      <c r="UGS68" s="1695"/>
      <c r="UGT68" s="1694"/>
      <c r="UGU68" s="1695"/>
      <c r="UGV68" s="1694"/>
      <c r="UGW68" s="1695"/>
      <c r="UGX68" s="1694"/>
      <c r="UGY68" s="1695"/>
      <c r="UGZ68" s="1694"/>
      <c r="UHA68" s="1695"/>
      <c r="UHB68" s="1694"/>
      <c r="UHC68" s="1695"/>
      <c r="UHD68" s="1694"/>
      <c r="UHE68" s="1695"/>
      <c r="UHF68" s="1694"/>
      <c r="UHG68" s="1695"/>
      <c r="UHH68" s="1694"/>
      <c r="UHI68" s="1695"/>
      <c r="UHJ68" s="1694"/>
      <c r="UHK68" s="1695"/>
      <c r="UHL68" s="1694"/>
      <c r="UHM68" s="1695"/>
      <c r="UHN68" s="1694"/>
      <c r="UHO68" s="1695"/>
      <c r="UHP68" s="1694"/>
      <c r="UHQ68" s="1695"/>
      <c r="UHR68" s="1694"/>
      <c r="UHS68" s="1695"/>
      <c r="UHT68" s="1694"/>
      <c r="UHU68" s="1695"/>
      <c r="UHV68" s="1694"/>
      <c r="UHW68" s="1695"/>
      <c r="UHX68" s="1694"/>
      <c r="UHY68" s="1695"/>
      <c r="UHZ68" s="1694"/>
      <c r="UIA68" s="1695"/>
      <c r="UIB68" s="1694"/>
      <c r="UIC68" s="1695"/>
      <c r="UID68" s="1694"/>
      <c r="UIE68" s="1695"/>
      <c r="UIF68" s="1694"/>
      <c r="UIG68" s="1695"/>
      <c r="UIH68" s="1694"/>
      <c r="UII68" s="1695"/>
      <c r="UIJ68" s="1694"/>
      <c r="UIK68" s="1695"/>
      <c r="UIL68" s="1694"/>
      <c r="UIM68" s="1695"/>
      <c r="UIN68" s="1694"/>
      <c r="UIO68" s="1695"/>
      <c r="UIP68" s="1694"/>
      <c r="UIQ68" s="1695"/>
      <c r="UIR68" s="1694"/>
      <c r="UIS68" s="1695"/>
      <c r="UIT68" s="1694"/>
      <c r="UIU68" s="1695"/>
      <c r="UIV68" s="1694"/>
      <c r="UIW68" s="1695"/>
      <c r="UIX68" s="1694"/>
      <c r="UIY68" s="1695"/>
      <c r="UIZ68" s="1694"/>
      <c r="UJA68" s="1695"/>
      <c r="UJB68" s="1694"/>
      <c r="UJC68" s="1695"/>
      <c r="UJD68" s="1694"/>
      <c r="UJE68" s="1695"/>
      <c r="UJF68" s="1694"/>
      <c r="UJG68" s="1695"/>
      <c r="UJH68" s="1694"/>
      <c r="UJI68" s="1695"/>
      <c r="UJJ68" s="1694"/>
      <c r="UJK68" s="1695"/>
      <c r="UJL68" s="1694"/>
      <c r="UJM68" s="1695"/>
      <c r="UJN68" s="1694"/>
      <c r="UJO68" s="1695"/>
      <c r="UJP68" s="1694"/>
      <c r="UJQ68" s="1695"/>
      <c r="UJR68" s="1694"/>
      <c r="UJS68" s="1695"/>
      <c r="UJT68" s="1694"/>
      <c r="UJU68" s="1695"/>
      <c r="UJV68" s="1694"/>
      <c r="UJW68" s="1695"/>
      <c r="UJX68" s="1694"/>
      <c r="UJY68" s="1695"/>
      <c r="UJZ68" s="1694"/>
      <c r="UKA68" s="1695"/>
      <c r="UKB68" s="1694"/>
      <c r="UKC68" s="1695"/>
      <c r="UKD68" s="1694"/>
      <c r="UKE68" s="1695"/>
      <c r="UKF68" s="1694"/>
      <c r="UKG68" s="1695"/>
      <c r="UKH68" s="1694"/>
      <c r="UKI68" s="1695"/>
      <c r="UKJ68" s="1694"/>
      <c r="UKK68" s="1695"/>
      <c r="UKL68" s="1694"/>
      <c r="UKM68" s="1695"/>
      <c r="UKN68" s="1694"/>
      <c r="UKO68" s="1695"/>
      <c r="UKP68" s="1694"/>
      <c r="UKQ68" s="1695"/>
      <c r="UKR68" s="1694"/>
      <c r="UKS68" s="1695"/>
      <c r="UKT68" s="1694"/>
      <c r="UKU68" s="1695"/>
      <c r="UKV68" s="1694"/>
      <c r="UKW68" s="1695"/>
      <c r="UKX68" s="1694"/>
      <c r="UKY68" s="1695"/>
      <c r="UKZ68" s="1694"/>
      <c r="ULA68" s="1695"/>
      <c r="ULB68" s="1694"/>
      <c r="ULC68" s="1695"/>
      <c r="ULD68" s="1694"/>
      <c r="ULE68" s="1695"/>
      <c r="ULF68" s="1694"/>
      <c r="ULG68" s="1695"/>
      <c r="ULH68" s="1694"/>
      <c r="ULI68" s="1695"/>
      <c r="ULJ68" s="1694"/>
      <c r="ULK68" s="1695"/>
      <c r="ULL68" s="1694"/>
      <c r="ULM68" s="1695"/>
      <c r="ULN68" s="1694"/>
      <c r="ULO68" s="1695"/>
      <c r="ULP68" s="1694"/>
      <c r="ULQ68" s="1695"/>
      <c r="ULR68" s="1694"/>
      <c r="ULS68" s="1695"/>
      <c r="ULT68" s="1694"/>
      <c r="ULU68" s="1695"/>
      <c r="ULV68" s="1694"/>
      <c r="ULW68" s="1695"/>
      <c r="ULX68" s="1694"/>
      <c r="ULY68" s="1695"/>
      <c r="ULZ68" s="1694"/>
      <c r="UMA68" s="1695"/>
      <c r="UMB68" s="1694"/>
      <c r="UMC68" s="1695"/>
      <c r="UMD68" s="1694"/>
      <c r="UME68" s="1695"/>
      <c r="UMF68" s="1694"/>
      <c r="UMG68" s="1695"/>
      <c r="UMH68" s="1694"/>
      <c r="UMI68" s="1695"/>
      <c r="UMJ68" s="1694"/>
      <c r="UMK68" s="1695"/>
      <c r="UML68" s="1694"/>
      <c r="UMM68" s="1695"/>
      <c r="UMN68" s="1694"/>
      <c r="UMO68" s="1695"/>
      <c r="UMP68" s="1694"/>
      <c r="UMQ68" s="1695"/>
      <c r="UMR68" s="1694"/>
      <c r="UMS68" s="1695"/>
      <c r="UMT68" s="1694"/>
      <c r="UMU68" s="1695"/>
      <c r="UMV68" s="1694"/>
      <c r="UMW68" s="1695"/>
      <c r="UMX68" s="1694"/>
      <c r="UMY68" s="1695"/>
      <c r="UMZ68" s="1694"/>
      <c r="UNA68" s="1695"/>
      <c r="UNB68" s="1694"/>
      <c r="UNC68" s="1695"/>
      <c r="UND68" s="1694"/>
      <c r="UNE68" s="1695"/>
      <c r="UNF68" s="1694"/>
      <c r="UNG68" s="1695"/>
      <c r="UNH68" s="1694"/>
      <c r="UNI68" s="1695"/>
      <c r="UNJ68" s="1694"/>
      <c r="UNK68" s="1695"/>
      <c r="UNL68" s="1694"/>
      <c r="UNM68" s="1695"/>
      <c r="UNN68" s="1694"/>
      <c r="UNO68" s="1695"/>
      <c r="UNP68" s="1694"/>
      <c r="UNQ68" s="1695"/>
      <c r="UNR68" s="1694"/>
      <c r="UNS68" s="1695"/>
      <c r="UNT68" s="1694"/>
      <c r="UNU68" s="1695"/>
      <c r="UNV68" s="1694"/>
      <c r="UNW68" s="1695"/>
      <c r="UNX68" s="1694"/>
      <c r="UNY68" s="1695"/>
      <c r="UNZ68" s="1694"/>
      <c r="UOA68" s="1695"/>
      <c r="UOB68" s="1694"/>
      <c r="UOC68" s="1695"/>
      <c r="UOD68" s="1694"/>
      <c r="UOE68" s="1695"/>
      <c r="UOF68" s="1694"/>
      <c r="UOG68" s="1695"/>
      <c r="UOH68" s="1694"/>
      <c r="UOI68" s="1695"/>
      <c r="UOJ68" s="1694"/>
      <c r="UOK68" s="1695"/>
      <c r="UOL68" s="1694"/>
      <c r="UOM68" s="1695"/>
      <c r="UON68" s="1694"/>
      <c r="UOO68" s="1695"/>
      <c r="UOP68" s="1694"/>
      <c r="UOQ68" s="1695"/>
      <c r="UOR68" s="1694"/>
      <c r="UOS68" s="1695"/>
      <c r="UOT68" s="1694"/>
      <c r="UOU68" s="1695"/>
      <c r="UOV68" s="1694"/>
      <c r="UOW68" s="1695"/>
      <c r="UOX68" s="1694"/>
      <c r="UOY68" s="1695"/>
      <c r="UOZ68" s="1694"/>
      <c r="UPA68" s="1695"/>
      <c r="UPB68" s="1694"/>
      <c r="UPC68" s="1695"/>
      <c r="UPD68" s="1694"/>
      <c r="UPE68" s="1695"/>
      <c r="UPF68" s="1694"/>
      <c r="UPG68" s="1695"/>
      <c r="UPH68" s="1694"/>
      <c r="UPI68" s="1695"/>
      <c r="UPJ68" s="1694"/>
      <c r="UPK68" s="1695"/>
      <c r="UPL68" s="1694"/>
      <c r="UPM68" s="1695"/>
      <c r="UPN68" s="1694"/>
      <c r="UPO68" s="1695"/>
      <c r="UPP68" s="1694"/>
      <c r="UPQ68" s="1695"/>
      <c r="UPR68" s="1694"/>
      <c r="UPS68" s="1695"/>
      <c r="UPT68" s="1694"/>
      <c r="UPU68" s="1695"/>
      <c r="UPV68" s="1694"/>
      <c r="UPW68" s="1695"/>
      <c r="UPX68" s="1694"/>
      <c r="UPY68" s="1695"/>
      <c r="UPZ68" s="1694"/>
      <c r="UQA68" s="1695"/>
      <c r="UQB68" s="1694"/>
      <c r="UQC68" s="1695"/>
      <c r="UQD68" s="1694"/>
      <c r="UQE68" s="1695"/>
      <c r="UQF68" s="1694"/>
      <c r="UQG68" s="1695"/>
      <c r="UQH68" s="1694"/>
      <c r="UQI68" s="1695"/>
      <c r="UQJ68" s="1694"/>
      <c r="UQK68" s="1695"/>
      <c r="UQL68" s="1694"/>
      <c r="UQM68" s="1695"/>
      <c r="UQN68" s="1694"/>
      <c r="UQO68" s="1695"/>
      <c r="UQP68" s="1694"/>
      <c r="UQQ68" s="1695"/>
      <c r="UQR68" s="1694"/>
      <c r="UQS68" s="1695"/>
      <c r="UQT68" s="1694"/>
      <c r="UQU68" s="1695"/>
      <c r="UQV68" s="1694"/>
      <c r="UQW68" s="1695"/>
      <c r="UQX68" s="1694"/>
      <c r="UQY68" s="1695"/>
      <c r="UQZ68" s="1694"/>
      <c r="URA68" s="1695"/>
      <c r="URB68" s="1694"/>
      <c r="URC68" s="1695"/>
      <c r="URD68" s="1694"/>
      <c r="URE68" s="1695"/>
      <c r="URF68" s="1694"/>
      <c r="URG68" s="1695"/>
      <c r="URH68" s="1694"/>
      <c r="URI68" s="1695"/>
      <c r="URJ68" s="1694"/>
      <c r="URK68" s="1695"/>
      <c r="URL68" s="1694"/>
      <c r="URM68" s="1695"/>
      <c r="URN68" s="1694"/>
      <c r="URO68" s="1695"/>
      <c r="URP68" s="1694"/>
      <c r="URQ68" s="1695"/>
      <c r="URR68" s="1694"/>
      <c r="URS68" s="1695"/>
      <c r="URT68" s="1694"/>
      <c r="URU68" s="1695"/>
      <c r="URV68" s="1694"/>
      <c r="URW68" s="1695"/>
      <c r="URX68" s="1694"/>
      <c r="URY68" s="1695"/>
      <c r="URZ68" s="1694"/>
      <c r="USA68" s="1695"/>
      <c r="USB68" s="1694"/>
      <c r="USC68" s="1695"/>
      <c r="USD68" s="1694"/>
      <c r="USE68" s="1695"/>
      <c r="USF68" s="1694"/>
      <c r="USG68" s="1695"/>
      <c r="USH68" s="1694"/>
      <c r="USI68" s="1695"/>
      <c r="USJ68" s="1694"/>
      <c r="USK68" s="1695"/>
      <c r="USL68" s="1694"/>
      <c r="USM68" s="1695"/>
      <c r="USN68" s="1694"/>
      <c r="USO68" s="1695"/>
      <c r="USP68" s="1694"/>
      <c r="USQ68" s="1695"/>
      <c r="USR68" s="1694"/>
      <c r="USS68" s="1695"/>
      <c r="UST68" s="1694"/>
      <c r="USU68" s="1695"/>
      <c r="USV68" s="1694"/>
      <c r="USW68" s="1695"/>
      <c r="USX68" s="1694"/>
      <c r="USY68" s="1695"/>
      <c r="USZ68" s="1694"/>
      <c r="UTA68" s="1695"/>
      <c r="UTB68" s="1694"/>
      <c r="UTC68" s="1695"/>
      <c r="UTD68" s="1694"/>
      <c r="UTE68" s="1695"/>
      <c r="UTF68" s="1694"/>
      <c r="UTG68" s="1695"/>
      <c r="UTH68" s="1694"/>
      <c r="UTI68" s="1695"/>
      <c r="UTJ68" s="1694"/>
      <c r="UTK68" s="1695"/>
      <c r="UTL68" s="1694"/>
      <c r="UTM68" s="1695"/>
      <c r="UTN68" s="1694"/>
      <c r="UTO68" s="1695"/>
      <c r="UTP68" s="1694"/>
      <c r="UTQ68" s="1695"/>
      <c r="UTR68" s="1694"/>
      <c r="UTS68" s="1695"/>
      <c r="UTT68" s="1694"/>
      <c r="UTU68" s="1695"/>
      <c r="UTV68" s="1694"/>
      <c r="UTW68" s="1695"/>
      <c r="UTX68" s="1694"/>
      <c r="UTY68" s="1695"/>
      <c r="UTZ68" s="1694"/>
      <c r="UUA68" s="1695"/>
      <c r="UUB68" s="1694"/>
      <c r="UUC68" s="1695"/>
      <c r="UUD68" s="1694"/>
      <c r="UUE68" s="1695"/>
      <c r="UUF68" s="1694"/>
      <c r="UUG68" s="1695"/>
      <c r="UUH68" s="1694"/>
      <c r="UUI68" s="1695"/>
      <c r="UUJ68" s="1694"/>
      <c r="UUK68" s="1695"/>
      <c r="UUL68" s="1694"/>
      <c r="UUM68" s="1695"/>
      <c r="UUN68" s="1694"/>
      <c r="UUO68" s="1695"/>
      <c r="UUP68" s="1694"/>
      <c r="UUQ68" s="1695"/>
      <c r="UUR68" s="1694"/>
      <c r="UUS68" s="1695"/>
      <c r="UUT68" s="1694"/>
      <c r="UUU68" s="1695"/>
      <c r="UUV68" s="1694"/>
      <c r="UUW68" s="1695"/>
      <c r="UUX68" s="1694"/>
      <c r="UUY68" s="1695"/>
      <c r="UUZ68" s="1694"/>
      <c r="UVA68" s="1695"/>
      <c r="UVB68" s="1694"/>
      <c r="UVC68" s="1695"/>
      <c r="UVD68" s="1694"/>
      <c r="UVE68" s="1695"/>
      <c r="UVF68" s="1694"/>
      <c r="UVG68" s="1695"/>
      <c r="UVH68" s="1694"/>
      <c r="UVI68" s="1695"/>
      <c r="UVJ68" s="1694"/>
      <c r="UVK68" s="1695"/>
      <c r="UVL68" s="1694"/>
      <c r="UVM68" s="1695"/>
      <c r="UVN68" s="1694"/>
      <c r="UVO68" s="1695"/>
      <c r="UVP68" s="1694"/>
      <c r="UVQ68" s="1695"/>
      <c r="UVR68" s="1694"/>
      <c r="UVS68" s="1695"/>
      <c r="UVT68" s="1694"/>
      <c r="UVU68" s="1695"/>
      <c r="UVV68" s="1694"/>
      <c r="UVW68" s="1695"/>
      <c r="UVX68" s="1694"/>
      <c r="UVY68" s="1695"/>
      <c r="UVZ68" s="1694"/>
      <c r="UWA68" s="1695"/>
      <c r="UWB68" s="1694"/>
      <c r="UWC68" s="1695"/>
      <c r="UWD68" s="1694"/>
      <c r="UWE68" s="1695"/>
      <c r="UWF68" s="1694"/>
      <c r="UWG68" s="1695"/>
      <c r="UWH68" s="1694"/>
      <c r="UWI68" s="1695"/>
      <c r="UWJ68" s="1694"/>
      <c r="UWK68" s="1695"/>
      <c r="UWL68" s="1694"/>
      <c r="UWM68" s="1695"/>
      <c r="UWN68" s="1694"/>
      <c r="UWO68" s="1695"/>
      <c r="UWP68" s="1694"/>
      <c r="UWQ68" s="1695"/>
      <c r="UWR68" s="1694"/>
      <c r="UWS68" s="1695"/>
      <c r="UWT68" s="1694"/>
      <c r="UWU68" s="1695"/>
      <c r="UWV68" s="1694"/>
      <c r="UWW68" s="1695"/>
      <c r="UWX68" s="1694"/>
      <c r="UWY68" s="1695"/>
      <c r="UWZ68" s="1694"/>
      <c r="UXA68" s="1695"/>
      <c r="UXB68" s="1694"/>
      <c r="UXC68" s="1695"/>
      <c r="UXD68" s="1694"/>
      <c r="UXE68" s="1695"/>
      <c r="UXF68" s="1694"/>
      <c r="UXG68" s="1695"/>
      <c r="UXH68" s="1694"/>
      <c r="UXI68" s="1695"/>
      <c r="UXJ68" s="1694"/>
      <c r="UXK68" s="1695"/>
      <c r="UXL68" s="1694"/>
      <c r="UXM68" s="1695"/>
      <c r="UXN68" s="1694"/>
      <c r="UXO68" s="1695"/>
      <c r="UXP68" s="1694"/>
      <c r="UXQ68" s="1695"/>
      <c r="UXR68" s="1694"/>
      <c r="UXS68" s="1695"/>
      <c r="UXT68" s="1694"/>
      <c r="UXU68" s="1695"/>
      <c r="UXV68" s="1694"/>
      <c r="UXW68" s="1695"/>
      <c r="UXX68" s="1694"/>
      <c r="UXY68" s="1695"/>
      <c r="UXZ68" s="1694"/>
      <c r="UYA68" s="1695"/>
      <c r="UYB68" s="1694"/>
      <c r="UYC68" s="1695"/>
      <c r="UYD68" s="1694"/>
      <c r="UYE68" s="1695"/>
      <c r="UYF68" s="1694"/>
      <c r="UYG68" s="1695"/>
      <c r="UYH68" s="1694"/>
      <c r="UYI68" s="1695"/>
      <c r="UYJ68" s="1694"/>
      <c r="UYK68" s="1695"/>
      <c r="UYL68" s="1694"/>
      <c r="UYM68" s="1695"/>
      <c r="UYN68" s="1694"/>
      <c r="UYO68" s="1695"/>
      <c r="UYP68" s="1694"/>
      <c r="UYQ68" s="1695"/>
      <c r="UYR68" s="1694"/>
      <c r="UYS68" s="1695"/>
      <c r="UYT68" s="1694"/>
      <c r="UYU68" s="1695"/>
      <c r="UYV68" s="1694"/>
      <c r="UYW68" s="1695"/>
      <c r="UYX68" s="1694"/>
      <c r="UYY68" s="1695"/>
      <c r="UYZ68" s="1694"/>
      <c r="UZA68" s="1695"/>
      <c r="UZB68" s="1694"/>
      <c r="UZC68" s="1695"/>
      <c r="UZD68" s="1694"/>
      <c r="UZE68" s="1695"/>
      <c r="UZF68" s="1694"/>
      <c r="UZG68" s="1695"/>
      <c r="UZH68" s="1694"/>
      <c r="UZI68" s="1695"/>
      <c r="UZJ68" s="1694"/>
      <c r="UZK68" s="1695"/>
      <c r="UZL68" s="1694"/>
      <c r="UZM68" s="1695"/>
      <c r="UZN68" s="1694"/>
      <c r="UZO68" s="1695"/>
      <c r="UZP68" s="1694"/>
      <c r="UZQ68" s="1695"/>
      <c r="UZR68" s="1694"/>
      <c r="UZS68" s="1695"/>
      <c r="UZT68" s="1694"/>
      <c r="UZU68" s="1695"/>
      <c r="UZV68" s="1694"/>
      <c r="UZW68" s="1695"/>
      <c r="UZX68" s="1694"/>
      <c r="UZY68" s="1695"/>
      <c r="UZZ68" s="1694"/>
      <c r="VAA68" s="1695"/>
      <c r="VAB68" s="1694"/>
      <c r="VAC68" s="1695"/>
      <c r="VAD68" s="1694"/>
      <c r="VAE68" s="1695"/>
      <c r="VAF68" s="1694"/>
      <c r="VAG68" s="1695"/>
      <c r="VAH68" s="1694"/>
      <c r="VAI68" s="1695"/>
      <c r="VAJ68" s="1694"/>
      <c r="VAK68" s="1695"/>
      <c r="VAL68" s="1694"/>
      <c r="VAM68" s="1695"/>
      <c r="VAN68" s="1694"/>
      <c r="VAO68" s="1695"/>
      <c r="VAP68" s="1694"/>
      <c r="VAQ68" s="1695"/>
      <c r="VAR68" s="1694"/>
      <c r="VAS68" s="1695"/>
      <c r="VAT68" s="1694"/>
      <c r="VAU68" s="1695"/>
      <c r="VAV68" s="1694"/>
      <c r="VAW68" s="1695"/>
      <c r="VAX68" s="1694"/>
      <c r="VAY68" s="1695"/>
      <c r="VAZ68" s="1694"/>
      <c r="VBA68" s="1695"/>
      <c r="VBB68" s="1694"/>
      <c r="VBC68" s="1695"/>
      <c r="VBD68" s="1694"/>
      <c r="VBE68" s="1695"/>
      <c r="VBF68" s="1694"/>
      <c r="VBG68" s="1695"/>
      <c r="VBH68" s="1694"/>
      <c r="VBI68" s="1695"/>
      <c r="VBJ68" s="1694"/>
      <c r="VBK68" s="1695"/>
      <c r="VBL68" s="1694"/>
      <c r="VBM68" s="1695"/>
      <c r="VBN68" s="1694"/>
      <c r="VBO68" s="1695"/>
      <c r="VBP68" s="1694"/>
      <c r="VBQ68" s="1695"/>
      <c r="VBR68" s="1694"/>
      <c r="VBS68" s="1695"/>
      <c r="VBT68" s="1694"/>
      <c r="VBU68" s="1695"/>
      <c r="VBV68" s="1694"/>
      <c r="VBW68" s="1695"/>
      <c r="VBX68" s="1694"/>
      <c r="VBY68" s="1695"/>
      <c r="VBZ68" s="1694"/>
      <c r="VCA68" s="1695"/>
      <c r="VCB68" s="1694"/>
      <c r="VCC68" s="1695"/>
      <c r="VCD68" s="1694"/>
      <c r="VCE68" s="1695"/>
      <c r="VCF68" s="1694"/>
      <c r="VCG68" s="1695"/>
      <c r="VCH68" s="1694"/>
      <c r="VCI68" s="1695"/>
      <c r="VCJ68" s="1694"/>
      <c r="VCK68" s="1695"/>
      <c r="VCL68" s="1694"/>
      <c r="VCM68" s="1695"/>
      <c r="VCN68" s="1694"/>
      <c r="VCO68" s="1695"/>
      <c r="VCP68" s="1694"/>
      <c r="VCQ68" s="1695"/>
      <c r="VCR68" s="1694"/>
      <c r="VCS68" s="1695"/>
      <c r="VCT68" s="1694"/>
      <c r="VCU68" s="1695"/>
      <c r="VCV68" s="1694"/>
      <c r="VCW68" s="1695"/>
      <c r="VCX68" s="1694"/>
      <c r="VCY68" s="1695"/>
      <c r="VCZ68" s="1694"/>
      <c r="VDA68" s="1695"/>
      <c r="VDB68" s="1694"/>
      <c r="VDC68" s="1695"/>
      <c r="VDD68" s="1694"/>
      <c r="VDE68" s="1695"/>
      <c r="VDF68" s="1694"/>
      <c r="VDG68" s="1695"/>
      <c r="VDH68" s="1694"/>
      <c r="VDI68" s="1695"/>
      <c r="VDJ68" s="1694"/>
      <c r="VDK68" s="1695"/>
      <c r="VDL68" s="1694"/>
      <c r="VDM68" s="1695"/>
      <c r="VDN68" s="1694"/>
      <c r="VDO68" s="1695"/>
      <c r="VDP68" s="1694"/>
      <c r="VDQ68" s="1695"/>
      <c r="VDR68" s="1694"/>
      <c r="VDS68" s="1695"/>
      <c r="VDT68" s="1694"/>
      <c r="VDU68" s="1695"/>
      <c r="VDV68" s="1694"/>
      <c r="VDW68" s="1695"/>
      <c r="VDX68" s="1694"/>
      <c r="VDY68" s="1695"/>
      <c r="VDZ68" s="1694"/>
      <c r="VEA68" s="1695"/>
      <c r="VEB68" s="1694"/>
      <c r="VEC68" s="1695"/>
      <c r="VED68" s="1694"/>
      <c r="VEE68" s="1695"/>
      <c r="VEF68" s="1694"/>
      <c r="VEG68" s="1695"/>
      <c r="VEH68" s="1694"/>
      <c r="VEI68" s="1695"/>
      <c r="VEJ68" s="1694"/>
      <c r="VEK68" s="1695"/>
      <c r="VEL68" s="1694"/>
      <c r="VEM68" s="1695"/>
      <c r="VEN68" s="1694"/>
      <c r="VEO68" s="1695"/>
      <c r="VEP68" s="1694"/>
      <c r="VEQ68" s="1695"/>
      <c r="VER68" s="1694"/>
      <c r="VES68" s="1695"/>
      <c r="VET68" s="1694"/>
      <c r="VEU68" s="1695"/>
      <c r="VEV68" s="1694"/>
      <c r="VEW68" s="1695"/>
      <c r="VEX68" s="1694"/>
      <c r="VEY68" s="1695"/>
      <c r="VEZ68" s="1694"/>
      <c r="VFA68" s="1695"/>
      <c r="VFB68" s="1694"/>
      <c r="VFC68" s="1695"/>
      <c r="VFD68" s="1694"/>
      <c r="VFE68" s="1695"/>
      <c r="VFF68" s="1694"/>
      <c r="VFG68" s="1695"/>
      <c r="VFH68" s="1694"/>
      <c r="VFI68" s="1695"/>
      <c r="VFJ68" s="1694"/>
      <c r="VFK68" s="1695"/>
      <c r="VFL68" s="1694"/>
      <c r="VFM68" s="1695"/>
      <c r="VFN68" s="1694"/>
      <c r="VFO68" s="1695"/>
      <c r="VFP68" s="1694"/>
      <c r="VFQ68" s="1695"/>
      <c r="VFR68" s="1694"/>
      <c r="VFS68" s="1695"/>
      <c r="VFT68" s="1694"/>
      <c r="VFU68" s="1695"/>
      <c r="VFV68" s="1694"/>
      <c r="VFW68" s="1695"/>
      <c r="VFX68" s="1694"/>
      <c r="VFY68" s="1695"/>
      <c r="VFZ68" s="1694"/>
      <c r="VGA68" s="1695"/>
      <c r="VGB68" s="1694"/>
      <c r="VGC68" s="1695"/>
      <c r="VGD68" s="1694"/>
      <c r="VGE68" s="1695"/>
      <c r="VGF68" s="1694"/>
      <c r="VGG68" s="1695"/>
      <c r="VGH68" s="1694"/>
      <c r="VGI68" s="1695"/>
      <c r="VGJ68" s="1694"/>
      <c r="VGK68" s="1695"/>
      <c r="VGL68" s="1694"/>
      <c r="VGM68" s="1695"/>
      <c r="VGN68" s="1694"/>
      <c r="VGO68" s="1695"/>
      <c r="VGP68" s="1694"/>
      <c r="VGQ68" s="1695"/>
      <c r="VGR68" s="1694"/>
      <c r="VGS68" s="1695"/>
      <c r="VGT68" s="1694"/>
      <c r="VGU68" s="1695"/>
      <c r="VGV68" s="1694"/>
      <c r="VGW68" s="1695"/>
      <c r="VGX68" s="1694"/>
      <c r="VGY68" s="1695"/>
      <c r="VGZ68" s="1694"/>
      <c r="VHA68" s="1695"/>
      <c r="VHB68" s="1694"/>
      <c r="VHC68" s="1695"/>
      <c r="VHD68" s="1694"/>
      <c r="VHE68" s="1695"/>
      <c r="VHF68" s="1694"/>
      <c r="VHG68" s="1695"/>
      <c r="VHH68" s="1694"/>
      <c r="VHI68" s="1695"/>
      <c r="VHJ68" s="1694"/>
      <c r="VHK68" s="1695"/>
      <c r="VHL68" s="1694"/>
      <c r="VHM68" s="1695"/>
      <c r="VHN68" s="1694"/>
      <c r="VHO68" s="1695"/>
      <c r="VHP68" s="1694"/>
      <c r="VHQ68" s="1695"/>
      <c r="VHR68" s="1694"/>
      <c r="VHS68" s="1695"/>
      <c r="VHT68" s="1694"/>
      <c r="VHU68" s="1695"/>
      <c r="VHV68" s="1694"/>
      <c r="VHW68" s="1695"/>
      <c r="VHX68" s="1694"/>
      <c r="VHY68" s="1695"/>
      <c r="VHZ68" s="1694"/>
      <c r="VIA68" s="1695"/>
      <c r="VIB68" s="1694"/>
      <c r="VIC68" s="1695"/>
      <c r="VID68" s="1694"/>
      <c r="VIE68" s="1695"/>
      <c r="VIF68" s="1694"/>
      <c r="VIG68" s="1695"/>
      <c r="VIH68" s="1694"/>
      <c r="VII68" s="1695"/>
      <c r="VIJ68" s="1694"/>
      <c r="VIK68" s="1695"/>
      <c r="VIL68" s="1694"/>
      <c r="VIM68" s="1695"/>
      <c r="VIN68" s="1694"/>
      <c r="VIO68" s="1695"/>
      <c r="VIP68" s="1694"/>
      <c r="VIQ68" s="1695"/>
      <c r="VIR68" s="1694"/>
      <c r="VIS68" s="1695"/>
      <c r="VIT68" s="1694"/>
      <c r="VIU68" s="1695"/>
      <c r="VIV68" s="1694"/>
      <c r="VIW68" s="1695"/>
      <c r="VIX68" s="1694"/>
      <c r="VIY68" s="1695"/>
      <c r="VIZ68" s="1694"/>
      <c r="VJA68" s="1695"/>
      <c r="VJB68" s="1694"/>
      <c r="VJC68" s="1695"/>
      <c r="VJD68" s="1694"/>
      <c r="VJE68" s="1695"/>
      <c r="VJF68" s="1694"/>
      <c r="VJG68" s="1695"/>
      <c r="VJH68" s="1694"/>
      <c r="VJI68" s="1695"/>
      <c r="VJJ68" s="1694"/>
      <c r="VJK68" s="1695"/>
      <c r="VJL68" s="1694"/>
      <c r="VJM68" s="1695"/>
      <c r="VJN68" s="1694"/>
      <c r="VJO68" s="1695"/>
      <c r="VJP68" s="1694"/>
      <c r="VJQ68" s="1695"/>
      <c r="VJR68" s="1694"/>
      <c r="VJS68" s="1695"/>
      <c r="VJT68" s="1694"/>
      <c r="VJU68" s="1695"/>
      <c r="VJV68" s="1694"/>
      <c r="VJW68" s="1695"/>
      <c r="VJX68" s="1694"/>
      <c r="VJY68" s="1695"/>
      <c r="VJZ68" s="1694"/>
      <c r="VKA68" s="1695"/>
      <c r="VKB68" s="1694"/>
      <c r="VKC68" s="1695"/>
      <c r="VKD68" s="1694"/>
      <c r="VKE68" s="1695"/>
      <c r="VKF68" s="1694"/>
      <c r="VKG68" s="1695"/>
      <c r="VKH68" s="1694"/>
      <c r="VKI68" s="1695"/>
      <c r="VKJ68" s="1694"/>
      <c r="VKK68" s="1695"/>
      <c r="VKL68" s="1694"/>
      <c r="VKM68" s="1695"/>
      <c r="VKN68" s="1694"/>
      <c r="VKO68" s="1695"/>
      <c r="VKP68" s="1694"/>
      <c r="VKQ68" s="1695"/>
      <c r="VKR68" s="1694"/>
      <c r="VKS68" s="1695"/>
      <c r="VKT68" s="1694"/>
      <c r="VKU68" s="1695"/>
      <c r="VKV68" s="1694"/>
      <c r="VKW68" s="1695"/>
      <c r="VKX68" s="1694"/>
      <c r="VKY68" s="1695"/>
      <c r="VKZ68" s="1694"/>
      <c r="VLA68" s="1695"/>
      <c r="VLB68" s="1694"/>
      <c r="VLC68" s="1695"/>
      <c r="VLD68" s="1694"/>
      <c r="VLE68" s="1695"/>
      <c r="VLF68" s="1694"/>
      <c r="VLG68" s="1695"/>
      <c r="VLH68" s="1694"/>
      <c r="VLI68" s="1695"/>
      <c r="VLJ68" s="1694"/>
      <c r="VLK68" s="1695"/>
      <c r="VLL68" s="1694"/>
      <c r="VLM68" s="1695"/>
      <c r="VLN68" s="1694"/>
      <c r="VLO68" s="1695"/>
      <c r="VLP68" s="1694"/>
      <c r="VLQ68" s="1695"/>
      <c r="VLR68" s="1694"/>
      <c r="VLS68" s="1695"/>
      <c r="VLT68" s="1694"/>
      <c r="VLU68" s="1695"/>
      <c r="VLV68" s="1694"/>
      <c r="VLW68" s="1695"/>
      <c r="VLX68" s="1694"/>
      <c r="VLY68" s="1695"/>
      <c r="VLZ68" s="1694"/>
      <c r="VMA68" s="1695"/>
      <c r="VMB68" s="1694"/>
      <c r="VMC68" s="1695"/>
      <c r="VMD68" s="1694"/>
      <c r="VME68" s="1695"/>
      <c r="VMF68" s="1694"/>
      <c r="VMG68" s="1695"/>
      <c r="VMH68" s="1694"/>
      <c r="VMI68" s="1695"/>
      <c r="VMJ68" s="1694"/>
      <c r="VMK68" s="1695"/>
      <c r="VML68" s="1694"/>
      <c r="VMM68" s="1695"/>
      <c r="VMN68" s="1694"/>
      <c r="VMO68" s="1695"/>
      <c r="VMP68" s="1694"/>
      <c r="VMQ68" s="1695"/>
      <c r="VMR68" s="1694"/>
      <c r="VMS68" s="1695"/>
      <c r="VMT68" s="1694"/>
      <c r="VMU68" s="1695"/>
      <c r="VMV68" s="1694"/>
      <c r="VMW68" s="1695"/>
      <c r="VMX68" s="1694"/>
      <c r="VMY68" s="1695"/>
      <c r="VMZ68" s="1694"/>
      <c r="VNA68" s="1695"/>
      <c r="VNB68" s="1694"/>
      <c r="VNC68" s="1695"/>
      <c r="VND68" s="1694"/>
      <c r="VNE68" s="1695"/>
      <c r="VNF68" s="1694"/>
      <c r="VNG68" s="1695"/>
      <c r="VNH68" s="1694"/>
      <c r="VNI68" s="1695"/>
      <c r="VNJ68" s="1694"/>
      <c r="VNK68" s="1695"/>
      <c r="VNL68" s="1694"/>
      <c r="VNM68" s="1695"/>
      <c r="VNN68" s="1694"/>
      <c r="VNO68" s="1695"/>
      <c r="VNP68" s="1694"/>
      <c r="VNQ68" s="1695"/>
      <c r="VNR68" s="1694"/>
      <c r="VNS68" s="1695"/>
      <c r="VNT68" s="1694"/>
      <c r="VNU68" s="1695"/>
      <c r="VNV68" s="1694"/>
      <c r="VNW68" s="1695"/>
      <c r="VNX68" s="1694"/>
      <c r="VNY68" s="1695"/>
      <c r="VNZ68" s="1694"/>
      <c r="VOA68" s="1695"/>
      <c r="VOB68" s="1694"/>
      <c r="VOC68" s="1695"/>
      <c r="VOD68" s="1694"/>
      <c r="VOE68" s="1695"/>
      <c r="VOF68" s="1694"/>
      <c r="VOG68" s="1695"/>
      <c r="VOH68" s="1694"/>
      <c r="VOI68" s="1695"/>
      <c r="VOJ68" s="1694"/>
      <c r="VOK68" s="1695"/>
      <c r="VOL68" s="1694"/>
      <c r="VOM68" s="1695"/>
      <c r="VON68" s="1694"/>
      <c r="VOO68" s="1695"/>
      <c r="VOP68" s="1694"/>
      <c r="VOQ68" s="1695"/>
      <c r="VOR68" s="1694"/>
      <c r="VOS68" s="1695"/>
      <c r="VOT68" s="1694"/>
      <c r="VOU68" s="1695"/>
      <c r="VOV68" s="1694"/>
      <c r="VOW68" s="1695"/>
      <c r="VOX68" s="1694"/>
      <c r="VOY68" s="1695"/>
      <c r="VOZ68" s="1694"/>
      <c r="VPA68" s="1695"/>
      <c r="VPB68" s="1694"/>
      <c r="VPC68" s="1695"/>
      <c r="VPD68" s="1694"/>
      <c r="VPE68" s="1695"/>
      <c r="VPF68" s="1694"/>
      <c r="VPG68" s="1695"/>
      <c r="VPH68" s="1694"/>
      <c r="VPI68" s="1695"/>
      <c r="VPJ68" s="1694"/>
      <c r="VPK68" s="1695"/>
      <c r="VPL68" s="1694"/>
      <c r="VPM68" s="1695"/>
      <c r="VPN68" s="1694"/>
      <c r="VPO68" s="1695"/>
      <c r="VPP68" s="1694"/>
      <c r="VPQ68" s="1695"/>
      <c r="VPR68" s="1694"/>
      <c r="VPS68" s="1695"/>
      <c r="VPT68" s="1694"/>
      <c r="VPU68" s="1695"/>
      <c r="VPV68" s="1694"/>
      <c r="VPW68" s="1695"/>
      <c r="VPX68" s="1694"/>
      <c r="VPY68" s="1695"/>
      <c r="VPZ68" s="1694"/>
      <c r="VQA68" s="1695"/>
      <c r="VQB68" s="1694"/>
      <c r="VQC68" s="1695"/>
      <c r="VQD68" s="1694"/>
      <c r="VQE68" s="1695"/>
      <c r="VQF68" s="1694"/>
      <c r="VQG68" s="1695"/>
      <c r="VQH68" s="1694"/>
      <c r="VQI68" s="1695"/>
      <c r="VQJ68" s="1694"/>
      <c r="VQK68" s="1695"/>
      <c r="VQL68" s="1694"/>
      <c r="VQM68" s="1695"/>
      <c r="VQN68" s="1694"/>
      <c r="VQO68" s="1695"/>
      <c r="VQP68" s="1694"/>
      <c r="VQQ68" s="1695"/>
      <c r="VQR68" s="1694"/>
      <c r="VQS68" s="1695"/>
      <c r="VQT68" s="1694"/>
      <c r="VQU68" s="1695"/>
      <c r="VQV68" s="1694"/>
      <c r="VQW68" s="1695"/>
      <c r="VQX68" s="1694"/>
      <c r="VQY68" s="1695"/>
      <c r="VQZ68" s="1694"/>
      <c r="VRA68" s="1695"/>
      <c r="VRB68" s="1694"/>
      <c r="VRC68" s="1695"/>
      <c r="VRD68" s="1694"/>
      <c r="VRE68" s="1695"/>
      <c r="VRF68" s="1694"/>
      <c r="VRG68" s="1695"/>
      <c r="VRH68" s="1694"/>
      <c r="VRI68" s="1695"/>
      <c r="VRJ68" s="1694"/>
      <c r="VRK68" s="1695"/>
      <c r="VRL68" s="1694"/>
      <c r="VRM68" s="1695"/>
      <c r="VRN68" s="1694"/>
      <c r="VRO68" s="1695"/>
      <c r="VRP68" s="1694"/>
      <c r="VRQ68" s="1695"/>
      <c r="VRR68" s="1694"/>
      <c r="VRS68" s="1695"/>
      <c r="VRT68" s="1694"/>
      <c r="VRU68" s="1695"/>
      <c r="VRV68" s="1694"/>
      <c r="VRW68" s="1695"/>
      <c r="VRX68" s="1694"/>
      <c r="VRY68" s="1695"/>
      <c r="VRZ68" s="1694"/>
      <c r="VSA68" s="1695"/>
      <c r="VSB68" s="1694"/>
      <c r="VSC68" s="1695"/>
      <c r="VSD68" s="1694"/>
      <c r="VSE68" s="1695"/>
      <c r="VSF68" s="1694"/>
      <c r="VSG68" s="1695"/>
      <c r="VSH68" s="1694"/>
      <c r="VSI68" s="1695"/>
      <c r="VSJ68" s="1694"/>
      <c r="VSK68" s="1695"/>
      <c r="VSL68" s="1694"/>
      <c r="VSM68" s="1695"/>
      <c r="VSN68" s="1694"/>
      <c r="VSO68" s="1695"/>
      <c r="VSP68" s="1694"/>
      <c r="VSQ68" s="1695"/>
      <c r="VSR68" s="1694"/>
      <c r="VSS68" s="1695"/>
      <c r="VST68" s="1694"/>
      <c r="VSU68" s="1695"/>
      <c r="VSV68" s="1694"/>
      <c r="VSW68" s="1695"/>
      <c r="VSX68" s="1694"/>
      <c r="VSY68" s="1695"/>
      <c r="VSZ68" s="1694"/>
      <c r="VTA68" s="1695"/>
      <c r="VTB68" s="1694"/>
      <c r="VTC68" s="1695"/>
      <c r="VTD68" s="1694"/>
      <c r="VTE68" s="1695"/>
      <c r="VTF68" s="1694"/>
      <c r="VTG68" s="1695"/>
      <c r="VTH68" s="1694"/>
      <c r="VTI68" s="1695"/>
      <c r="VTJ68" s="1694"/>
      <c r="VTK68" s="1695"/>
      <c r="VTL68" s="1694"/>
      <c r="VTM68" s="1695"/>
      <c r="VTN68" s="1694"/>
      <c r="VTO68" s="1695"/>
      <c r="VTP68" s="1694"/>
      <c r="VTQ68" s="1695"/>
      <c r="VTR68" s="1694"/>
      <c r="VTS68" s="1695"/>
      <c r="VTT68" s="1694"/>
      <c r="VTU68" s="1695"/>
      <c r="VTV68" s="1694"/>
      <c r="VTW68" s="1695"/>
      <c r="VTX68" s="1694"/>
      <c r="VTY68" s="1695"/>
      <c r="VTZ68" s="1694"/>
      <c r="VUA68" s="1695"/>
      <c r="VUB68" s="1694"/>
      <c r="VUC68" s="1695"/>
      <c r="VUD68" s="1694"/>
      <c r="VUE68" s="1695"/>
      <c r="VUF68" s="1694"/>
      <c r="VUG68" s="1695"/>
      <c r="VUH68" s="1694"/>
      <c r="VUI68" s="1695"/>
      <c r="VUJ68" s="1694"/>
      <c r="VUK68" s="1695"/>
      <c r="VUL68" s="1694"/>
      <c r="VUM68" s="1695"/>
      <c r="VUN68" s="1694"/>
      <c r="VUO68" s="1695"/>
      <c r="VUP68" s="1694"/>
      <c r="VUQ68" s="1695"/>
      <c r="VUR68" s="1694"/>
      <c r="VUS68" s="1695"/>
      <c r="VUT68" s="1694"/>
      <c r="VUU68" s="1695"/>
      <c r="VUV68" s="1694"/>
      <c r="VUW68" s="1695"/>
      <c r="VUX68" s="1694"/>
      <c r="VUY68" s="1695"/>
      <c r="VUZ68" s="1694"/>
      <c r="VVA68" s="1695"/>
      <c r="VVB68" s="1694"/>
      <c r="VVC68" s="1695"/>
      <c r="VVD68" s="1694"/>
      <c r="VVE68" s="1695"/>
      <c r="VVF68" s="1694"/>
      <c r="VVG68" s="1695"/>
      <c r="VVH68" s="1694"/>
      <c r="VVI68" s="1695"/>
      <c r="VVJ68" s="1694"/>
      <c r="VVK68" s="1695"/>
      <c r="VVL68" s="1694"/>
      <c r="VVM68" s="1695"/>
      <c r="VVN68" s="1694"/>
      <c r="VVO68" s="1695"/>
      <c r="VVP68" s="1694"/>
      <c r="VVQ68" s="1695"/>
      <c r="VVR68" s="1694"/>
      <c r="VVS68" s="1695"/>
      <c r="VVT68" s="1694"/>
      <c r="VVU68" s="1695"/>
      <c r="VVV68" s="1694"/>
      <c r="VVW68" s="1695"/>
      <c r="VVX68" s="1694"/>
      <c r="VVY68" s="1695"/>
      <c r="VVZ68" s="1694"/>
      <c r="VWA68" s="1695"/>
      <c r="VWB68" s="1694"/>
      <c r="VWC68" s="1695"/>
      <c r="VWD68" s="1694"/>
      <c r="VWE68" s="1695"/>
      <c r="VWF68" s="1694"/>
      <c r="VWG68" s="1695"/>
      <c r="VWH68" s="1694"/>
      <c r="VWI68" s="1695"/>
      <c r="VWJ68" s="1694"/>
      <c r="VWK68" s="1695"/>
      <c r="VWL68" s="1694"/>
      <c r="VWM68" s="1695"/>
      <c r="VWN68" s="1694"/>
      <c r="VWO68" s="1695"/>
      <c r="VWP68" s="1694"/>
      <c r="VWQ68" s="1695"/>
      <c r="VWR68" s="1694"/>
      <c r="VWS68" s="1695"/>
      <c r="VWT68" s="1694"/>
      <c r="VWU68" s="1695"/>
      <c r="VWV68" s="1694"/>
      <c r="VWW68" s="1695"/>
      <c r="VWX68" s="1694"/>
      <c r="VWY68" s="1695"/>
      <c r="VWZ68" s="1694"/>
      <c r="VXA68" s="1695"/>
      <c r="VXB68" s="1694"/>
      <c r="VXC68" s="1695"/>
      <c r="VXD68" s="1694"/>
      <c r="VXE68" s="1695"/>
      <c r="VXF68" s="1694"/>
      <c r="VXG68" s="1695"/>
      <c r="VXH68" s="1694"/>
      <c r="VXI68" s="1695"/>
      <c r="VXJ68" s="1694"/>
      <c r="VXK68" s="1695"/>
      <c r="VXL68" s="1694"/>
      <c r="VXM68" s="1695"/>
      <c r="VXN68" s="1694"/>
      <c r="VXO68" s="1695"/>
      <c r="VXP68" s="1694"/>
      <c r="VXQ68" s="1695"/>
      <c r="VXR68" s="1694"/>
      <c r="VXS68" s="1695"/>
      <c r="VXT68" s="1694"/>
      <c r="VXU68" s="1695"/>
      <c r="VXV68" s="1694"/>
      <c r="VXW68" s="1695"/>
      <c r="VXX68" s="1694"/>
      <c r="VXY68" s="1695"/>
      <c r="VXZ68" s="1694"/>
      <c r="VYA68" s="1695"/>
      <c r="VYB68" s="1694"/>
      <c r="VYC68" s="1695"/>
      <c r="VYD68" s="1694"/>
      <c r="VYE68" s="1695"/>
      <c r="VYF68" s="1694"/>
      <c r="VYG68" s="1695"/>
      <c r="VYH68" s="1694"/>
      <c r="VYI68" s="1695"/>
      <c r="VYJ68" s="1694"/>
      <c r="VYK68" s="1695"/>
      <c r="VYL68" s="1694"/>
      <c r="VYM68" s="1695"/>
      <c r="VYN68" s="1694"/>
      <c r="VYO68" s="1695"/>
      <c r="VYP68" s="1694"/>
      <c r="VYQ68" s="1695"/>
      <c r="VYR68" s="1694"/>
      <c r="VYS68" s="1695"/>
      <c r="VYT68" s="1694"/>
      <c r="VYU68" s="1695"/>
      <c r="VYV68" s="1694"/>
      <c r="VYW68" s="1695"/>
      <c r="VYX68" s="1694"/>
      <c r="VYY68" s="1695"/>
      <c r="VYZ68" s="1694"/>
      <c r="VZA68" s="1695"/>
      <c r="VZB68" s="1694"/>
      <c r="VZC68" s="1695"/>
      <c r="VZD68" s="1694"/>
      <c r="VZE68" s="1695"/>
      <c r="VZF68" s="1694"/>
      <c r="VZG68" s="1695"/>
      <c r="VZH68" s="1694"/>
      <c r="VZI68" s="1695"/>
      <c r="VZJ68" s="1694"/>
      <c r="VZK68" s="1695"/>
      <c r="VZL68" s="1694"/>
      <c r="VZM68" s="1695"/>
      <c r="VZN68" s="1694"/>
      <c r="VZO68" s="1695"/>
      <c r="VZP68" s="1694"/>
      <c r="VZQ68" s="1695"/>
      <c r="VZR68" s="1694"/>
      <c r="VZS68" s="1695"/>
      <c r="VZT68" s="1694"/>
      <c r="VZU68" s="1695"/>
      <c r="VZV68" s="1694"/>
      <c r="VZW68" s="1695"/>
      <c r="VZX68" s="1694"/>
      <c r="VZY68" s="1695"/>
      <c r="VZZ68" s="1694"/>
      <c r="WAA68" s="1695"/>
      <c r="WAB68" s="1694"/>
      <c r="WAC68" s="1695"/>
      <c r="WAD68" s="1694"/>
      <c r="WAE68" s="1695"/>
      <c r="WAF68" s="1694"/>
      <c r="WAG68" s="1695"/>
      <c r="WAH68" s="1694"/>
      <c r="WAI68" s="1695"/>
      <c r="WAJ68" s="1694"/>
      <c r="WAK68" s="1695"/>
      <c r="WAL68" s="1694"/>
      <c r="WAM68" s="1695"/>
      <c r="WAN68" s="1694"/>
      <c r="WAO68" s="1695"/>
      <c r="WAP68" s="1694"/>
      <c r="WAQ68" s="1695"/>
      <c r="WAR68" s="1694"/>
      <c r="WAS68" s="1695"/>
      <c r="WAT68" s="1694"/>
      <c r="WAU68" s="1695"/>
      <c r="WAV68" s="1694"/>
      <c r="WAW68" s="1695"/>
      <c r="WAX68" s="1694"/>
      <c r="WAY68" s="1695"/>
      <c r="WAZ68" s="1694"/>
      <c r="WBA68" s="1695"/>
      <c r="WBB68" s="1694"/>
      <c r="WBC68" s="1695"/>
      <c r="WBD68" s="1694"/>
      <c r="WBE68" s="1695"/>
      <c r="WBF68" s="1694"/>
      <c r="WBG68" s="1695"/>
      <c r="WBH68" s="1694"/>
      <c r="WBI68" s="1695"/>
      <c r="WBJ68" s="1694"/>
      <c r="WBK68" s="1695"/>
      <c r="WBL68" s="1694"/>
      <c r="WBM68" s="1695"/>
      <c r="WBN68" s="1694"/>
      <c r="WBO68" s="1695"/>
      <c r="WBP68" s="1694"/>
      <c r="WBQ68" s="1695"/>
      <c r="WBR68" s="1694"/>
      <c r="WBS68" s="1695"/>
      <c r="WBT68" s="1694"/>
      <c r="WBU68" s="1695"/>
      <c r="WBV68" s="1694"/>
      <c r="WBW68" s="1695"/>
      <c r="WBX68" s="1694"/>
      <c r="WBY68" s="1695"/>
      <c r="WBZ68" s="1694"/>
      <c r="WCA68" s="1695"/>
      <c r="WCB68" s="1694"/>
      <c r="WCC68" s="1695"/>
      <c r="WCD68" s="1694"/>
      <c r="WCE68" s="1695"/>
      <c r="WCF68" s="1694"/>
      <c r="WCG68" s="1695"/>
      <c r="WCH68" s="1694"/>
      <c r="WCI68" s="1695"/>
      <c r="WCJ68" s="1694"/>
      <c r="WCK68" s="1695"/>
      <c r="WCL68" s="1694"/>
      <c r="WCM68" s="1695"/>
      <c r="WCN68" s="1694"/>
      <c r="WCO68" s="1695"/>
      <c r="WCP68" s="1694"/>
      <c r="WCQ68" s="1695"/>
      <c r="WCR68" s="1694"/>
      <c r="WCS68" s="1695"/>
      <c r="WCT68" s="1694"/>
      <c r="WCU68" s="1695"/>
      <c r="WCV68" s="1694"/>
      <c r="WCW68" s="1695"/>
      <c r="WCX68" s="1694"/>
      <c r="WCY68" s="1695"/>
      <c r="WCZ68" s="1694"/>
      <c r="WDA68" s="1695"/>
      <c r="WDB68" s="1694"/>
      <c r="WDC68" s="1695"/>
      <c r="WDD68" s="1694"/>
      <c r="WDE68" s="1695"/>
      <c r="WDF68" s="1694"/>
      <c r="WDG68" s="1695"/>
      <c r="WDH68" s="1694"/>
      <c r="WDI68" s="1695"/>
      <c r="WDJ68" s="1694"/>
      <c r="WDK68" s="1695"/>
      <c r="WDL68" s="1694"/>
      <c r="WDM68" s="1695"/>
      <c r="WDN68" s="1694"/>
      <c r="WDO68" s="1695"/>
      <c r="WDP68" s="1694"/>
      <c r="WDQ68" s="1695"/>
      <c r="WDR68" s="1694"/>
      <c r="WDS68" s="1695"/>
      <c r="WDT68" s="1694"/>
      <c r="WDU68" s="1695"/>
      <c r="WDV68" s="1694"/>
      <c r="WDW68" s="1695"/>
      <c r="WDX68" s="1694"/>
      <c r="WDY68" s="1695"/>
      <c r="WDZ68" s="1694"/>
      <c r="WEA68" s="1695"/>
      <c r="WEB68" s="1694"/>
      <c r="WEC68" s="1695"/>
      <c r="WED68" s="1694"/>
      <c r="WEE68" s="1695"/>
      <c r="WEF68" s="1694"/>
      <c r="WEG68" s="1695"/>
      <c r="WEH68" s="1694"/>
      <c r="WEI68" s="1695"/>
      <c r="WEJ68" s="1694"/>
      <c r="WEK68" s="1695"/>
      <c r="WEL68" s="1694"/>
      <c r="WEM68" s="1695"/>
      <c r="WEN68" s="1694"/>
      <c r="WEO68" s="1695"/>
      <c r="WEP68" s="1694"/>
      <c r="WEQ68" s="1695"/>
      <c r="WER68" s="1694"/>
      <c r="WES68" s="1695"/>
      <c r="WET68" s="1694"/>
      <c r="WEU68" s="1695"/>
      <c r="WEV68" s="1694"/>
      <c r="WEW68" s="1695"/>
      <c r="WEX68" s="1694"/>
      <c r="WEY68" s="1695"/>
      <c r="WEZ68" s="1694"/>
      <c r="WFA68" s="1695"/>
      <c r="WFB68" s="1694"/>
      <c r="WFC68" s="1695"/>
      <c r="WFD68" s="1694"/>
      <c r="WFE68" s="1695"/>
      <c r="WFF68" s="1694"/>
      <c r="WFG68" s="1695"/>
      <c r="WFH68" s="1694"/>
      <c r="WFI68" s="1695"/>
      <c r="WFJ68" s="1694"/>
      <c r="WFK68" s="1695"/>
      <c r="WFL68" s="1694"/>
      <c r="WFM68" s="1695"/>
      <c r="WFN68" s="1694"/>
      <c r="WFO68" s="1695"/>
      <c r="WFP68" s="1694"/>
      <c r="WFQ68" s="1695"/>
      <c r="WFR68" s="1694"/>
      <c r="WFS68" s="1695"/>
      <c r="WFT68" s="1694"/>
      <c r="WFU68" s="1695"/>
      <c r="WFV68" s="1694"/>
      <c r="WFW68" s="1695"/>
      <c r="WFX68" s="1694"/>
      <c r="WFY68" s="1695"/>
      <c r="WFZ68" s="1694"/>
      <c r="WGA68" s="1695"/>
      <c r="WGB68" s="1694"/>
      <c r="WGC68" s="1695"/>
      <c r="WGD68" s="1694"/>
      <c r="WGE68" s="1695"/>
      <c r="WGF68" s="1694"/>
      <c r="WGG68" s="1695"/>
      <c r="WGH68" s="1694"/>
      <c r="WGI68" s="1695"/>
      <c r="WGJ68" s="1694"/>
      <c r="WGK68" s="1695"/>
      <c r="WGL68" s="1694"/>
      <c r="WGM68" s="1695"/>
      <c r="WGN68" s="1694"/>
      <c r="WGO68" s="1695"/>
      <c r="WGP68" s="1694"/>
      <c r="WGQ68" s="1695"/>
      <c r="WGR68" s="1694"/>
      <c r="WGS68" s="1695"/>
      <c r="WGT68" s="1694"/>
      <c r="WGU68" s="1695"/>
      <c r="WGV68" s="1694"/>
      <c r="WGW68" s="1695"/>
      <c r="WGX68" s="1694"/>
      <c r="WGY68" s="1695"/>
      <c r="WGZ68" s="1694"/>
      <c r="WHA68" s="1695"/>
      <c r="WHB68" s="1694"/>
      <c r="WHC68" s="1695"/>
      <c r="WHD68" s="1694"/>
      <c r="WHE68" s="1695"/>
      <c r="WHF68" s="1694"/>
      <c r="WHG68" s="1695"/>
      <c r="WHH68" s="1694"/>
      <c r="WHI68" s="1695"/>
      <c r="WHJ68" s="1694"/>
      <c r="WHK68" s="1695"/>
      <c r="WHL68" s="1694"/>
      <c r="WHM68" s="1695"/>
      <c r="WHN68" s="1694"/>
      <c r="WHO68" s="1695"/>
      <c r="WHP68" s="1694"/>
      <c r="WHQ68" s="1695"/>
      <c r="WHR68" s="1694"/>
      <c r="WHS68" s="1695"/>
      <c r="WHT68" s="1694"/>
      <c r="WHU68" s="1695"/>
      <c r="WHV68" s="1694"/>
      <c r="WHW68" s="1695"/>
      <c r="WHX68" s="1694"/>
      <c r="WHY68" s="1695"/>
      <c r="WHZ68" s="1694"/>
      <c r="WIA68" s="1695"/>
      <c r="WIB68" s="1694"/>
      <c r="WIC68" s="1695"/>
      <c r="WID68" s="1694"/>
      <c r="WIE68" s="1695"/>
      <c r="WIF68" s="1694"/>
      <c r="WIG68" s="1695"/>
      <c r="WIH68" s="1694"/>
      <c r="WII68" s="1695"/>
      <c r="WIJ68" s="1694"/>
      <c r="WIK68" s="1695"/>
      <c r="WIL68" s="1694"/>
      <c r="WIM68" s="1695"/>
      <c r="WIN68" s="1694"/>
      <c r="WIO68" s="1695"/>
      <c r="WIP68" s="1694"/>
      <c r="WIQ68" s="1695"/>
      <c r="WIR68" s="1694"/>
      <c r="WIS68" s="1695"/>
      <c r="WIT68" s="1694"/>
      <c r="WIU68" s="1695"/>
      <c r="WIV68" s="1694"/>
      <c r="WIW68" s="1695"/>
      <c r="WIX68" s="1694"/>
      <c r="WIY68" s="1695"/>
      <c r="WIZ68" s="1694"/>
      <c r="WJA68" s="1695"/>
      <c r="WJB68" s="1694"/>
      <c r="WJC68" s="1695"/>
      <c r="WJD68" s="1694"/>
      <c r="WJE68" s="1695"/>
      <c r="WJF68" s="1694"/>
      <c r="WJG68" s="1695"/>
      <c r="WJH68" s="1694"/>
      <c r="WJI68" s="1695"/>
      <c r="WJJ68" s="1694"/>
      <c r="WJK68" s="1695"/>
      <c r="WJL68" s="1694"/>
      <c r="WJM68" s="1695"/>
      <c r="WJN68" s="1694"/>
      <c r="WJO68" s="1695"/>
      <c r="WJP68" s="1694"/>
      <c r="WJQ68" s="1695"/>
      <c r="WJR68" s="1694"/>
      <c r="WJS68" s="1695"/>
      <c r="WJT68" s="1694"/>
      <c r="WJU68" s="1695"/>
      <c r="WJV68" s="1694"/>
      <c r="WJW68" s="1695"/>
      <c r="WJX68" s="1694"/>
      <c r="WJY68" s="1695"/>
      <c r="WJZ68" s="1694"/>
      <c r="WKA68" s="1695"/>
      <c r="WKB68" s="1694"/>
      <c r="WKC68" s="1695"/>
      <c r="WKD68" s="1694"/>
      <c r="WKE68" s="1695"/>
      <c r="WKF68" s="1694"/>
      <c r="WKG68" s="1695"/>
      <c r="WKH68" s="1694"/>
      <c r="WKI68" s="1695"/>
      <c r="WKJ68" s="1694"/>
      <c r="WKK68" s="1695"/>
      <c r="WKL68" s="1694"/>
      <c r="WKM68" s="1695"/>
      <c r="WKN68" s="1694"/>
      <c r="WKO68" s="1695"/>
      <c r="WKP68" s="1694"/>
      <c r="WKQ68" s="1695"/>
      <c r="WKR68" s="1694"/>
      <c r="WKS68" s="1695"/>
      <c r="WKT68" s="1694"/>
      <c r="WKU68" s="1695"/>
      <c r="WKV68" s="1694"/>
      <c r="WKW68" s="1695"/>
      <c r="WKX68" s="1694"/>
      <c r="WKY68" s="1695"/>
      <c r="WKZ68" s="1694"/>
      <c r="WLA68" s="1695"/>
      <c r="WLB68" s="1694"/>
      <c r="WLC68" s="1695"/>
      <c r="WLD68" s="1694"/>
      <c r="WLE68" s="1695"/>
      <c r="WLF68" s="1694"/>
      <c r="WLG68" s="1695"/>
      <c r="WLH68" s="1694"/>
      <c r="WLI68" s="1695"/>
      <c r="WLJ68" s="1694"/>
      <c r="WLK68" s="1695"/>
      <c r="WLL68" s="1694"/>
      <c r="WLM68" s="1695"/>
      <c r="WLN68" s="1694"/>
      <c r="WLO68" s="1695"/>
      <c r="WLP68" s="1694"/>
      <c r="WLQ68" s="1695"/>
      <c r="WLR68" s="1694"/>
      <c r="WLS68" s="1695"/>
      <c r="WLT68" s="1694"/>
      <c r="WLU68" s="1695"/>
      <c r="WLV68" s="1694"/>
      <c r="WLW68" s="1695"/>
      <c r="WLX68" s="1694"/>
      <c r="WLY68" s="1695"/>
      <c r="WLZ68" s="1694"/>
      <c r="WMA68" s="1695"/>
      <c r="WMB68" s="1694"/>
      <c r="WMC68" s="1695"/>
      <c r="WMD68" s="1694"/>
      <c r="WME68" s="1695"/>
      <c r="WMF68" s="1694"/>
      <c r="WMG68" s="1695"/>
      <c r="WMH68" s="1694"/>
      <c r="WMI68" s="1695"/>
      <c r="WMJ68" s="1694"/>
      <c r="WMK68" s="1695"/>
      <c r="WML68" s="1694"/>
      <c r="WMM68" s="1695"/>
      <c r="WMN68" s="1694"/>
      <c r="WMO68" s="1695"/>
      <c r="WMP68" s="1694"/>
      <c r="WMQ68" s="1695"/>
      <c r="WMR68" s="1694"/>
      <c r="WMS68" s="1695"/>
      <c r="WMT68" s="1694"/>
      <c r="WMU68" s="1695"/>
      <c r="WMV68" s="1694"/>
      <c r="WMW68" s="1695"/>
      <c r="WMX68" s="1694"/>
      <c r="WMY68" s="1695"/>
      <c r="WMZ68" s="1694"/>
      <c r="WNA68" s="1695"/>
      <c r="WNB68" s="1694"/>
      <c r="WNC68" s="1695"/>
      <c r="WND68" s="1694"/>
      <c r="WNE68" s="1695"/>
      <c r="WNF68" s="1694"/>
      <c r="WNG68" s="1695"/>
      <c r="WNH68" s="1694"/>
      <c r="WNI68" s="1695"/>
      <c r="WNJ68" s="1694"/>
      <c r="WNK68" s="1695"/>
      <c r="WNL68" s="1694"/>
      <c r="WNM68" s="1695"/>
      <c r="WNN68" s="1694"/>
      <c r="WNO68" s="1695"/>
      <c r="WNP68" s="1694"/>
      <c r="WNQ68" s="1695"/>
      <c r="WNR68" s="1694"/>
      <c r="WNS68" s="1695"/>
      <c r="WNT68" s="1694"/>
      <c r="WNU68" s="1695"/>
      <c r="WNV68" s="1694"/>
      <c r="WNW68" s="1695"/>
      <c r="WNX68" s="1694"/>
      <c r="WNY68" s="1695"/>
      <c r="WNZ68" s="1694"/>
      <c r="WOA68" s="1695"/>
      <c r="WOB68" s="1694"/>
      <c r="WOC68" s="1695"/>
      <c r="WOD68" s="1694"/>
      <c r="WOE68" s="1695"/>
      <c r="WOF68" s="1694"/>
      <c r="WOG68" s="1695"/>
      <c r="WOH68" s="1694"/>
      <c r="WOI68" s="1695"/>
      <c r="WOJ68" s="1694"/>
      <c r="WOK68" s="1695"/>
      <c r="WOL68" s="1694"/>
      <c r="WOM68" s="1695"/>
      <c r="WON68" s="1694"/>
      <c r="WOO68" s="1695"/>
      <c r="WOP68" s="1694"/>
      <c r="WOQ68" s="1695"/>
      <c r="WOR68" s="1694"/>
      <c r="WOS68" s="1695"/>
      <c r="WOT68" s="1694"/>
      <c r="WOU68" s="1695"/>
      <c r="WOV68" s="1694"/>
      <c r="WOW68" s="1695"/>
      <c r="WOX68" s="1694"/>
      <c r="WOY68" s="1695"/>
      <c r="WOZ68" s="1694"/>
      <c r="WPA68" s="1695"/>
      <c r="WPB68" s="1694"/>
      <c r="WPC68" s="1695"/>
      <c r="WPD68" s="1694"/>
      <c r="WPE68" s="1695"/>
      <c r="WPF68" s="1694"/>
      <c r="WPG68" s="1695"/>
      <c r="WPH68" s="1694"/>
      <c r="WPI68" s="1695"/>
      <c r="WPJ68" s="1694"/>
      <c r="WPK68" s="1695"/>
      <c r="WPL68" s="1694"/>
      <c r="WPM68" s="1695"/>
      <c r="WPN68" s="1694"/>
      <c r="WPO68" s="1695"/>
      <c r="WPP68" s="1694"/>
      <c r="WPQ68" s="1695"/>
      <c r="WPR68" s="1694"/>
      <c r="WPS68" s="1695"/>
      <c r="WPT68" s="1694"/>
      <c r="WPU68" s="1695"/>
      <c r="WPV68" s="1694"/>
      <c r="WPW68" s="1695"/>
      <c r="WPX68" s="1694"/>
      <c r="WPY68" s="1695"/>
      <c r="WPZ68" s="1694"/>
      <c r="WQA68" s="1695"/>
      <c r="WQB68" s="1694"/>
      <c r="WQC68" s="1695"/>
      <c r="WQD68" s="1694"/>
      <c r="WQE68" s="1695"/>
      <c r="WQF68" s="1694"/>
      <c r="WQG68" s="1695"/>
      <c r="WQH68" s="1694"/>
      <c r="WQI68" s="1695"/>
      <c r="WQJ68" s="1694"/>
      <c r="WQK68" s="1695"/>
      <c r="WQL68" s="1694"/>
      <c r="WQM68" s="1695"/>
      <c r="WQN68" s="1694"/>
      <c r="WQO68" s="1695"/>
      <c r="WQP68" s="1694"/>
      <c r="WQQ68" s="1695"/>
      <c r="WQR68" s="1694"/>
      <c r="WQS68" s="1695"/>
      <c r="WQT68" s="1694"/>
      <c r="WQU68" s="1695"/>
      <c r="WQV68" s="1694"/>
      <c r="WQW68" s="1695"/>
      <c r="WQX68" s="1694"/>
      <c r="WQY68" s="1695"/>
      <c r="WQZ68" s="1694"/>
      <c r="WRA68" s="1695"/>
      <c r="WRB68" s="1694"/>
      <c r="WRC68" s="1695"/>
      <c r="WRD68" s="1694"/>
      <c r="WRE68" s="1695"/>
      <c r="WRF68" s="1694"/>
      <c r="WRG68" s="1695"/>
      <c r="WRH68" s="1694"/>
      <c r="WRI68" s="1695"/>
      <c r="WRJ68" s="1694"/>
      <c r="WRK68" s="1695"/>
      <c r="WRL68" s="1694"/>
      <c r="WRM68" s="1695"/>
      <c r="WRN68" s="1694"/>
      <c r="WRO68" s="1695"/>
      <c r="WRP68" s="1694"/>
      <c r="WRQ68" s="1695"/>
      <c r="WRR68" s="1694"/>
      <c r="WRS68" s="1695"/>
      <c r="WRT68" s="1694"/>
      <c r="WRU68" s="1695"/>
      <c r="WRV68" s="1694"/>
      <c r="WRW68" s="1695"/>
      <c r="WRX68" s="1694"/>
      <c r="WRY68" s="1695"/>
      <c r="WRZ68" s="1694"/>
      <c r="WSA68" s="1695"/>
      <c r="WSB68" s="1694"/>
      <c r="WSC68" s="1695"/>
      <c r="WSD68" s="1694"/>
      <c r="WSE68" s="1695"/>
      <c r="WSF68" s="1694"/>
      <c r="WSG68" s="1695"/>
      <c r="WSH68" s="1694"/>
      <c r="WSI68" s="1695"/>
      <c r="WSJ68" s="1694"/>
      <c r="WSK68" s="1695"/>
      <c r="WSL68" s="1694"/>
      <c r="WSM68" s="1695"/>
      <c r="WSN68" s="1694"/>
      <c r="WSO68" s="1695"/>
      <c r="WSP68" s="1694"/>
      <c r="WSQ68" s="1695"/>
      <c r="WSR68" s="1694"/>
      <c r="WSS68" s="1695"/>
      <c r="WST68" s="1694"/>
      <c r="WSU68" s="1695"/>
      <c r="WSV68" s="1694"/>
      <c r="WSW68" s="1695"/>
      <c r="WSX68" s="1694"/>
      <c r="WSY68" s="1695"/>
      <c r="WSZ68" s="1694"/>
      <c r="WTA68" s="1695"/>
      <c r="WTB68" s="1694"/>
      <c r="WTC68" s="1695"/>
      <c r="WTD68" s="1694"/>
      <c r="WTE68" s="1695"/>
      <c r="WTF68" s="1694"/>
      <c r="WTG68" s="1695"/>
      <c r="WTH68" s="1694"/>
      <c r="WTI68" s="1695"/>
      <c r="WTJ68" s="1694"/>
      <c r="WTK68" s="1695"/>
      <c r="WTL68" s="1694"/>
      <c r="WTM68" s="1695"/>
      <c r="WTN68" s="1694"/>
      <c r="WTO68" s="1695"/>
      <c r="WTP68" s="1694"/>
      <c r="WTQ68" s="1695"/>
      <c r="WTR68" s="1694"/>
      <c r="WTS68" s="1695"/>
      <c r="WTT68" s="1694"/>
      <c r="WTU68" s="1695"/>
      <c r="WTV68" s="1694"/>
      <c r="WTW68" s="1695"/>
      <c r="WTX68" s="1694"/>
      <c r="WTY68" s="1695"/>
      <c r="WTZ68" s="1694"/>
      <c r="WUA68" s="1695"/>
      <c r="WUB68" s="1694"/>
      <c r="WUC68" s="1695"/>
      <c r="WUD68" s="1694"/>
      <c r="WUE68" s="1695"/>
      <c r="WUF68" s="1694"/>
      <c r="WUG68" s="1695"/>
      <c r="WUH68" s="1694"/>
      <c r="WUI68" s="1695"/>
      <c r="WUJ68" s="1694"/>
      <c r="WUK68" s="1695"/>
      <c r="WUL68" s="1694"/>
      <c r="WUM68" s="1695"/>
      <c r="WUN68" s="1694"/>
      <c r="WUO68" s="1695"/>
      <c r="WUP68" s="1694"/>
      <c r="WUQ68" s="1695"/>
      <c r="WUR68" s="1694"/>
      <c r="WUS68" s="1695"/>
      <c r="WUT68" s="1694"/>
      <c r="WUU68" s="1695"/>
      <c r="WUV68" s="1694"/>
      <c r="WUW68" s="1695"/>
      <c r="WUX68" s="1694"/>
      <c r="WUY68" s="1695"/>
      <c r="WUZ68" s="1694"/>
      <c r="WVA68" s="1695"/>
      <c r="WVB68" s="1694"/>
      <c r="WVC68" s="1695"/>
      <c r="WVD68" s="1694"/>
      <c r="WVE68" s="1695"/>
      <c r="WVF68" s="1694"/>
      <c r="WVG68" s="1695"/>
      <c r="WVH68" s="1694"/>
      <c r="WVI68" s="1695"/>
      <c r="WVJ68" s="1694"/>
      <c r="WVK68" s="1695"/>
      <c r="WVL68" s="1694"/>
      <c r="WVM68" s="1695"/>
      <c r="WVN68" s="1694"/>
      <c r="WVO68" s="1695"/>
      <c r="WVP68" s="1694"/>
      <c r="WVQ68" s="1695"/>
      <c r="WVR68" s="1694"/>
      <c r="WVS68" s="1695"/>
      <c r="WVT68" s="1694"/>
      <c r="WVU68" s="1695"/>
      <c r="WVV68" s="1694"/>
      <c r="WVW68" s="1695"/>
      <c r="WVX68" s="1694"/>
      <c r="WVY68" s="1695"/>
      <c r="WVZ68" s="1694"/>
      <c r="WWA68" s="1695"/>
      <c r="WWB68" s="1694"/>
      <c r="WWC68" s="1695"/>
      <c r="WWD68" s="1694"/>
      <c r="WWE68" s="1695"/>
      <c r="WWF68" s="1694"/>
      <c r="WWG68" s="1695"/>
      <c r="WWH68" s="1694"/>
      <c r="WWI68" s="1695"/>
      <c r="WWJ68" s="1694"/>
      <c r="WWK68" s="1695"/>
      <c r="WWL68" s="1694"/>
      <c r="WWM68" s="1695"/>
      <c r="WWN68" s="1694"/>
      <c r="WWO68" s="1695"/>
      <c r="WWP68" s="1694"/>
      <c r="WWQ68" s="1695"/>
      <c r="WWR68" s="1694"/>
      <c r="WWS68" s="1695"/>
      <c r="WWT68" s="1694"/>
      <c r="WWU68" s="1695"/>
      <c r="WWV68" s="1694"/>
      <c r="WWW68" s="1695"/>
      <c r="WWX68" s="1694"/>
      <c r="WWY68" s="1695"/>
      <c r="WWZ68" s="1694"/>
      <c r="WXA68" s="1695"/>
      <c r="WXB68" s="1694"/>
      <c r="WXC68" s="1695"/>
      <c r="WXD68" s="1694"/>
      <c r="WXE68" s="1695"/>
      <c r="WXF68" s="1694"/>
      <c r="WXG68" s="1695"/>
      <c r="WXH68" s="1694"/>
      <c r="WXI68" s="1695"/>
      <c r="WXJ68" s="1694"/>
      <c r="WXK68" s="1695"/>
      <c r="WXL68" s="1694"/>
      <c r="WXM68" s="1695"/>
      <c r="WXN68" s="1694"/>
      <c r="WXO68" s="1695"/>
      <c r="WXP68" s="1694"/>
      <c r="WXQ68" s="1695"/>
      <c r="WXR68" s="1694"/>
      <c r="WXS68" s="1695"/>
      <c r="WXT68" s="1694"/>
      <c r="WXU68" s="1695"/>
      <c r="WXV68" s="1694"/>
      <c r="WXW68" s="1695"/>
      <c r="WXX68" s="1694"/>
      <c r="WXY68" s="1695"/>
      <c r="WXZ68" s="1694"/>
      <c r="WYA68" s="1695"/>
      <c r="WYB68" s="1694"/>
      <c r="WYC68" s="1695"/>
      <c r="WYD68" s="1694"/>
      <c r="WYE68" s="1695"/>
      <c r="WYF68" s="1694"/>
      <c r="WYG68" s="1695"/>
      <c r="WYH68" s="1694"/>
      <c r="WYI68" s="1695"/>
      <c r="WYJ68" s="1694"/>
      <c r="WYK68" s="1695"/>
      <c r="WYL68" s="1694"/>
      <c r="WYM68" s="1695"/>
      <c r="WYN68" s="1694"/>
      <c r="WYO68" s="1695"/>
      <c r="WYP68" s="1694"/>
      <c r="WYQ68" s="1695"/>
      <c r="WYR68" s="1694"/>
      <c r="WYS68" s="1695"/>
      <c r="WYT68" s="1694"/>
      <c r="WYU68" s="1695"/>
      <c r="WYV68" s="1694"/>
      <c r="WYW68" s="1695"/>
      <c r="WYX68" s="1694"/>
      <c r="WYY68" s="1695"/>
      <c r="WYZ68" s="1694"/>
      <c r="WZA68" s="1695"/>
      <c r="WZB68" s="1694"/>
      <c r="WZC68" s="1695"/>
      <c r="WZD68" s="1694"/>
      <c r="WZE68" s="1695"/>
      <c r="WZF68" s="1694"/>
      <c r="WZG68" s="1695"/>
      <c r="WZH68" s="1694"/>
      <c r="WZI68" s="1695"/>
      <c r="WZJ68" s="1694"/>
      <c r="WZK68" s="1695"/>
      <c r="WZL68" s="1694"/>
      <c r="WZM68" s="1695"/>
      <c r="WZN68" s="1694"/>
      <c r="WZO68" s="1695"/>
      <c r="WZP68" s="1694"/>
      <c r="WZQ68" s="1695"/>
      <c r="WZR68" s="1694"/>
      <c r="WZS68" s="1695"/>
      <c r="WZT68" s="1694"/>
      <c r="WZU68" s="1695"/>
      <c r="WZV68" s="1694"/>
      <c r="WZW68" s="1695"/>
      <c r="WZX68" s="1694"/>
      <c r="WZY68" s="1695"/>
      <c r="WZZ68" s="1694"/>
      <c r="XAA68" s="1695"/>
      <c r="XAB68" s="1694"/>
      <c r="XAC68" s="1695"/>
      <c r="XAD68" s="1694"/>
      <c r="XAE68" s="1695"/>
      <c r="XAF68" s="1694"/>
      <c r="XAG68" s="1695"/>
      <c r="XAH68" s="1694"/>
      <c r="XAI68" s="1695"/>
      <c r="XAJ68" s="1694"/>
      <c r="XAK68" s="1695"/>
      <c r="XAL68" s="1694"/>
      <c r="XAM68" s="1695"/>
      <c r="XAN68" s="1694"/>
      <c r="XAO68" s="1695"/>
      <c r="XAP68" s="1694"/>
      <c r="XAQ68" s="1695"/>
      <c r="XAR68" s="1694"/>
      <c r="XAS68" s="1695"/>
      <c r="XAT68" s="1694"/>
      <c r="XAU68" s="1695"/>
      <c r="XAV68" s="1694"/>
      <c r="XAW68" s="1695"/>
      <c r="XAX68" s="1694"/>
      <c r="XAY68" s="1695"/>
      <c r="XAZ68" s="1694"/>
      <c r="XBA68" s="1695"/>
      <c r="XBB68" s="1694"/>
      <c r="XBC68" s="1695"/>
      <c r="XBD68" s="1694"/>
      <c r="XBE68" s="1695"/>
      <c r="XBF68" s="1694"/>
      <c r="XBG68" s="1695"/>
      <c r="XBH68" s="1694"/>
      <c r="XBI68" s="1695"/>
      <c r="XBJ68" s="1694"/>
      <c r="XBK68" s="1695"/>
      <c r="XBL68" s="1694"/>
      <c r="XBM68" s="1695"/>
      <c r="XBN68" s="1694"/>
      <c r="XBO68" s="1695"/>
      <c r="XBP68" s="1694"/>
      <c r="XBQ68" s="1695"/>
      <c r="XBR68" s="1694"/>
      <c r="XBS68" s="1695"/>
      <c r="XBT68" s="1694"/>
      <c r="XBU68" s="1695"/>
      <c r="XBV68" s="1694"/>
      <c r="XBW68" s="1695"/>
      <c r="XBX68" s="1694"/>
      <c r="XBY68" s="1695"/>
      <c r="XBZ68" s="1694"/>
      <c r="XCA68" s="1695"/>
      <c r="XCB68" s="1694"/>
      <c r="XCC68" s="1695"/>
      <c r="XCD68" s="1694"/>
      <c r="XCE68" s="1695"/>
      <c r="XCF68" s="1694"/>
      <c r="XCG68" s="1695"/>
      <c r="XCH68" s="1694"/>
      <c r="XCI68" s="1695"/>
      <c r="XCJ68" s="1694"/>
      <c r="XCK68" s="1695"/>
      <c r="XCL68" s="1694"/>
      <c r="XCM68" s="1695"/>
      <c r="XCN68" s="1694"/>
      <c r="XCO68" s="1695"/>
      <c r="XCP68" s="1694"/>
      <c r="XCQ68" s="1695"/>
      <c r="XCR68" s="1694"/>
      <c r="XCS68" s="1695"/>
      <c r="XCT68" s="1694"/>
      <c r="XCU68" s="1695"/>
      <c r="XCV68" s="1694"/>
      <c r="XCW68" s="1695"/>
      <c r="XCX68" s="1694"/>
      <c r="XCY68" s="1695"/>
      <c r="XCZ68" s="1694"/>
      <c r="XDA68" s="1695"/>
      <c r="XDB68" s="1694"/>
      <c r="XDC68" s="1695"/>
      <c r="XDD68" s="1694"/>
      <c r="XDE68" s="1695"/>
      <c r="XDF68" s="1694"/>
      <c r="XDG68" s="1695"/>
      <c r="XDH68" s="1694"/>
      <c r="XDI68" s="1695"/>
      <c r="XDJ68" s="1694"/>
      <c r="XDK68" s="1695"/>
      <c r="XDL68" s="1694"/>
      <c r="XDM68" s="1695"/>
      <c r="XDN68" s="1694"/>
      <c r="XDO68" s="1695"/>
      <c r="XDP68" s="1694"/>
      <c r="XDQ68" s="1695"/>
      <c r="XDR68" s="1694"/>
      <c r="XDS68" s="1695"/>
      <c r="XDT68" s="1694"/>
      <c r="XDU68" s="1695"/>
      <c r="XDV68" s="1694"/>
      <c r="XDW68" s="1695"/>
      <c r="XDX68" s="1694"/>
      <c r="XDY68" s="1695"/>
      <c r="XDZ68" s="1694"/>
      <c r="XEA68" s="1695"/>
      <c r="XEB68" s="1694"/>
      <c r="XEC68" s="1695"/>
      <c r="XED68" s="1694"/>
      <c r="XEE68" s="1695"/>
      <c r="XEF68" s="1694"/>
      <c r="XEG68" s="1695"/>
      <c r="XEH68" s="1694"/>
      <c r="XEI68" s="1695"/>
      <c r="XEJ68" s="1694"/>
      <c r="XEK68" s="1695"/>
      <c r="XEL68" s="1694"/>
      <c r="XEM68" s="1695"/>
      <c r="XEN68" s="1694"/>
      <c r="XEO68" s="1695"/>
      <c r="XEP68" s="1694"/>
      <c r="XEQ68" s="1695"/>
      <c r="XER68" s="1694"/>
      <c r="XES68" s="1695"/>
      <c r="XET68" s="1694"/>
      <c r="XEU68" s="1695"/>
      <c r="XEV68" s="1694"/>
      <c r="XEW68" s="1695"/>
      <c r="XEX68" s="1694"/>
      <c r="XEY68" s="1695"/>
      <c r="XEZ68" s="1694"/>
      <c r="XFA68" s="1695"/>
      <c r="XFB68" s="1694"/>
      <c r="XFC68" s="1695"/>
      <c r="XFD68" s="1694"/>
    </row>
    <row r="69" spans="1:16384" s="1" customFormat="1" ht="26.25">
      <c r="A69" s="14" t="s">
        <v>21</v>
      </c>
    </row>
    <row r="70" spans="1:16384" s="1" customFormat="1" ht="20.25">
      <c r="A70" s="13" t="s">
        <v>20</v>
      </c>
    </row>
    <row r="71" spans="1:16384" s="1" customFormat="1">
      <c r="A71" s="16" t="s">
        <v>145</v>
      </c>
    </row>
    <row r="72" spans="1:16384" s="1" customFormat="1">
      <c r="A72" s="16"/>
      <c r="B72" s="12"/>
      <c r="XFD72"/>
    </row>
    <row r="73" spans="1:16384" s="1" customFormat="1"/>
    <row r="74" spans="1:16384" s="1" customFormat="1"/>
    <row r="75" spans="1:16384" s="1" customFormat="1"/>
    <row r="76" spans="1:16384" s="1" customFormat="1"/>
    <row r="77" spans="1:16384" s="1" customFormat="1"/>
    <row r="78" spans="1:16384" s="1" customFormat="1"/>
    <row r="79" spans="1:16384" s="1" customFormat="1"/>
    <row r="80" spans="1:16384"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sheetData>
  <hyperlinks>
    <hyperlink ref="A64" location="'0301090'!A1" display="Marktpreise für inländisches Getreide (Nr. 0301090)" xr:uid="{9FEBC069-63E4-4AA5-BCDC-6FD89AD1D72F}"/>
    <hyperlink ref="A60" location="'0301460'!A1" display="Marktpreise für Milcherzeugnisse (Nr. 0301460)" xr:uid="{1EF125D5-F965-4C65-B0F8-E4BDF492FD77}"/>
    <hyperlink ref="A8" location="'0106460'!A1" display="Geflügelschlachtereien und geschlachtetes Geflügel (Nr. 0106460)" xr:uid="{3117B166-B07B-4E4B-9006-6287D893A4D7}"/>
    <hyperlink ref="A63" location="'0302060'!A1" display="Preismesszahlen für verschiedene Energiearten (Nr. 0302060)" xr:uid="{BBC24BC5-039C-4E31-BD0E-5DC17248789B}"/>
    <hyperlink ref="A40" location="'0203190'!A1" display="Durchschnittsgewichte der gewerblich geschlachteten Tiere (Nr. 0203190)" xr:uid="{8BACADA5-4793-4135-B126-BF1862DF2864}"/>
    <hyperlink ref="A41" location="'0203230'!A1" display="Fleischanfall von geschlachteten Tieren in- und ausländischer Herkunft (Nr. 0203230)" xr:uid="{7840492D-CC8E-498C-ABDC-863BA5DCDACB}"/>
    <hyperlink ref="A28" location="'0117690'!A1" display="Anzeigepflichtige Tierseuchen der Bundesrepublik Deutschland (Nr. 0117690)" xr:uid="{7BEC2FDE-D4DF-4F9B-963B-37852897B661}"/>
    <hyperlink ref="A62" location="'0302030'!A1" display="Teilindex für Erzeugnisse des Nahrungs- und Genussmittelgewerbes (Nr. 0302030)" xr:uid="{ABD0D170-6641-45E1-9CE9-953140CB2B0C}"/>
    <hyperlink ref="A71" location="'0505030-0000'!A1" display="Index der Erzeugerpreise der Produkte des Holzeinschlags aus den Staatsforsten1) (Nr.0505030)" xr:uid="{73F72D27-CE5D-48B1-94D0-2E5C7AD2E794}"/>
    <hyperlink ref="A7" location="'0106430'!A1" display="Legehennenhaltung und Eiererzeugung (Nr.04106430)" xr:uid="{7F8FEBEE-A7ED-4A45-8999-C6037ADCD994}"/>
    <hyperlink ref="A27" location="'0117660'!A1" display="Brütereien, eingelegte Bruteier und geschlüpfte Küken (Nr. 0117660)" xr:uid="{4D82B1EC-743C-4318-9091-34211760EF71}"/>
    <hyperlink ref="A56" location="'0301435'!A1" display="Preise für konventionell erzeugte Kuhmilch (Nr.0301435)" xr:uid="{EA3B6279-771C-4A34-ADB2-19A29B576A04}"/>
    <hyperlink ref="A58" location="'0301445'!A1" display="Preise für konventionell und ökologisch/biologisch erzeugte Kuhmilch (Nr.0301445)" xr:uid="{752D5F1B-DE72-4D85-B787-414CB94D8ABE}"/>
    <hyperlink ref="A59" location="'0301450'!A1" display="Preise für konventionell und ökologisch/biologisch erzeugte Ziegen-, Schaf- und Büffelmilch (Nr. 0301450)" xr:uid="{57482A9B-8725-465D-B729-7D1B83A4CE92}"/>
    <hyperlink ref="A61" location="'0301530'!A1" display="Index der Einfuhrpreise (nach Warengruppen der Außenhandelsstatistik) (Nr.0301530)" xr:uid="{D87C61D0-1BF6-4081-870B-DB85D048B028}"/>
    <hyperlink ref="A65" location="'0304030'!A1" display="Euro-Referenzkurse des Europäischen Systems der Zentralbanken (ESZB) (Nr.0304030)" xr:uid="{CADD3467-0E28-4E22-A1A3-BA3D50CD5CF5}"/>
    <hyperlink ref="A31" location="'0201_Vorbemerkung'!A1" display="0201_Vorbemerkung" xr:uid="{266FFF15-89C9-4F6F-9372-A924C631D587}"/>
    <hyperlink ref="A32" location="'0201060'!A1" display="Getreidekäufe der aufnehmenden Hand von der Landwirtschaft - vorläufig (Nr.0201060)" xr:uid="{30BB5418-887D-4FAC-85E1-68E2DA345815}"/>
    <hyperlink ref="A34" location="'0201330'!A1" display="Getreidevermahlung und Mehlausbeute in Handelsmühlen (Nr.0201330)" xr:uid="{8B1879F1-75F9-4031-9BD0-CC5115559BA6}"/>
    <hyperlink ref="A35" location="'0201360'!A1" display="Herstellung von Mehl in Handelsmühlen (Nr. 0201360)" xr:uid="{A6ABA57E-4822-4982-B0C8-E84BC1893487}"/>
    <hyperlink ref="A36" location="'0201490'!A1" display="Herstellung von Malz (Nr.0201490)" xr:uid="{5A17107D-DABC-426A-A07C-3907B00488E1}"/>
    <hyperlink ref="A39" location="'0203160'!A1" display="Schlachtungen von Tieren in- und ausländischer Herkunft (Nr. 0203160)" xr:uid="{FFD15500-6AF2-4ACB-8A9F-3954FA0F5462}"/>
    <hyperlink ref="A5" location="'0103190'!A1" display="Weinerzeugung 2024 (Nr. 0103190)" xr:uid="{27F09E24-4215-454C-92FD-4E1926EE5685}"/>
    <hyperlink ref="A6" location="'0104090'!A1" display="Bodennutzung 2025 (Nr. 0104090)" xr:uid="{89191A12-4B0C-4D66-A2EE-D1880204778E}"/>
    <hyperlink ref="A12" location="'0112330'!A1" display="Hopfenanbau und -ernte nach Anbaugebieten 2025 (Nr. 0112330)" xr:uid="{AF9B07D9-8B20-48C8-BAB3-3FF5EF14FB90}"/>
    <hyperlink ref="A11" location="'0112260'!A1" display="Erntevorschätzung für Hülsenfrüchte und Körnersonnenblumen 2025 (Nr.0112260)" xr:uid="{BAF33BEF-203D-4768-83BA-CE69B67BDBC9}"/>
    <hyperlink ref="A13" location="'0112390'!A1" display="Erntevorschätzung Juli/August 2025 (Nr. 0112390)" xr:uid="{E0A88977-36C0-40A1-8391-42BECF72F54F}"/>
    <hyperlink ref="A16" location="'0117095'!A1" display="Viehbestände in ökologischer Haltung nach Erhebung zum 1. März - Rinder (Nr. 0117095)" xr:uid="{5C60CB4B-B0C7-49CD-B3FE-A2C8219A01E4}"/>
    <hyperlink ref="A17" location="'0117135'!A1" display="Viehbestände in ökologischer Haltung nach Erhebung zum 1. März - Schweine (Nr. 0117135)" xr:uid="{04ECC256-BB08-4E24-97E4-6C98491279BD}"/>
    <hyperlink ref="A18" location="'0117235'!A1" display="Viehbestände in ökologischer Haltung nach Erhebung zum 1. März - Einhufer (Nr. 0117235)" xr:uid="{2D9E02FC-9E33-4511-9B8F-C1B3C7CE22FE}"/>
    <hyperlink ref="A19" location="'0117265'!A1" display="Viehbestände in ökologischer Haltung nach Erhebung zum 1. März - Einhufer (Nr. 0117265)" xr:uid="{41E2EAF1-A560-4E12-BD65-C32905FF67CD}"/>
    <hyperlink ref="A20" location="'0117295'!A1" display="Viehbestände in ökologischer Haltung nach Erhebung zum 1. März - Geflügel (Nr. 0117295)" xr:uid="{D67D3C51-2F29-4B6A-A161-55D5FD1B0263}"/>
    <hyperlink ref="A21" location="'0117315'!A1" display="Viehbestände in ökologischer Haltung nach Erhebung zum 1. März -Ziegen (Nr. 0117315)" xr:uid="{62FFC0FB-1F43-45F9-AA64-7B436DDA36AA}"/>
    <hyperlink ref="A22" location="'0117335'!A1" display="Betriebe mit ökologischer Rinderhaltung nach Bestandsgrößenklassen (0117335)" xr:uid="{EFCA76C1-1D15-44AE-9CEB-B512F85A5B76}"/>
    <hyperlink ref="A23" location="'0117395'!A1" display="Betriebe mit ökologischer Milchkuhhaltung nach Bestandsgrößenklassen (Nr. 0117395)" xr:uid="{3CA0FC7E-E831-493C-9752-D7C695C73736}"/>
    <hyperlink ref="A24" location="'0117445'!A1" display="Betriebe mit ökologischer Schweinehaltung nach Bestandsgrößenklassen  (Nr.0117445)" xr:uid="{CDAF770B-0248-431C-AB5E-06AB2AFE2313}"/>
    <hyperlink ref="A25" location="'0117495'!A1" display="Betriebe mit ökologischer Schafhaltung nach Bestandsgrößenklassen (Nr. 0117495)" xr:uid="{75B01205-CDB9-4C19-9E1F-0FD650038D59}"/>
    <hyperlink ref="A26" location="'0117615'!A1" display="Betriebe mit ökologischer Ziegenhaltung nach Bestandsgrößenklassen (Nr.0117615)" xr:uid="{5A90E2C9-5F32-48D3-9895-88F899FA8A9B}"/>
    <hyperlink ref="A43" location="'0204035(1)'!A1" display="Monatliche Rohmilchanlieferung der deutschen Erzeuger an deutsche milchwirtschaftliche Unternehmen nach Kreisen (Nr. 0204035)" xr:uid="{25A846AB-2608-4B6F-93F8-53E12735090D}"/>
    <hyperlink ref="A44" location="'0204040(1)'!A1" display="Kuhmilchanlieferung der Erzeuger an deutsche milchwirtschaftliche Unternehmen (Nr. 0204040)" xr:uid="{ECCA1154-FE37-4FC2-8846-A04480227D32}"/>
    <hyperlink ref="A45" location="'0204050'!A1" display="Ziegen-, Schaf- und Büffelmilchanlieferung der deutschen Erzeuger an deutsche milchwirtschaftliche Unternehmen (Nr. 0204047)" xr:uid="{511990DD-7F8E-441B-8CCF-FF76F36BABF1}"/>
    <hyperlink ref="A46" location="'0204050'!A1" display="Herstellung von ausgewählten,ökologisch/biologisch1 erzeugten Milchprodukten nach Monaten (Nr. 0204050)" xr:uid="{15EAD6CF-4EF2-4B1A-93FB-C064C7D3DD9A}"/>
    <hyperlink ref="A47" location="'0204090'!A1" display=" Herstellung von ausgewählten Milcherzeugnissen nach Monaten Deutschland (Nr.0204090)" xr:uid="{63C8F362-54D7-4B65-ABD9-1CB74705B677}"/>
    <hyperlink ref="A48" location="'0204130'!A1" display="Herstellung und Absatz der Molkereien von Frischmilcherzeugnissen nach Sorten (Nr. 0204130)" xr:uid="{1AFB8BC8-1D43-4C8C-B5B7-D85FA78794E9}"/>
    <hyperlink ref="A49" location="'0204090'!A1" display=" Herstellung von Schmelzkäse und Schmelzkäsezubereitungen und verwendete Rohware (0204290)" xr:uid="{66BF8CD6-8511-4642-AB26-0360F8277D59}"/>
    <hyperlink ref="A50" location="'0204290'!A1" display="Herstellung von Käse nach Fettstufen und Monaten (0204340)" xr:uid="{FCF3BB28-4890-43CF-867A-6EC687E93DC6}"/>
    <hyperlink ref="A54" location="'0301030_2025-09'!A1" display="Index der Erzeugerpreise landwirtschaftlicher Produkte (Nr.0301030)" xr:uid="{06996B91-0DE5-4630-896F-84F7B5F36C81}"/>
    <hyperlink ref="A55" location="'0301090'!A1" display="Marktpreise für inländisches Getreide (0301090)" xr:uid="{DEDB5EBA-C17F-4C82-B04E-CC47C5EB0F37}"/>
    <hyperlink ref="A57" location="'0301440'!A1" display="Preise für ökologisch/biologisch erzeugte Kuhmilch (Nr.0301440)" xr:uid="{F65F9241-449B-4EA9-89EC-D65449DF9E53}"/>
    <hyperlink ref="A67" location="'0401030 (1)'!A1" display="Einfuhr von Gütern der Land- und Ernährungswirtschaft (vorläufige Ergebnisse) (Nr.0401030)" xr:uid="{58B91B51-C338-4220-834C-8AF9DF0B8A0C}"/>
    <hyperlink ref="A68" location="'0401060 (1)'!A1" display="Einfuhr von Gütern der Land- und Ernährungswirtschaft (vorläufige Ergebnisse) (Nr.0401060)" xr:uid="{7C2AD96D-4AF2-4724-935C-C47E0870D8A8}"/>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96F91-DF25-4B2C-BBCE-843FF79E061C}">
  <sheetPr>
    <tabColor rgb="FFF9E03A"/>
  </sheetPr>
  <dimension ref="A1:L34"/>
  <sheetViews>
    <sheetView showGridLines="0" zoomScale="140" zoomScaleNormal="140" workbookViewId="0"/>
  </sheetViews>
  <sheetFormatPr baseColWidth="10" defaultColWidth="9.625" defaultRowHeight="8.25"/>
  <cols>
    <col min="1" max="1" width="16" style="319" customWidth="1"/>
    <col min="2" max="2" width="6.625" style="659" customWidth="1"/>
    <col min="3" max="3" width="5.75" style="319" customWidth="1"/>
    <col min="4" max="4" width="5.625" style="319" customWidth="1"/>
    <col min="5" max="5" width="5.25" style="319" customWidth="1"/>
    <col min="6" max="6" width="5" style="319" customWidth="1"/>
    <col min="7" max="7" width="5.25" style="319" customWidth="1"/>
    <col min="8" max="8" width="5.75" style="319" customWidth="1"/>
    <col min="9" max="10" width="5" style="319" customWidth="1"/>
    <col min="11" max="11" width="4.625" style="319" customWidth="1"/>
    <col min="12" max="12" width="5.375" style="319" customWidth="1"/>
    <col min="13" max="16384" width="9.625" style="319"/>
  </cols>
  <sheetData>
    <row r="1" spans="1:12" ht="12.75">
      <c r="A1" s="302" t="s">
        <v>561</v>
      </c>
      <c r="B1" s="321"/>
      <c r="C1" s="303"/>
      <c r="D1" s="658"/>
      <c r="E1" s="303"/>
      <c r="F1" s="303"/>
      <c r="G1" s="303"/>
      <c r="H1" s="303"/>
      <c r="I1" s="303"/>
      <c r="J1" s="303"/>
      <c r="K1" s="303"/>
      <c r="L1" s="303"/>
    </row>
    <row r="2" spans="1:12" ht="12.75">
      <c r="A2" s="302" t="s">
        <v>562</v>
      </c>
      <c r="B2" s="321"/>
      <c r="C2" s="303"/>
      <c r="D2" s="658"/>
      <c r="E2" s="303"/>
      <c r="F2" s="303"/>
      <c r="G2" s="303"/>
      <c r="H2" s="303"/>
      <c r="I2" s="303"/>
      <c r="J2" s="303"/>
      <c r="K2" s="303"/>
      <c r="L2" s="303"/>
    </row>
    <row r="3" spans="1:12" ht="2.65" customHeight="1"/>
    <row r="4" spans="1:12">
      <c r="A4" s="321" t="s">
        <v>563</v>
      </c>
      <c r="B4" s="303"/>
      <c r="C4" s="303"/>
      <c r="D4" s="303"/>
      <c r="E4" s="303"/>
      <c r="F4" s="303"/>
      <c r="G4" s="303"/>
      <c r="H4" s="303"/>
      <c r="I4" s="303"/>
      <c r="J4" s="303"/>
      <c r="K4" s="303"/>
      <c r="L4" s="303"/>
    </row>
    <row r="5" spans="1:12">
      <c r="A5" s="321" t="s">
        <v>564</v>
      </c>
      <c r="B5" s="303"/>
      <c r="C5" s="303"/>
      <c r="D5" s="303"/>
      <c r="E5" s="303"/>
      <c r="F5" s="303"/>
      <c r="G5" s="303"/>
      <c r="H5" s="303"/>
      <c r="I5" s="303"/>
      <c r="J5" s="303"/>
      <c r="K5" s="303"/>
      <c r="L5" s="303"/>
    </row>
    <row r="6" spans="1:12" ht="3.6" customHeight="1">
      <c r="B6" s="658"/>
      <c r="C6" s="303"/>
      <c r="D6" s="303"/>
      <c r="E6" s="303"/>
      <c r="F6" s="303"/>
      <c r="G6" s="303"/>
      <c r="H6" s="303"/>
      <c r="I6" s="303"/>
      <c r="J6" s="303"/>
      <c r="K6" s="303"/>
      <c r="L6" s="303"/>
    </row>
    <row r="7" spans="1:12" ht="12.75" customHeight="1">
      <c r="A7" s="660"/>
      <c r="B7" s="661"/>
      <c r="C7" s="662" t="s">
        <v>565</v>
      </c>
      <c r="D7" s="512"/>
      <c r="E7" s="663" t="s">
        <v>566</v>
      </c>
      <c r="F7" s="664"/>
      <c r="G7" s="665" t="s">
        <v>567</v>
      </c>
      <c r="H7" s="665"/>
      <c r="I7" s="665" t="s">
        <v>488</v>
      </c>
      <c r="J7" s="663"/>
      <c r="K7" s="666" t="s">
        <v>209</v>
      </c>
      <c r="L7" s="667"/>
    </row>
    <row r="8" spans="1:12" ht="12.75" customHeight="1">
      <c r="A8" s="322" t="s">
        <v>568</v>
      </c>
      <c r="B8" s="668"/>
      <c r="C8" s="669">
        <v>2023</v>
      </c>
      <c r="D8" s="669">
        <v>2024</v>
      </c>
      <c r="E8" s="669">
        <v>2023</v>
      </c>
      <c r="F8" s="669">
        <v>2024</v>
      </c>
      <c r="G8" s="669">
        <v>2023</v>
      </c>
      <c r="H8" s="669">
        <v>2024</v>
      </c>
      <c r="I8" s="669">
        <v>2023</v>
      </c>
      <c r="J8" s="669">
        <v>2024</v>
      </c>
      <c r="K8" s="669">
        <v>2023</v>
      </c>
      <c r="L8" s="670">
        <v>2024</v>
      </c>
    </row>
    <row r="9" spans="1:12" ht="13.5" customHeight="1">
      <c r="A9" s="495"/>
      <c r="B9" s="671"/>
      <c r="C9" s="672" t="s">
        <v>415</v>
      </c>
      <c r="D9" s="672"/>
      <c r="E9" s="672"/>
      <c r="F9" s="672"/>
      <c r="G9" s="672"/>
      <c r="H9" s="672"/>
      <c r="I9" s="672"/>
      <c r="J9" s="672"/>
      <c r="K9" s="672"/>
      <c r="L9" s="673"/>
    </row>
    <row r="10" spans="1:12" ht="6.75" customHeight="1">
      <c r="A10" s="674"/>
      <c r="B10" s="668"/>
      <c r="C10" s="675"/>
      <c r="D10" s="676"/>
      <c r="E10" s="677"/>
      <c r="F10" s="677"/>
      <c r="G10" s="675"/>
      <c r="H10" s="676"/>
      <c r="I10" s="678"/>
      <c r="J10" s="678"/>
      <c r="K10" s="675"/>
      <c r="L10" s="679"/>
    </row>
    <row r="11" spans="1:12" ht="9" customHeight="1">
      <c r="A11" s="494" t="s">
        <v>569</v>
      </c>
      <c r="B11" s="668"/>
      <c r="C11" s="680">
        <v>679.81838300000004</v>
      </c>
      <c r="D11" s="680">
        <v>709.80057199999999</v>
      </c>
      <c r="E11" s="680">
        <v>1222.7027899999998</v>
      </c>
      <c r="F11" s="680">
        <v>1150.7121299999999</v>
      </c>
      <c r="G11" s="680">
        <v>1902.5211729999999</v>
      </c>
      <c r="H11" s="680">
        <v>1860.512702</v>
      </c>
      <c r="I11" s="680">
        <v>400.63288299999999</v>
      </c>
      <c r="J11" s="680">
        <v>416.53024499999998</v>
      </c>
      <c r="K11" s="680">
        <v>2303.1540559999999</v>
      </c>
      <c r="L11" s="468">
        <v>2277.0429469999999</v>
      </c>
    </row>
    <row r="12" spans="1:12" ht="3" customHeight="1">
      <c r="A12" s="494"/>
      <c r="B12" s="668"/>
      <c r="C12" s="681"/>
      <c r="G12" s="680"/>
      <c r="H12" s="680"/>
      <c r="L12" s="682"/>
    </row>
    <row r="13" spans="1:12" ht="9" customHeight="1">
      <c r="A13" s="494" t="s">
        <v>570</v>
      </c>
      <c r="B13" s="668"/>
      <c r="C13" s="680">
        <v>459.96599099999997</v>
      </c>
      <c r="D13" s="680">
        <v>448.56383399999999</v>
      </c>
      <c r="E13" s="680">
        <v>769.456143</v>
      </c>
      <c r="F13" s="680">
        <v>757.58457999999996</v>
      </c>
      <c r="G13" s="680">
        <v>1229.4221339999999</v>
      </c>
      <c r="H13" s="680">
        <v>1206.148414</v>
      </c>
      <c r="I13" s="680">
        <v>310.52548100000001</v>
      </c>
      <c r="J13" s="680">
        <v>311.52666699999997</v>
      </c>
      <c r="K13" s="680">
        <v>1539.947615</v>
      </c>
      <c r="L13" s="468">
        <v>1517.6750809999999</v>
      </c>
    </row>
    <row r="14" spans="1:12" ht="9" customHeight="1">
      <c r="A14" s="494" t="s">
        <v>571</v>
      </c>
      <c r="B14" s="668"/>
      <c r="C14" s="683" t="s">
        <v>572</v>
      </c>
      <c r="D14" s="683" t="s">
        <v>572</v>
      </c>
      <c r="E14" s="683" t="s">
        <v>572</v>
      </c>
      <c r="F14" s="683" t="s">
        <v>572</v>
      </c>
      <c r="G14" s="683" t="s">
        <v>572</v>
      </c>
      <c r="H14" s="683" t="s">
        <v>572</v>
      </c>
      <c r="I14" s="683" t="s">
        <v>572</v>
      </c>
      <c r="J14" s="683" t="s">
        <v>572</v>
      </c>
      <c r="K14" s="683" t="s">
        <v>572</v>
      </c>
      <c r="L14" s="684" t="s">
        <v>572</v>
      </c>
    </row>
    <row r="15" spans="1:12" ht="9" customHeight="1">
      <c r="A15" s="494" t="s">
        <v>573</v>
      </c>
      <c r="B15" s="668"/>
      <c r="C15" s="683" t="s">
        <v>572</v>
      </c>
      <c r="D15" s="683" t="s">
        <v>572</v>
      </c>
      <c r="E15" s="683" t="s">
        <v>572</v>
      </c>
      <c r="F15" s="683" t="s">
        <v>572</v>
      </c>
      <c r="G15" s="683" t="s">
        <v>572</v>
      </c>
      <c r="H15" s="683" t="s">
        <v>572</v>
      </c>
      <c r="I15" s="683" t="s">
        <v>572</v>
      </c>
      <c r="J15" s="683" t="s">
        <v>572</v>
      </c>
      <c r="K15" s="683" t="s">
        <v>572</v>
      </c>
      <c r="L15" s="684" t="s">
        <v>572</v>
      </c>
    </row>
    <row r="16" spans="1:12" ht="9" customHeight="1">
      <c r="A16" s="685" t="s">
        <v>574</v>
      </c>
      <c r="B16" s="686" t="s">
        <v>575</v>
      </c>
      <c r="C16" s="683" t="s">
        <v>572</v>
      </c>
      <c r="D16" s="683" t="s">
        <v>572</v>
      </c>
      <c r="E16" s="680">
        <v>2228.096673</v>
      </c>
      <c r="F16" s="680">
        <v>2139.0788499999999</v>
      </c>
      <c r="G16" s="683" t="s">
        <v>572</v>
      </c>
      <c r="H16" s="683" t="s">
        <v>572</v>
      </c>
      <c r="I16" s="683" t="s">
        <v>572</v>
      </c>
      <c r="J16" s="683" t="s">
        <v>572</v>
      </c>
      <c r="K16" s="680">
        <v>4143.9892680000003</v>
      </c>
      <c r="L16" s="684">
        <v>4104.6299879999997</v>
      </c>
    </row>
    <row r="17" spans="1:12" ht="7.5" customHeight="1">
      <c r="A17" s="494" t="s">
        <v>576</v>
      </c>
      <c r="B17" s="668"/>
      <c r="C17" s="687"/>
      <c r="E17" s="467"/>
      <c r="I17" s="687"/>
      <c r="K17" s="687"/>
      <c r="L17" s="682"/>
    </row>
    <row r="18" spans="1:12" ht="9.6" customHeight="1">
      <c r="A18" s="494" t="s">
        <v>577</v>
      </c>
      <c r="B18" s="668"/>
      <c r="C18" s="683" t="s">
        <v>572</v>
      </c>
      <c r="D18" s="683" t="s">
        <v>572</v>
      </c>
      <c r="E18" s="680">
        <v>762.60573099999999</v>
      </c>
      <c r="F18" s="680">
        <v>755.98210499999993</v>
      </c>
      <c r="G18" s="683" t="s">
        <v>572</v>
      </c>
      <c r="H18" s="683" t="s">
        <v>572</v>
      </c>
      <c r="I18" s="683" t="s">
        <v>572</v>
      </c>
      <c r="J18" s="683" t="s">
        <v>572</v>
      </c>
      <c r="K18" s="680">
        <v>1299.8007460000001</v>
      </c>
      <c r="L18" s="688">
        <v>1250.0008670000002</v>
      </c>
    </row>
    <row r="19" spans="1:12" ht="7.9" customHeight="1">
      <c r="A19" s="494" t="s">
        <v>578</v>
      </c>
      <c r="B19" s="668"/>
      <c r="C19" s="683" t="s">
        <v>572</v>
      </c>
      <c r="D19" s="683" t="s">
        <v>572</v>
      </c>
      <c r="E19" s="680">
        <v>1465.4909419999999</v>
      </c>
      <c r="F19" s="680">
        <v>1383.0967450000001</v>
      </c>
      <c r="G19" s="683" t="s">
        <v>572</v>
      </c>
      <c r="H19" s="683" t="s">
        <v>572</v>
      </c>
      <c r="I19" s="683" t="s">
        <v>572</v>
      </c>
      <c r="J19" s="683" t="s">
        <v>572</v>
      </c>
      <c r="K19" s="680">
        <v>2844.1885219999999</v>
      </c>
      <c r="L19" s="688">
        <v>2854.6291209999999</v>
      </c>
    </row>
    <row r="20" spans="1:12" ht="9" customHeight="1">
      <c r="A20" s="685" t="s">
        <v>579</v>
      </c>
      <c r="B20" s="668"/>
      <c r="C20" s="680">
        <v>10.878539</v>
      </c>
      <c r="D20" s="680">
        <v>11.494085999999999</v>
      </c>
      <c r="E20" s="683" t="s">
        <v>572</v>
      </c>
      <c r="F20" s="683" t="s">
        <v>572</v>
      </c>
      <c r="G20" s="683" t="s">
        <v>572</v>
      </c>
      <c r="H20" s="683" t="s">
        <v>572</v>
      </c>
      <c r="I20" s="683" t="s">
        <v>572</v>
      </c>
      <c r="J20" s="683" t="s">
        <v>572</v>
      </c>
      <c r="K20" s="680">
        <v>85.748847999999995</v>
      </c>
      <c r="L20" s="684">
        <v>83.765538000000006</v>
      </c>
    </row>
    <row r="21" spans="1:12" ht="3" customHeight="1">
      <c r="A21" s="494"/>
      <c r="B21" s="668"/>
      <c r="C21" s="467"/>
      <c r="D21" s="467"/>
      <c r="E21" s="467"/>
      <c r="F21" s="467"/>
      <c r="G21" s="467"/>
      <c r="H21" s="680"/>
      <c r="I21" s="467"/>
      <c r="J21" s="467"/>
      <c r="K21" s="467"/>
      <c r="L21" s="682"/>
    </row>
    <row r="22" spans="1:12" ht="9" customHeight="1">
      <c r="A22" s="495" t="s">
        <v>580</v>
      </c>
      <c r="B22" s="668"/>
      <c r="C22" s="680">
        <v>205.785696</v>
      </c>
      <c r="D22" s="680">
        <v>210.54886100000002</v>
      </c>
      <c r="E22" s="680">
        <v>167.98996199999999</v>
      </c>
      <c r="F22" s="680">
        <v>164.40710200000001</v>
      </c>
      <c r="G22" s="680">
        <v>373.77565800000002</v>
      </c>
      <c r="H22" s="680">
        <v>374.955963</v>
      </c>
      <c r="I22" s="680">
        <v>28.428234</v>
      </c>
      <c r="J22" s="680">
        <v>29.583141000000001</v>
      </c>
      <c r="K22" s="680">
        <v>402.203892</v>
      </c>
      <c r="L22" s="468">
        <v>404.53910400000001</v>
      </c>
    </row>
    <row r="23" spans="1:12" ht="9" customHeight="1">
      <c r="A23" s="495" t="s">
        <v>581</v>
      </c>
      <c r="B23" s="668"/>
      <c r="C23" s="680">
        <v>62.987175999999998</v>
      </c>
      <c r="D23" s="680">
        <v>58.256574000000001</v>
      </c>
      <c r="E23" s="683" t="s">
        <v>572</v>
      </c>
      <c r="F23" s="683" t="s">
        <v>572</v>
      </c>
      <c r="G23" s="683" t="s">
        <v>572</v>
      </c>
      <c r="H23" s="683" t="s">
        <v>572</v>
      </c>
      <c r="I23" s="683" t="s">
        <v>572</v>
      </c>
      <c r="J23" s="683" t="s">
        <v>572</v>
      </c>
      <c r="K23" s="680">
        <v>71.043759000000009</v>
      </c>
      <c r="L23" s="688">
        <v>65.474869999999996</v>
      </c>
    </row>
    <row r="24" spans="1:12" ht="8.4499999999999993" customHeight="1">
      <c r="A24" s="495" t="s">
        <v>582</v>
      </c>
      <c r="B24" s="668"/>
      <c r="C24" s="680">
        <v>10.914211</v>
      </c>
      <c r="D24" s="680">
        <v>15.199211</v>
      </c>
      <c r="E24" s="683" t="s">
        <v>572</v>
      </c>
      <c r="F24" s="683" t="s">
        <v>572</v>
      </c>
      <c r="G24" s="683" t="s">
        <v>572</v>
      </c>
      <c r="H24" s="683" t="s">
        <v>572</v>
      </c>
      <c r="I24" s="683" t="s">
        <v>572</v>
      </c>
      <c r="J24" s="683" t="s">
        <v>572</v>
      </c>
      <c r="K24" s="680">
        <v>48.203091999999998</v>
      </c>
      <c r="L24" s="688">
        <v>57.474160000000005</v>
      </c>
    </row>
    <row r="25" spans="1:12" ht="9" customHeight="1">
      <c r="A25" s="689" t="s">
        <v>583</v>
      </c>
      <c r="B25" s="686" t="s">
        <v>575</v>
      </c>
      <c r="C25" s="680">
        <v>279.68708299999997</v>
      </c>
      <c r="D25" s="680">
        <v>284.00464599999998</v>
      </c>
      <c r="E25" s="680">
        <v>212.04823800000003</v>
      </c>
      <c r="F25" s="680">
        <v>212.20633799999999</v>
      </c>
      <c r="G25" s="680">
        <v>491.735321</v>
      </c>
      <c r="H25" s="680">
        <v>496.21098399999994</v>
      </c>
      <c r="I25" s="680">
        <v>29.715422</v>
      </c>
      <c r="J25" s="680">
        <v>31.277150000000002</v>
      </c>
      <c r="K25" s="680">
        <v>521.45074299999999</v>
      </c>
      <c r="L25" s="684">
        <v>527.48813399999995</v>
      </c>
    </row>
    <row r="26" spans="1:12" ht="8.4499999999999993" customHeight="1">
      <c r="A26" s="494" t="s">
        <v>584</v>
      </c>
      <c r="B26" s="690"/>
      <c r="C26" s="691"/>
      <c r="D26" s="691"/>
      <c r="E26" s="691"/>
      <c r="I26" s="467"/>
      <c r="K26" s="687"/>
      <c r="L26" s="682"/>
    </row>
    <row r="27" spans="1:12" ht="8.4499999999999993" customHeight="1">
      <c r="A27" s="494" t="s">
        <v>578</v>
      </c>
      <c r="B27" s="668"/>
      <c r="C27" s="680">
        <v>174.14753099999999</v>
      </c>
      <c r="D27" s="680">
        <v>186.01972700000002</v>
      </c>
      <c r="E27" s="680" t="s">
        <v>572</v>
      </c>
      <c r="F27" s="683" t="s">
        <v>572</v>
      </c>
      <c r="G27" s="683" t="s">
        <v>572</v>
      </c>
      <c r="H27" s="683" t="s">
        <v>572</v>
      </c>
      <c r="I27" s="680" t="s">
        <v>572</v>
      </c>
      <c r="J27" s="683" t="s">
        <v>572</v>
      </c>
      <c r="K27" s="680">
        <v>247.49010800000002</v>
      </c>
      <c r="L27" s="688">
        <v>269.03719699999999</v>
      </c>
    </row>
    <row r="28" spans="1:12" ht="3" customHeight="1">
      <c r="A28" s="692"/>
      <c r="B28" s="693"/>
      <c r="C28" s="694"/>
      <c r="D28" s="695"/>
      <c r="E28" s="696"/>
      <c r="F28" s="696"/>
      <c r="G28" s="697"/>
      <c r="H28" s="698"/>
      <c r="I28" s="698"/>
      <c r="J28" s="698"/>
      <c r="K28" s="694"/>
      <c r="L28" s="699"/>
    </row>
    <row r="29" spans="1:12" ht="12.6" customHeight="1">
      <c r="A29" s="495" t="s">
        <v>585</v>
      </c>
      <c r="B29" s="700"/>
      <c r="C29" s="701"/>
      <c r="D29" s="701"/>
      <c r="E29" s="701"/>
      <c r="F29" s="701"/>
      <c r="G29" s="702"/>
      <c r="H29" s="702"/>
      <c r="I29" s="701"/>
      <c r="J29" s="701"/>
      <c r="K29" s="701"/>
    </row>
    <row r="30" spans="1:12">
      <c r="A30" s="495" t="s">
        <v>438</v>
      </c>
      <c r="B30" s="700"/>
      <c r="E30" s="701"/>
      <c r="F30" s="701"/>
      <c r="G30" s="495"/>
      <c r="H30" s="495"/>
      <c r="I30" s="495"/>
      <c r="J30" s="495"/>
      <c r="K30" s="495"/>
      <c r="L30" s="700"/>
    </row>
    <row r="31" spans="1:12" ht="11.25">
      <c r="A31" s="1700" t="s">
        <v>494</v>
      </c>
      <c r="E31" s="701"/>
      <c r="F31" s="701"/>
      <c r="G31" s="495"/>
      <c r="H31" s="495"/>
      <c r="I31" s="495"/>
      <c r="J31" s="495"/>
      <c r="K31" s="495"/>
    </row>
    <row r="32" spans="1:12">
      <c r="E32" s="701"/>
      <c r="F32" s="701"/>
      <c r="G32" s="495"/>
      <c r="H32" s="495"/>
      <c r="I32" s="495"/>
      <c r="J32" s="495"/>
      <c r="K32" s="495"/>
    </row>
    <row r="33" spans="1:6" ht="12.75">
      <c r="D33" s="703"/>
      <c r="E33" s="703"/>
      <c r="F33" s="703"/>
    </row>
    <row r="34" spans="1:6">
      <c r="A34" s="704"/>
    </row>
  </sheetData>
  <hyperlinks>
    <hyperlink ref="A31" location="'Inhaltsverzeichnis '!A1" display="Zurück zum Inhaltsverzeichnis" xr:uid="{C5162B99-D5A5-4C5A-BFB1-0B98893B3463}"/>
  </hyperlinks>
  <pageMargins left="0.78740157480314965" right="0.78740157480314965" top="0.78740157480314965" bottom="0.98425196850393704" header="0.51181102362204722" footer="0.51181102362204722"/>
  <pageSetup paperSize="9" scale="150" fitToHeight="0" orientation="landscape" r:id="rId1"/>
  <headerFooter alignWithMargins="0">
    <oddFooter>&amp;L&amp;D  &amp;T&amp;R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46CD-F11E-424E-8DDF-586FB747D3A0}">
  <sheetPr>
    <tabColor rgb="FFF9E03A"/>
  </sheetPr>
  <dimension ref="A1:R88"/>
  <sheetViews>
    <sheetView showGridLines="0" showRowColHeaders="0" zoomScale="140" zoomScaleNormal="140" workbookViewId="0"/>
  </sheetViews>
  <sheetFormatPr baseColWidth="10" defaultColWidth="10" defaultRowHeight="12.75"/>
  <cols>
    <col min="1" max="1" width="16.875" style="342" customWidth="1"/>
    <col min="2" max="2" width="0.5" style="342" customWidth="1"/>
    <col min="3" max="12" width="5.375" style="342" customWidth="1"/>
    <col min="13" max="13" width="5.25" style="342" customWidth="1"/>
    <col min="14" max="16" width="5" style="342" customWidth="1"/>
    <col min="17" max="17" width="4.75" style="342" customWidth="1"/>
    <col min="18" max="16384" width="10" style="342"/>
  </cols>
  <sheetData>
    <row r="1" spans="1:18">
      <c r="A1" s="705" t="s">
        <v>586</v>
      </c>
      <c r="B1" s="705"/>
      <c r="C1" s="705"/>
      <c r="D1" s="705"/>
      <c r="E1" s="705"/>
      <c r="F1" s="705"/>
      <c r="G1" s="705"/>
      <c r="H1" s="705"/>
      <c r="I1" s="705"/>
      <c r="J1" s="705"/>
      <c r="K1" s="705"/>
      <c r="L1" s="705"/>
      <c r="M1" s="705"/>
      <c r="N1" s="705"/>
      <c r="O1" s="705"/>
      <c r="P1" s="705"/>
      <c r="Q1" s="706"/>
    </row>
    <row r="2" spans="1:18">
      <c r="A2" s="707" t="s">
        <v>587</v>
      </c>
      <c r="B2" s="707"/>
      <c r="C2" s="707"/>
      <c r="D2" s="707"/>
      <c r="E2" s="707"/>
      <c r="F2" s="707"/>
      <c r="G2" s="707"/>
      <c r="H2" s="707"/>
      <c r="I2" s="707"/>
      <c r="J2" s="707"/>
      <c r="K2" s="707"/>
      <c r="L2" s="707"/>
      <c r="M2" s="707"/>
      <c r="N2" s="707"/>
      <c r="O2" s="707"/>
      <c r="P2" s="707"/>
      <c r="Q2" s="706"/>
    </row>
    <row r="3" spans="1:18" s="708" customFormat="1" ht="3" customHeight="1">
      <c r="C3" s="709"/>
      <c r="D3" s="709"/>
      <c r="E3" s="709"/>
      <c r="F3" s="709"/>
    </row>
    <row r="4" spans="1:18" s="711" customFormat="1" ht="11.1" customHeight="1">
      <c r="A4" s="341" t="s">
        <v>588</v>
      </c>
      <c r="B4" s="341"/>
      <c r="C4" s="710"/>
      <c r="D4" s="710"/>
      <c r="E4" s="710"/>
      <c r="F4" s="710"/>
      <c r="G4" s="710"/>
      <c r="H4" s="710"/>
      <c r="I4" s="710"/>
      <c r="J4" s="710"/>
      <c r="K4" s="710"/>
      <c r="L4" s="710"/>
      <c r="M4" s="710"/>
      <c r="N4" s="710"/>
      <c r="O4" s="710"/>
      <c r="P4" s="710"/>
      <c r="Q4" s="710"/>
    </row>
    <row r="5" spans="1:18" s="711" customFormat="1" ht="11.1" customHeight="1">
      <c r="A5" s="341" t="s">
        <v>589</v>
      </c>
      <c r="B5" s="341"/>
      <c r="C5" s="710"/>
      <c r="D5" s="710"/>
      <c r="E5" s="710"/>
      <c r="F5" s="710"/>
      <c r="G5" s="710"/>
      <c r="H5" s="710"/>
      <c r="I5" s="710"/>
      <c r="J5" s="710"/>
      <c r="K5" s="710"/>
      <c r="L5" s="710"/>
      <c r="M5" s="710"/>
      <c r="N5" s="710"/>
      <c r="O5" s="710"/>
      <c r="P5" s="710"/>
      <c r="Q5" s="341"/>
    </row>
    <row r="6" spans="1:18" s="711" customFormat="1" ht="11.1" customHeight="1">
      <c r="A6" s="341" t="s">
        <v>415</v>
      </c>
      <c r="B6" s="341"/>
      <c r="C6" s="710"/>
      <c r="D6" s="710"/>
      <c r="E6" s="710"/>
      <c r="F6" s="341"/>
      <c r="G6" s="710"/>
      <c r="H6" s="710"/>
      <c r="I6" s="710"/>
      <c r="J6" s="710"/>
      <c r="K6" s="710"/>
      <c r="L6" s="710"/>
      <c r="M6" s="710"/>
      <c r="N6" s="710"/>
      <c r="O6" s="710"/>
      <c r="P6" s="710"/>
      <c r="Q6" s="710"/>
    </row>
    <row r="7" spans="1:18" s="711" customFormat="1" ht="5.0999999999999996" customHeight="1">
      <c r="A7" s="710"/>
      <c r="B7" s="710"/>
      <c r="C7" s="710"/>
      <c r="D7" s="710"/>
      <c r="E7" s="710"/>
    </row>
    <row r="8" spans="1:18" ht="11.1" customHeight="1">
      <c r="A8" s="712" t="s">
        <v>590</v>
      </c>
      <c r="B8" s="713"/>
      <c r="C8" s="714" t="s">
        <v>591</v>
      </c>
      <c r="D8" s="714" t="s">
        <v>592</v>
      </c>
      <c r="E8" s="714">
        <v>2012</v>
      </c>
      <c r="F8" s="714">
        <v>2013</v>
      </c>
      <c r="G8" s="714">
        <v>2014</v>
      </c>
      <c r="H8" s="715">
        <v>2015</v>
      </c>
      <c r="I8" s="714">
        <v>2016</v>
      </c>
      <c r="J8" s="714">
        <v>2017</v>
      </c>
      <c r="K8" s="714">
        <v>2018</v>
      </c>
      <c r="L8" s="714">
        <v>2019</v>
      </c>
      <c r="M8" s="714">
        <v>2020</v>
      </c>
      <c r="N8" s="714">
        <v>2021</v>
      </c>
      <c r="O8" s="715">
        <v>2022</v>
      </c>
      <c r="P8" s="715">
        <v>2023</v>
      </c>
      <c r="Q8" s="716">
        <v>2024</v>
      </c>
    </row>
    <row r="9" spans="1:18" ht="3" customHeight="1">
      <c r="A9" s="717"/>
      <c r="B9" s="718"/>
      <c r="C9" s="719"/>
      <c r="D9" s="720"/>
      <c r="E9" s="720"/>
      <c r="F9" s="720"/>
      <c r="G9" s="720"/>
      <c r="H9" s="720"/>
      <c r="I9" s="718"/>
      <c r="J9" s="718"/>
      <c r="K9" s="718"/>
      <c r="L9" s="718"/>
      <c r="M9" s="718"/>
      <c r="N9" s="718"/>
      <c r="O9" s="718"/>
      <c r="P9" s="718"/>
      <c r="Q9" s="721"/>
    </row>
    <row r="10" spans="1:18" ht="12" customHeight="1">
      <c r="A10" s="722" t="s">
        <v>593</v>
      </c>
      <c r="B10" s="723"/>
      <c r="C10" s="724"/>
      <c r="D10" s="725"/>
      <c r="E10" s="725"/>
      <c r="F10" s="725"/>
      <c r="G10" s="725"/>
      <c r="H10" s="725"/>
      <c r="I10" s="725"/>
      <c r="J10" s="725"/>
      <c r="K10" s="725"/>
      <c r="L10" s="725"/>
      <c r="M10" s="725"/>
      <c r="N10" s="725"/>
      <c r="O10" s="725"/>
      <c r="P10" s="725"/>
      <c r="Q10" s="721"/>
      <c r="R10" s="726"/>
    </row>
    <row r="11" spans="1:18" s="732" customFormat="1" ht="8.65" customHeight="1">
      <c r="A11" s="727" t="s">
        <v>594</v>
      </c>
      <c r="B11" s="728"/>
      <c r="C11" s="729" t="s">
        <v>202</v>
      </c>
      <c r="D11" s="730" t="s">
        <v>202</v>
      </c>
      <c r="E11" s="730" t="s">
        <v>202</v>
      </c>
      <c r="F11" s="730" t="s">
        <v>202</v>
      </c>
      <c r="G11" s="730" t="s">
        <v>202</v>
      </c>
      <c r="H11" s="730" t="s">
        <v>202</v>
      </c>
      <c r="I11" s="730" t="s">
        <v>202</v>
      </c>
      <c r="J11" s="730" t="s">
        <v>202</v>
      </c>
      <c r="K11" s="730" t="s">
        <v>202</v>
      </c>
      <c r="L11" s="730" t="s">
        <v>202</v>
      </c>
      <c r="M11" s="730" t="s">
        <v>202</v>
      </c>
      <c r="N11" s="730" t="s">
        <v>202</v>
      </c>
      <c r="O11" s="730" t="s">
        <v>202</v>
      </c>
      <c r="P11" s="730" t="s">
        <v>202</v>
      </c>
      <c r="Q11" s="731" t="s">
        <v>202</v>
      </c>
    </row>
    <row r="12" spans="1:18" s="732" customFormat="1" ht="8.65" customHeight="1">
      <c r="A12" s="727" t="s">
        <v>595</v>
      </c>
      <c r="B12" s="728"/>
      <c r="C12" s="729" t="s">
        <v>202</v>
      </c>
      <c r="D12" s="730" t="s">
        <v>202</v>
      </c>
      <c r="E12" s="730" t="s">
        <v>202</v>
      </c>
      <c r="F12" s="730" t="s">
        <v>202</v>
      </c>
      <c r="G12" s="730" t="s">
        <v>202</v>
      </c>
      <c r="H12" s="730" t="s">
        <v>202</v>
      </c>
      <c r="I12" s="730" t="s">
        <v>202</v>
      </c>
      <c r="J12" s="730" t="s">
        <v>202</v>
      </c>
      <c r="K12" s="730" t="s">
        <v>202</v>
      </c>
      <c r="L12" s="730" t="s">
        <v>202</v>
      </c>
      <c r="M12" s="730" t="s">
        <v>202</v>
      </c>
      <c r="N12" s="730" t="s">
        <v>202</v>
      </c>
      <c r="O12" s="730" t="s">
        <v>202</v>
      </c>
      <c r="P12" s="730" t="s">
        <v>202</v>
      </c>
      <c r="Q12" s="731" t="s">
        <v>202</v>
      </c>
    </row>
    <row r="13" spans="1:18" s="732" customFormat="1" ht="8.65" customHeight="1">
      <c r="A13" s="733" t="s">
        <v>181</v>
      </c>
      <c r="B13" s="734"/>
      <c r="C13" s="729">
        <v>182.8</v>
      </c>
      <c r="D13" s="730">
        <v>177.3</v>
      </c>
      <c r="E13" s="730">
        <v>165.3</v>
      </c>
      <c r="F13" s="730">
        <v>171</v>
      </c>
      <c r="G13" s="730">
        <v>173.6</v>
      </c>
      <c r="H13" s="730">
        <v>172.556861</v>
      </c>
      <c r="I13" s="730">
        <v>172.235513</v>
      </c>
      <c r="J13" s="730">
        <v>175.921178</v>
      </c>
      <c r="K13" s="730">
        <v>185.85347100000001</v>
      </c>
      <c r="L13" s="730">
        <v>191.27086700000001</v>
      </c>
      <c r="M13" s="730">
        <v>192.62303299999999</v>
      </c>
      <c r="N13" s="730">
        <v>204.3</v>
      </c>
      <c r="O13" s="730">
        <v>208.916935</v>
      </c>
      <c r="P13" s="730">
        <v>206.28469899999999</v>
      </c>
      <c r="Q13" s="731">
        <v>215.20981699999999</v>
      </c>
    </row>
    <row r="14" spans="1:18" ht="3" customHeight="1">
      <c r="A14" s="735"/>
      <c r="B14" s="736"/>
      <c r="C14" s="737"/>
      <c r="D14" s="738"/>
      <c r="E14" s="738"/>
      <c r="F14" s="738"/>
      <c r="G14" s="738"/>
      <c r="H14" s="738"/>
      <c r="I14" s="738"/>
      <c r="J14" s="738"/>
      <c r="K14" s="738"/>
      <c r="L14" s="738"/>
      <c r="M14" s="739"/>
      <c r="N14" s="739"/>
      <c r="O14" s="739"/>
      <c r="P14" s="739"/>
      <c r="Q14" s="721"/>
    </row>
    <row r="15" spans="1:18" ht="12" customHeight="1">
      <c r="A15" s="740" t="s">
        <v>596</v>
      </c>
      <c r="B15" s="741"/>
      <c r="C15" s="729"/>
      <c r="D15" s="730"/>
      <c r="E15" s="730"/>
      <c r="F15" s="730"/>
      <c r="G15" s="730"/>
      <c r="H15" s="730"/>
      <c r="I15" s="730"/>
      <c r="J15" s="730"/>
      <c r="K15" s="730"/>
      <c r="L15" s="730"/>
      <c r="M15" s="742"/>
      <c r="N15" s="742"/>
      <c r="O15" s="742"/>
      <c r="P15" s="742"/>
      <c r="Q15" s="743"/>
    </row>
    <row r="16" spans="1:18" ht="8.65" customHeight="1">
      <c r="A16" s="727" t="s">
        <v>597</v>
      </c>
      <c r="B16" s="728"/>
      <c r="C16" s="744"/>
      <c r="D16" s="745"/>
      <c r="E16" s="745"/>
      <c r="F16" s="745"/>
      <c r="G16" s="745"/>
      <c r="H16" s="745"/>
      <c r="I16" s="745"/>
      <c r="J16" s="745"/>
      <c r="K16" s="745"/>
      <c r="L16" s="745"/>
      <c r="M16" s="745"/>
      <c r="N16" s="745"/>
      <c r="O16" s="745"/>
      <c r="P16" s="745"/>
      <c r="Q16" s="721"/>
    </row>
    <row r="17" spans="1:17" ht="8.65" customHeight="1">
      <c r="A17" s="727" t="s">
        <v>598</v>
      </c>
      <c r="B17" s="728"/>
      <c r="C17" s="746">
        <v>60.7</v>
      </c>
      <c r="D17" s="739">
        <v>60.2</v>
      </c>
      <c r="E17" s="739">
        <v>57.5</v>
      </c>
      <c r="F17" s="739">
        <v>58.2</v>
      </c>
      <c r="G17" s="739">
        <v>56.4</v>
      </c>
      <c r="H17" s="739">
        <v>59.640999000000001</v>
      </c>
      <c r="I17" s="739">
        <v>61.634365000000003</v>
      </c>
      <c r="J17" s="739">
        <v>61.821381000000002</v>
      </c>
      <c r="K17" s="739">
        <v>67.753630000000001</v>
      </c>
      <c r="L17" s="739">
        <v>66.881005999999999</v>
      </c>
      <c r="M17" s="739">
        <v>68.717388</v>
      </c>
      <c r="N17" s="739">
        <v>76.5</v>
      </c>
      <c r="O17" s="739">
        <v>73.959301999999994</v>
      </c>
      <c r="P17" s="739">
        <v>67.594855999999993</v>
      </c>
      <c r="Q17" s="747">
        <v>70.420831000000007</v>
      </c>
    </row>
    <row r="18" spans="1:17" ht="8.65" customHeight="1">
      <c r="A18" s="727" t="s">
        <v>599</v>
      </c>
      <c r="B18" s="728"/>
      <c r="C18" s="746">
        <v>24.9</v>
      </c>
      <c r="D18" s="739">
        <v>23.2</v>
      </c>
      <c r="E18" s="739">
        <v>22.5</v>
      </c>
      <c r="F18" s="739">
        <v>25.6</v>
      </c>
      <c r="G18" s="739">
        <v>32.299999999999997</v>
      </c>
      <c r="H18" s="739">
        <v>27.903518999999999</v>
      </c>
      <c r="I18" s="739">
        <v>27.729631999999999</v>
      </c>
      <c r="J18" s="739">
        <v>29.643771999999998</v>
      </c>
      <c r="K18" s="739">
        <v>34.198338</v>
      </c>
      <c r="L18" s="739">
        <v>38.120302000000002</v>
      </c>
      <c r="M18" s="739">
        <v>31.641732999999999</v>
      </c>
      <c r="N18" s="739">
        <v>37.1</v>
      </c>
      <c r="O18" s="739">
        <v>42.603453000000002</v>
      </c>
      <c r="P18" s="739">
        <v>45.594237</v>
      </c>
      <c r="Q18" s="747">
        <v>49.412559000000002</v>
      </c>
    </row>
    <row r="19" spans="1:17" ht="8.65" customHeight="1">
      <c r="A19" s="727" t="s">
        <v>600</v>
      </c>
      <c r="B19" s="728"/>
      <c r="C19" s="746"/>
      <c r="D19" s="739"/>
      <c r="E19" s="739"/>
      <c r="F19" s="739"/>
      <c r="G19" s="739"/>
      <c r="H19" s="739"/>
      <c r="I19" s="739"/>
      <c r="J19" s="739"/>
      <c r="K19" s="739"/>
      <c r="L19" s="739"/>
      <c r="M19" s="739"/>
      <c r="N19" s="739"/>
      <c r="O19" s="739"/>
      <c r="P19" s="739"/>
      <c r="Q19" s="747"/>
    </row>
    <row r="20" spans="1:17" ht="8.65" customHeight="1">
      <c r="A20" s="727" t="s">
        <v>598</v>
      </c>
      <c r="B20" s="728"/>
      <c r="C20" s="746">
        <v>8.4</v>
      </c>
      <c r="D20" s="739">
        <v>8.1</v>
      </c>
      <c r="E20" s="739">
        <v>6.3</v>
      </c>
      <c r="F20" s="739">
        <v>6</v>
      </c>
      <c r="G20" s="739">
        <v>5.6</v>
      </c>
      <c r="H20" s="739">
        <v>6.1251119999999997</v>
      </c>
      <c r="I20" s="739">
        <v>6.107094</v>
      </c>
      <c r="J20" s="739">
        <v>5.6939630000000001</v>
      </c>
      <c r="K20" s="739">
        <v>7.1981450000000002</v>
      </c>
      <c r="L20" s="739">
        <v>7.6916650000000004</v>
      </c>
      <c r="M20" s="739">
        <v>8.2330330000000007</v>
      </c>
      <c r="N20" s="739">
        <v>10.199999999999999</v>
      </c>
      <c r="O20" s="739">
        <v>9.4638849999999994</v>
      </c>
      <c r="P20" s="739">
        <v>8.6752230000000008</v>
      </c>
      <c r="Q20" s="747">
        <v>8.3551789999999997</v>
      </c>
    </row>
    <row r="21" spans="1:17" ht="8.65" customHeight="1">
      <c r="A21" s="727" t="s">
        <v>599</v>
      </c>
      <c r="B21" s="728"/>
      <c r="C21" s="746">
        <v>10.4</v>
      </c>
      <c r="D21" s="739">
        <v>9.6</v>
      </c>
      <c r="E21" s="739">
        <v>8.6999999999999993</v>
      </c>
      <c r="F21" s="739">
        <v>9.1999999999999993</v>
      </c>
      <c r="G21" s="739">
        <v>9.1999999999999993</v>
      </c>
      <c r="H21" s="739">
        <v>8.9617810000000002</v>
      </c>
      <c r="I21" s="739">
        <v>9.3459520000000005</v>
      </c>
      <c r="J21" s="739">
        <v>9.3922519999999992</v>
      </c>
      <c r="K21" s="739">
        <v>8.6610279999999999</v>
      </c>
      <c r="L21" s="739">
        <v>8.1596810000000009</v>
      </c>
      <c r="M21" s="739">
        <v>8.3733009999999997</v>
      </c>
      <c r="N21" s="739">
        <v>7.4497839999999993</v>
      </c>
      <c r="O21" s="739">
        <v>7.1894089999999995</v>
      </c>
      <c r="P21" s="739">
        <v>6.8275699999999997</v>
      </c>
      <c r="Q21" s="747">
        <v>6.9426899999999998</v>
      </c>
    </row>
    <row r="22" spans="1:17" ht="10.5" customHeight="1">
      <c r="A22" s="727" t="s">
        <v>601</v>
      </c>
      <c r="B22" s="728"/>
      <c r="C22" s="746">
        <v>28</v>
      </c>
      <c r="D22" s="739">
        <v>30.6</v>
      </c>
      <c r="E22" s="739">
        <v>27.8</v>
      </c>
      <c r="F22" s="739">
        <v>29.2</v>
      </c>
      <c r="G22" s="739">
        <v>26.9</v>
      </c>
      <c r="H22" s="739">
        <v>32.598298</v>
      </c>
      <c r="I22" s="739">
        <v>22.510157</v>
      </c>
      <c r="J22" s="739">
        <v>19.828233999999998</v>
      </c>
      <c r="K22" s="739">
        <v>20.266867000000001</v>
      </c>
      <c r="L22" s="739">
        <v>21.597059000000002</v>
      </c>
      <c r="M22" s="739">
        <v>24.238475999999999</v>
      </c>
      <c r="N22" s="739">
        <v>24.9</v>
      </c>
      <c r="O22" s="739">
        <v>23.858567999999998</v>
      </c>
      <c r="P22" s="739">
        <v>22.431180000000001</v>
      </c>
      <c r="Q22" s="747">
        <v>22.170883</v>
      </c>
    </row>
    <row r="23" spans="1:17" ht="10.5" customHeight="1">
      <c r="A23" s="727" t="s">
        <v>602</v>
      </c>
      <c r="B23" s="728"/>
      <c r="C23" s="746">
        <v>10.6</v>
      </c>
      <c r="D23" s="739">
        <v>9.5</v>
      </c>
      <c r="E23" s="739">
        <v>9.1999999999999993</v>
      </c>
      <c r="F23" s="739">
        <v>9.4</v>
      </c>
      <c r="G23" s="739">
        <v>9</v>
      </c>
      <c r="H23" s="739">
        <v>9.1316469999999992</v>
      </c>
      <c r="I23" s="739">
        <v>8.5047809999999995</v>
      </c>
      <c r="J23" s="739">
        <v>8.1749010000000002</v>
      </c>
      <c r="K23" s="739">
        <v>9.7264540000000004</v>
      </c>
      <c r="L23" s="739">
        <v>9.6970650000000003</v>
      </c>
      <c r="M23" s="739">
        <v>10.519193</v>
      </c>
      <c r="N23" s="739">
        <v>11.3</v>
      </c>
      <c r="O23" s="739">
        <v>12.561703</v>
      </c>
      <c r="P23" s="739">
        <v>12.712515999999999</v>
      </c>
      <c r="Q23" s="747">
        <v>13.529673000000001</v>
      </c>
    </row>
    <row r="24" spans="1:17" ht="8.65" customHeight="1">
      <c r="A24" s="733" t="s">
        <v>181</v>
      </c>
      <c r="B24" s="734"/>
      <c r="C24" s="729">
        <v>143</v>
      </c>
      <c r="D24" s="730">
        <v>141.19999999999999</v>
      </c>
      <c r="E24" s="730">
        <v>132</v>
      </c>
      <c r="F24" s="730">
        <v>137.5</v>
      </c>
      <c r="G24" s="730">
        <v>139.30000000000001</v>
      </c>
      <c r="H24" s="730">
        <v>144.361356</v>
      </c>
      <c r="I24" s="730">
        <v>135.83198100000001</v>
      </c>
      <c r="J24" s="730">
        <v>134.55450300000001</v>
      </c>
      <c r="K24" s="730">
        <v>147.80446199999997</v>
      </c>
      <c r="L24" s="730">
        <v>152.14677800000001</v>
      </c>
      <c r="M24" s="730">
        <v>151.72312400000001</v>
      </c>
      <c r="N24" s="730">
        <v>167.4</v>
      </c>
      <c r="O24" s="730">
        <v>169.63631999999998</v>
      </c>
      <c r="P24" s="730">
        <v>163.83558199999999</v>
      </c>
      <c r="Q24" s="731">
        <v>170.83181500000001</v>
      </c>
    </row>
    <row r="25" spans="1:17" ht="3" customHeight="1">
      <c r="A25" s="748"/>
      <c r="B25" s="749"/>
      <c r="C25" s="750"/>
      <c r="D25" s="751"/>
      <c r="E25" s="751"/>
      <c r="F25" s="751"/>
      <c r="G25" s="751"/>
      <c r="H25" s="751"/>
      <c r="I25" s="751"/>
      <c r="J25" s="751"/>
      <c r="K25" s="751"/>
      <c r="L25" s="751"/>
      <c r="M25" s="751"/>
      <c r="N25" s="751"/>
      <c r="O25" s="751"/>
      <c r="P25" s="751"/>
      <c r="Q25" s="752"/>
    </row>
    <row r="26" spans="1:17" ht="11.25" customHeight="1">
      <c r="A26" s="410" t="s">
        <v>603</v>
      </c>
      <c r="B26" s="410"/>
      <c r="C26" s="753"/>
      <c r="D26" s="410"/>
      <c r="E26" s="410"/>
      <c r="N26" s="754"/>
      <c r="O26" s="754"/>
      <c r="P26" s="754"/>
      <c r="Q26" s="754"/>
    </row>
    <row r="27" spans="1:17" ht="10.15" customHeight="1">
      <c r="A27" s="410" t="s">
        <v>438</v>
      </c>
      <c r="C27" s="755"/>
      <c r="D27" s="755"/>
      <c r="E27" s="756"/>
    </row>
    <row r="28" spans="1:17" ht="10.15" customHeight="1">
      <c r="A28" s="1700" t="s">
        <v>494</v>
      </c>
      <c r="E28" s="756"/>
      <c r="J28" s="726"/>
      <c r="K28" s="726"/>
      <c r="L28" s="726"/>
      <c r="M28" s="726"/>
      <c r="N28" s="726"/>
      <c r="O28" s="726"/>
      <c r="P28" s="726"/>
    </row>
    <row r="29" spans="1:17" ht="10.15" customHeight="1">
      <c r="E29" s="757"/>
    </row>
    <row r="30" spans="1:17" ht="10.15" customHeight="1">
      <c r="E30" s="755"/>
    </row>
    <row r="31" spans="1:17" ht="10.15" customHeight="1">
      <c r="E31" s="757"/>
    </row>
    <row r="32" spans="1:17" ht="10.15" customHeight="1">
      <c r="E32" s="756"/>
    </row>
    <row r="33" spans="1:5" ht="10.5" customHeight="1">
      <c r="E33" s="755"/>
    </row>
    <row r="34" spans="1:5" s="758" customFormat="1" ht="10.15" customHeight="1">
      <c r="A34" s="342"/>
      <c r="B34" s="342"/>
      <c r="C34" s="342"/>
      <c r="D34" s="342"/>
      <c r="E34" s="756"/>
    </row>
    <row r="35" spans="1:5" s="758" customFormat="1" ht="10.15" customHeight="1">
      <c r="A35" s="342"/>
      <c r="B35" s="342"/>
      <c r="C35" s="342"/>
      <c r="D35" s="342"/>
      <c r="E35" s="756"/>
    </row>
    <row r="36" spans="1:5" s="758" customFormat="1" ht="10.15" customHeight="1">
      <c r="A36" s="342"/>
      <c r="B36" s="342"/>
      <c r="C36" s="342"/>
      <c r="D36" s="342"/>
      <c r="E36" s="759"/>
    </row>
    <row r="37" spans="1:5" s="758" customFormat="1" ht="10.15" customHeight="1">
      <c r="A37" s="342"/>
      <c r="B37" s="342"/>
      <c r="C37" s="342"/>
      <c r="D37" s="342"/>
      <c r="E37" s="342"/>
    </row>
    <row r="38" spans="1:5" s="758" customFormat="1" ht="10.15" customHeight="1">
      <c r="A38" s="342"/>
      <c r="B38" s="342"/>
      <c r="C38" s="342"/>
      <c r="D38" s="342"/>
      <c r="E38" s="756"/>
    </row>
    <row r="39" spans="1:5" s="758" customFormat="1" ht="10.15" customHeight="1">
      <c r="A39" s="342"/>
      <c r="B39" s="342"/>
      <c r="C39" s="342"/>
      <c r="D39" s="342"/>
      <c r="E39" s="757"/>
    </row>
    <row r="40" spans="1:5" ht="10.15" customHeight="1">
      <c r="E40" s="756"/>
    </row>
    <row r="41" spans="1:5" ht="9.75" customHeight="1">
      <c r="E41" s="756"/>
    </row>
    <row r="42" spans="1:5" ht="10.15" customHeight="1">
      <c r="E42" s="757"/>
    </row>
    <row r="43" spans="1:5" ht="10.15" customHeight="1">
      <c r="E43" s="756"/>
    </row>
    <row r="44" spans="1:5" ht="10.15" customHeight="1">
      <c r="E44" s="756"/>
    </row>
    <row r="45" spans="1:5" ht="10.15" customHeight="1">
      <c r="E45" s="756"/>
    </row>
    <row r="46" spans="1:5" ht="10.15" customHeight="1">
      <c r="E46" s="760"/>
    </row>
    <row r="47" spans="1:5" ht="11.25" customHeight="1">
      <c r="E47" s="760"/>
    </row>
    <row r="48" spans="1:5" ht="10.15" customHeight="1"/>
    <row r="49" ht="10.15" customHeight="1"/>
    <row r="50" ht="10.15" customHeight="1"/>
    <row r="51" ht="10.15" customHeight="1"/>
    <row r="52" ht="10.15" customHeight="1"/>
    <row r="53" ht="10.15" customHeight="1"/>
    <row r="54" ht="10.15" customHeight="1"/>
    <row r="55" ht="10.15" customHeight="1"/>
    <row r="56" ht="12" customHeight="1"/>
    <row r="57" ht="10.5" customHeight="1"/>
    <row r="58" ht="10.15" customHeight="1"/>
    <row r="59" ht="10.15" customHeight="1"/>
    <row r="60" ht="10.15" customHeight="1"/>
    <row r="61" ht="10.15" customHeight="1"/>
    <row r="62" ht="10.15" customHeight="1"/>
    <row r="63" ht="10.15" customHeight="1"/>
    <row r="64" ht="10.15" customHeight="1"/>
    <row r="65" ht="10.15" customHeight="1"/>
    <row r="66" ht="10.15" customHeight="1"/>
    <row r="67" ht="10.15" customHeight="1"/>
    <row r="68" ht="10.15" customHeight="1"/>
    <row r="70" ht="10.5" customHeight="1"/>
    <row r="71" ht="10.15" customHeight="1"/>
    <row r="72" ht="10.15" customHeight="1"/>
    <row r="73" ht="10.15" customHeight="1"/>
    <row r="74" ht="6" customHeight="1"/>
    <row r="75" ht="10.15" customHeight="1"/>
    <row r="76" ht="10.15" customHeight="1"/>
    <row r="77" ht="10.15" customHeight="1"/>
    <row r="78" ht="10.15" customHeight="1"/>
    <row r="79" ht="10.15" customHeight="1"/>
    <row r="80" ht="10.15" customHeight="1"/>
    <row r="81" ht="9.75" customHeight="1"/>
    <row r="82" ht="10.15" customHeight="1"/>
    <row r="83" ht="10.15" customHeight="1"/>
    <row r="84" ht="10.15" customHeight="1"/>
    <row r="85" ht="10.5" customHeight="1"/>
    <row r="86" ht="10.15" customHeight="1"/>
    <row r="87" ht="10.15" customHeight="1"/>
    <row r="88" ht="10.15" customHeight="1"/>
  </sheetData>
  <hyperlinks>
    <hyperlink ref="A28" location="'Inhaltsverzeichnis '!A1" display="Zurück zum Inhaltsverzeichnis" xr:uid="{2B578FAE-4827-4CF8-98A8-537FB9F3E461}"/>
  </hyperlinks>
  <printOptions horizontalCentered="1"/>
  <pageMargins left="0.23622047244094491" right="0.23622047244094491" top="0.74803149606299213" bottom="0.74803149606299213" header="0.31496062992125984" footer="0.31496062992125984"/>
  <pageSetup paperSize="9" scale="91" fitToWidth="0" orientation="portrait" horizontalDpi="1200" verticalDpi="1200" r:id="rId1"/>
  <headerFooter alignWithMargins="0">
    <oddFooter>&amp;L&amp;D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0A126-53D0-4757-8C60-EF7806744455}">
  <sheetPr transitionEvaluation="1">
    <tabColor rgb="FFF9E03A"/>
    <pageSetUpPr fitToPage="1"/>
  </sheetPr>
  <dimension ref="A1:CJ71"/>
  <sheetViews>
    <sheetView showZeros="0" zoomScaleNormal="100" workbookViewId="0">
      <selection activeCell="A3" sqref="A3:N3"/>
    </sheetView>
  </sheetViews>
  <sheetFormatPr baseColWidth="10" defaultColWidth="8.5" defaultRowHeight="14.25"/>
  <cols>
    <col min="1" max="1" width="16.25" style="1256" customWidth="1"/>
    <col min="2" max="13" width="7.75" style="1256" customWidth="1"/>
    <col min="14" max="14" width="9.75" style="1256" customWidth="1"/>
    <col min="15" max="15" width="5.375" style="1256" customWidth="1"/>
    <col min="16" max="29" width="5.125" style="1256" customWidth="1"/>
    <col min="30" max="142" width="5" style="1256" customWidth="1"/>
    <col min="143" max="16384" width="8.5" style="1256"/>
  </cols>
  <sheetData>
    <row r="1" spans="1:24" ht="22.5">
      <c r="A1" s="1254"/>
      <c r="B1" s="1810" t="s">
        <v>1033</v>
      </c>
      <c r="C1" s="1810"/>
      <c r="D1" s="1810"/>
      <c r="E1" s="1810"/>
      <c r="F1" s="1810"/>
      <c r="G1" s="1810"/>
      <c r="H1" s="1810"/>
      <c r="I1" s="1810"/>
      <c r="J1" s="1810"/>
      <c r="K1" s="1810"/>
      <c r="L1" s="1810"/>
      <c r="M1" s="1810"/>
      <c r="N1" s="1258"/>
    </row>
    <row r="2" spans="1:24">
      <c r="A2" s="1707" t="s">
        <v>1034</v>
      </c>
      <c r="B2" s="1707"/>
      <c r="C2" s="1707"/>
      <c r="D2" s="1707"/>
      <c r="E2" s="1707"/>
      <c r="F2" s="1707"/>
      <c r="G2" s="1707"/>
      <c r="H2" s="1707"/>
      <c r="I2" s="1707"/>
      <c r="J2" s="1707"/>
      <c r="K2" s="1707"/>
      <c r="L2" s="1707"/>
      <c r="M2" s="1707"/>
      <c r="N2" s="1708"/>
    </row>
    <row r="3" spans="1:24">
      <c r="A3" s="1712" t="s">
        <v>975</v>
      </c>
      <c r="B3" s="1713"/>
      <c r="C3" s="1713"/>
      <c r="D3" s="1713"/>
      <c r="E3" s="1713"/>
      <c r="F3" s="1713"/>
      <c r="G3" s="1713"/>
      <c r="H3" s="1713"/>
      <c r="I3" s="1713"/>
      <c r="J3" s="1713"/>
      <c r="K3" s="1713"/>
      <c r="L3" s="1713"/>
      <c r="M3" s="1713"/>
      <c r="N3" s="1707"/>
    </row>
    <row r="4" spans="1:24" ht="18.75">
      <c r="A4" s="1317"/>
      <c r="B4" s="1811" t="s">
        <v>209</v>
      </c>
      <c r="C4" s="1811"/>
      <c r="D4" s="1811"/>
      <c r="E4" s="1811"/>
      <c r="F4" s="1811"/>
      <c r="G4" s="1811"/>
      <c r="H4" s="1811"/>
      <c r="I4" s="1811"/>
      <c r="J4" s="1811"/>
      <c r="K4" s="1811"/>
      <c r="L4" s="1811"/>
      <c r="M4" s="1811"/>
      <c r="N4" s="1318"/>
    </row>
    <row r="5" spans="1:24" s="1263" customFormat="1" ht="18.75" customHeight="1">
      <c r="A5" s="1261" t="s">
        <v>1035</v>
      </c>
      <c r="B5" s="1262" t="s">
        <v>358</v>
      </c>
      <c r="C5" s="1262" t="s">
        <v>977</v>
      </c>
      <c r="D5" s="1262" t="s">
        <v>978</v>
      </c>
      <c r="E5" s="1262" t="s">
        <v>979</v>
      </c>
      <c r="F5" s="1262" t="s">
        <v>362</v>
      </c>
      <c r="G5" s="1262" t="s">
        <v>980</v>
      </c>
      <c r="H5" s="1262" t="s">
        <v>981</v>
      </c>
      <c r="I5" s="1262" t="s">
        <v>982</v>
      </c>
      <c r="J5" s="1262" t="s">
        <v>983</v>
      </c>
      <c r="K5" s="1262" t="s">
        <v>984</v>
      </c>
      <c r="L5" s="1262" t="s">
        <v>985</v>
      </c>
      <c r="M5" s="1262" t="s">
        <v>986</v>
      </c>
      <c r="N5" s="1261" t="s">
        <v>987</v>
      </c>
    </row>
    <row r="6" spans="1:24">
      <c r="A6" s="1264"/>
      <c r="B6" s="1804" t="s">
        <v>988</v>
      </c>
      <c r="C6" s="1804"/>
      <c r="D6" s="1804"/>
      <c r="E6" s="1804"/>
      <c r="F6" s="1804"/>
      <c r="G6" s="1804"/>
      <c r="H6" s="1804"/>
      <c r="I6" s="1804"/>
      <c r="J6" s="1804"/>
      <c r="K6" s="1804"/>
      <c r="L6" s="1804"/>
      <c r="M6" s="1804"/>
      <c r="N6" s="1265"/>
    </row>
    <row r="7" spans="1:24" ht="8.25" customHeight="1">
      <c r="A7" s="1254"/>
      <c r="B7" s="1266"/>
      <c r="C7" s="1266"/>
      <c r="D7" s="1266"/>
      <c r="E7" s="1266"/>
      <c r="F7" s="1266"/>
      <c r="G7" s="1266"/>
      <c r="H7" s="1266"/>
      <c r="I7" s="1266"/>
      <c r="J7" s="1266"/>
      <c r="K7" s="1266"/>
      <c r="L7" s="1266"/>
      <c r="M7" s="1266"/>
      <c r="N7" s="1266"/>
    </row>
    <row r="8" spans="1:24">
      <c r="A8" s="1254"/>
      <c r="B8" s="1801" t="s">
        <v>1036</v>
      </c>
      <c r="C8" s="1801"/>
      <c r="D8" s="1801"/>
      <c r="E8" s="1801"/>
      <c r="F8" s="1801"/>
      <c r="G8" s="1801"/>
      <c r="H8" s="1801"/>
      <c r="I8" s="1801"/>
      <c r="J8" s="1801"/>
      <c r="K8" s="1801"/>
      <c r="L8" s="1801"/>
      <c r="M8" s="1801"/>
      <c r="N8" s="1267"/>
      <c r="P8" s="1260"/>
      <c r="X8" s="1260"/>
    </row>
    <row r="9" spans="1:24">
      <c r="A9" s="1268" t="s">
        <v>990</v>
      </c>
      <c r="B9" s="1269">
        <v>23566.733</v>
      </c>
      <c r="C9" s="1269">
        <v>24753.897000000001</v>
      </c>
      <c r="D9" s="1269">
        <v>26633.244999999999</v>
      </c>
      <c r="E9" s="1269">
        <v>24811.603999999999</v>
      </c>
      <c r="F9" s="1269">
        <v>26586.99</v>
      </c>
      <c r="G9" s="1269">
        <v>24146.723000000002</v>
      </c>
      <c r="H9" s="1269">
        <v>24853.154999999999</v>
      </c>
      <c r="I9" s="1269">
        <v>24473.326000000001</v>
      </c>
      <c r="J9" s="1269">
        <v>24975.735000000001</v>
      </c>
      <c r="K9" s="1269">
        <v>24649.530999999999</v>
      </c>
      <c r="L9" s="1269">
        <v>23091.37</v>
      </c>
      <c r="M9" s="1269">
        <v>21919.032999999999</v>
      </c>
      <c r="N9" s="1269">
        <v>249450.93899999998</v>
      </c>
    </row>
    <row r="10" spans="1:24">
      <c r="A10" s="1270" t="s">
        <v>991</v>
      </c>
      <c r="B10" s="1271">
        <v>26043.717000000001</v>
      </c>
      <c r="C10" s="1271">
        <v>25314.906999999999</v>
      </c>
      <c r="D10" s="1271">
        <v>27401.87</v>
      </c>
      <c r="E10" s="1271">
        <v>27117.183000000001</v>
      </c>
      <c r="F10" s="1271">
        <v>26763.278999999999</v>
      </c>
      <c r="G10" s="1271">
        <v>28632</v>
      </c>
      <c r="H10" s="1271">
        <v>27897.986000000001</v>
      </c>
      <c r="I10" s="1271">
        <v>26241.963</v>
      </c>
      <c r="J10" s="1271">
        <v>26690.302</v>
      </c>
      <c r="K10" s="1271">
        <v>25528.359</v>
      </c>
      <c r="L10" s="1271"/>
      <c r="M10" s="1271"/>
      <c r="N10" s="1271">
        <v>267631.56599999999</v>
      </c>
    </row>
    <row r="11" spans="1:24" ht="5.25" customHeight="1">
      <c r="A11" s="1268"/>
      <c r="B11" s="1269"/>
      <c r="C11" s="1269"/>
      <c r="D11" s="1269"/>
      <c r="E11" s="1269"/>
      <c r="F11" s="1269"/>
      <c r="G11" s="1269"/>
      <c r="H11" s="1269"/>
      <c r="I11" s="1269"/>
      <c r="J11" s="1269"/>
      <c r="K11" s="1269"/>
      <c r="L11" s="1269"/>
      <c r="M11" s="1269"/>
      <c r="N11" s="1269"/>
    </row>
    <row r="12" spans="1:24">
      <c r="A12" s="1272" t="s">
        <v>992</v>
      </c>
      <c r="B12" s="1273">
        <v>10.510510727133891</v>
      </c>
      <c r="C12" s="1273">
        <v>2.2663502235627675</v>
      </c>
      <c r="D12" s="1273">
        <v>2.8859607606958946</v>
      </c>
      <c r="E12" s="1273">
        <v>9.2923415995193324</v>
      </c>
      <c r="F12" s="1273">
        <v>0.66306490505317583</v>
      </c>
      <c r="G12" s="1273">
        <v>18.575096090678628</v>
      </c>
      <c r="H12" s="1273">
        <v>12.251285601365311</v>
      </c>
      <c r="I12" s="1273">
        <v>7.2267945926107302</v>
      </c>
      <c r="J12" s="1273">
        <v>6.8649311021277271</v>
      </c>
      <c r="K12" s="1273">
        <v>3.5652929867103751</v>
      </c>
      <c r="L12" s="1273"/>
      <c r="M12" s="1273"/>
      <c r="N12" s="1273">
        <v>7.2882575920069002</v>
      </c>
    </row>
    <row r="13" spans="1:24">
      <c r="A13" s="1254"/>
      <c r="B13" s="1801" t="s">
        <v>1037</v>
      </c>
      <c r="C13" s="1801"/>
      <c r="D13" s="1801"/>
      <c r="E13" s="1801"/>
      <c r="F13" s="1801"/>
      <c r="G13" s="1801"/>
      <c r="H13" s="1801"/>
      <c r="I13" s="1801"/>
      <c r="J13" s="1801"/>
      <c r="K13" s="1801"/>
      <c r="L13" s="1801"/>
      <c r="M13" s="1801"/>
      <c r="N13" s="1267"/>
    </row>
    <row r="14" spans="1:24">
      <c r="A14" s="1268" t="s">
        <v>990</v>
      </c>
      <c r="B14" s="1269">
        <v>4561.6390000000001</v>
      </c>
      <c r="C14" s="1269">
        <v>4280.3869999999997</v>
      </c>
      <c r="D14" s="1269">
        <v>4017.98</v>
      </c>
      <c r="E14" s="1269">
        <v>4228.9369999999999</v>
      </c>
      <c r="F14" s="1269">
        <v>4321.2539999999999</v>
      </c>
      <c r="G14" s="1269">
        <v>3844.8649999999998</v>
      </c>
      <c r="H14" s="1269">
        <v>4354.299</v>
      </c>
      <c r="I14" s="1269">
        <v>4265.7129999999997</v>
      </c>
      <c r="J14" s="1269">
        <v>3889.136</v>
      </c>
      <c r="K14" s="1269">
        <v>4470.0209999999997</v>
      </c>
      <c r="L14" s="1269">
        <v>4909.5230000000001</v>
      </c>
      <c r="M14" s="1269">
        <v>4251.0780000000004</v>
      </c>
      <c r="N14" s="1269">
        <v>42234.230999999992</v>
      </c>
    </row>
    <row r="15" spans="1:24">
      <c r="A15" s="1270" t="s">
        <v>991</v>
      </c>
      <c r="B15" s="1271">
        <v>5578.6570000000002</v>
      </c>
      <c r="C15" s="1271">
        <v>4589.6620000000003</v>
      </c>
      <c r="D15" s="1271">
        <v>4334.5060000000003</v>
      </c>
      <c r="E15" s="1271">
        <v>5292.5609999999997</v>
      </c>
      <c r="F15" s="1271">
        <v>5045.83</v>
      </c>
      <c r="G15" s="1271">
        <v>4402.4629999999997</v>
      </c>
      <c r="H15" s="1271">
        <v>5118.2020000000002</v>
      </c>
      <c r="I15" s="1271">
        <v>4443.6319999999996</v>
      </c>
      <c r="J15" s="1271">
        <v>4693.4639999999999</v>
      </c>
      <c r="K15" s="1271">
        <v>4867.4189999999999</v>
      </c>
      <c r="L15" s="1271"/>
      <c r="M15" s="1271"/>
      <c r="N15" s="1271">
        <v>48366.396000000001</v>
      </c>
    </row>
    <row r="16" spans="1:24" ht="5.25" customHeight="1">
      <c r="A16" s="1268"/>
      <c r="B16" s="1269"/>
      <c r="C16" s="1269"/>
      <c r="D16" s="1269"/>
      <c r="E16" s="1269"/>
      <c r="F16" s="1269"/>
      <c r="G16" s="1269"/>
      <c r="H16" s="1269"/>
      <c r="I16" s="1269"/>
      <c r="J16" s="1269"/>
      <c r="K16" s="1269"/>
      <c r="L16" s="1269"/>
      <c r="M16" s="1269"/>
      <c r="N16" s="1269"/>
    </row>
    <row r="17" spans="1:24">
      <c r="A17" s="1272" t="s">
        <v>992</v>
      </c>
      <c r="B17" s="1273">
        <v>22.295012823241834</v>
      </c>
      <c r="C17" s="1273">
        <v>7.2253980773233906</v>
      </c>
      <c r="D17" s="1273">
        <v>7.8777395606747689</v>
      </c>
      <c r="E17" s="1273">
        <v>25.151095890054634</v>
      </c>
      <c r="F17" s="1273">
        <v>16.767725294555703</v>
      </c>
      <c r="G17" s="1273">
        <v>14.502407756839318</v>
      </c>
      <c r="H17" s="1273">
        <v>17.543650539386476</v>
      </c>
      <c r="I17" s="1273">
        <v>4.1709088257930063</v>
      </c>
      <c r="J17" s="1273">
        <v>20.681405844382923</v>
      </c>
      <c r="K17" s="1273">
        <v>8.8902938039888397</v>
      </c>
      <c r="L17" s="1273"/>
      <c r="M17" s="1273"/>
      <c r="N17" s="1273">
        <v>14.519419093957239</v>
      </c>
    </row>
    <row r="18" spans="1:24">
      <c r="A18" s="1254"/>
      <c r="B18" s="1801" t="s">
        <v>1038</v>
      </c>
      <c r="C18" s="1801"/>
      <c r="D18" s="1801"/>
      <c r="E18" s="1801"/>
      <c r="F18" s="1801"/>
      <c r="G18" s="1801"/>
      <c r="H18" s="1801"/>
      <c r="I18" s="1801"/>
      <c r="J18" s="1801"/>
      <c r="K18" s="1801"/>
      <c r="L18" s="1801"/>
      <c r="M18" s="1801"/>
      <c r="N18" s="1267"/>
      <c r="P18" s="1260"/>
      <c r="X18" s="1260"/>
    </row>
    <row r="19" spans="1:24">
      <c r="A19" s="1268" t="s">
        <v>990</v>
      </c>
      <c r="B19" s="1269">
        <v>9872.4410000000007</v>
      </c>
      <c r="C19" s="1269">
        <v>9057.51</v>
      </c>
      <c r="D19" s="1269">
        <v>9775.9060000000009</v>
      </c>
      <c r="E19" s="1269">
        <v>10524.651</v>
      </c>
      <c r="F19" s="1269">
        <v>10890.092000000001</v>
      </c>
      <c r="G19" s="1269">
        <v>9915.4169999999995</v>
      </c>
      <c r="H19" s="1269">
        <v>10219.026</v>
      </c>
      <c r="I19" s="1269">
        <v>9877.107</v>
      </c>
      <c r="J19" s="1269">
        <v>9886.4879999999994</v>
      </c>
      <c r="K19" s="1269">
        <v>10369.306</v>
      </c>
      <c r="L19" s="1269">
        <v>8918.2049999999999</v>
      </c>
      <c r="M19" s="1269">
        <v>7713.2539999999999</v>
      </c>
      <c r="N19" s="1269">
        <v>100387.944</v>
      </c>
    </row>
    <row r="20" spans="1:24">
      <c r="A20" s="1270" t="s">
        <v>991</v>
      </c>
      <c r="B20" s="1271">
        <v>9743.3649999999998</v>
      </c>
      <c r="C20" s="1271">
        <v>9035.8619999999992</v>
      </c>
      <c r="D20" s="1271">
        <v>9415.7870000000003</v>
      </c>
      <c r="E20" s="1271">
        <v>9859.3690000000006</v>
      </c>
      <c r="F20" s="1271">
        <v>10129.981</v>
      </c>
      <c r="G20" s="1271">
        <v>9690.6910000000007</v>
      </c>
      <c r="H20" s="1271">
        <v>10593.558000000001</v>
      </c>
      <c r="I20" s="1271">
        <v>9437.9770000000008</v>
      </c>
      <c r="J20" s="1271">
        <v>9567.3709999999992</v>
      </c>
      <c r="K20" s="1271">
        <v>9758.8269999999993</v>
      </c>
      <c r="L20" s="1271"/>
      <c r="M20" s="1271"/>
      <c r="N20" s="1271">
        <v>97232.788</v>
      </c>
    </row>
    <row r="21" spans="1:24" ht="5.25" customHeight="1">
      <c r="A21" s="1268"/>
      <c r="B21" s="1269"/>
      <c r="C21" s="1269"/>
      <c r="D21" s="1269"/>
      <c r="E21" s="1269"/>
      <c r="F21" s="1269"/>
      <c r="G21" s="1269"/>
      <c r="H21" s="1269"/>
      <c r="I21" s="1269"/>
      <c r="J21" s="1269"/>
      <c r="K21" s="1269"/>
      <c r="L21" s="1269"/>
      <c r="M21" s="1269"/>
      <c r="N21" s="1269"/>
    </row>
    <row r="22" spans="1:24">
      <c r="A22" s="1272" t="s">
        <v>992</v>
      </c>
      <c r="B22" s="1273">
        <v>-1.3074375425490103</v>
      </c>
      <c r="C22" s="1273">
        <v>-0.23900608445367766</v>
      </c>
      <c r="D22" s="1273">
        <v>-3.683740412397583</v>
      </c>
      <c r="E22" s="1273">
        <v>-6.3211787260214152</v>
      </c>
      <c r="F22" s="1273">
        <v>-6.9798400233900821</v>
      </c>
      <c r="G22" s="1273">
        <v>-2.2664301461047813</v>
      </c>
      <c r="H22" s="1273">
        <v>3.6650459642631432</v>
      </c>
      <c r="I22" s="1273">
        <v>-4.4459374592175607</v>
      </c>
      <c r="J22" s="1273">
        <v>-3.2278095113249634</v>
      </c>
      <c r="K22" s="1273">
        <v>-5.8873660397330383</v>
      </c>
      <c r="L22" s="1273"/>
      <c r="M22" s="1273"/>
      <c r="N22" s="1273">
        <v>-3.1429630633734291</v>
      </c>
    </row>
    <row r="23" spans="1:24">
      <c r="A23" s="1254"/>
      <c r="B23" s="1801" t="s">
        <v>1039</v>
      </c>
      <c r="C23" s="1801"/>
      <c r="D23" s="1801"/>
      <c r="E23" s="1801"/>
      <c r="F23" s="1801"/>
      <c r="G23" s="1801"/>
      <c r="H23" s="1801"/>
      <c r="I23" s="1801"/>
      <c r="J23" s="1801"/>
      <c r="K23" s="1801"/>
      <c r="L23" s="1801"/>
      <c r="M23" s="1801"/>
      <c r="N23" s="1267"/>
    </row>
    <row r="24" spans="1:24" ht="14.25" customHeight="1">
      <c r="A24" s="1268" t="s">
        <v>990</v>
      </c>
      <c r="B24" s="1269">
        <v>6760.2809999999999</v>
      </c>
      <c r="C24" s="1269">
        <v>6056.3519999999999</v>
      </c>
      <c r="D24" s="1269">
        <v>6858.0230000000001</v>
      </c>
      <c r="E24" s="1269">
        <v>6489.4880000000003</v>
      </c>
      <c r="F24" s="1269">
        <v>6700.5529999999999</v>
      </c>
      <c r="G24" s="1269">
        <v>6626.0249999999996</v>
      </c>
      <c r="H24" s="1269">
        <v>6980.49</v>
      </c>
      <c r="I24" s="1269">
        <v>6918.1350000000002</v>
      </c>
      <c r="J24" s="1269">
        <v>6614.2830000000004</v>
      </c>
      <c r="K24" s="1269">
        <v>6813.3339999999998</v>
      </c>
      <c r="L24" s="1269">
        <v>6367.3459999999995</v>
      </c>
      <c r="M24" s="1269">
        <v>6845.4809999999998</v>
      </c>
      <c r="N24" s="1269">
        <v>66816.964000000007</v>
      </c>
    </row>
    <row r="25" spans="1:24" ht="14.25" customHeight="1">
      <c r="A25" s="1270" t="s">
        <v>991</v>
      </c>
      <c r="B25" s="1271">
        <v>7038.9589999999998</v>
      </c>
      <c r="C25" s="1271">
        <v>6458.3190000000004</v>
      </c>
      <c r="D25" s="1271">
        <v>8087.7629999999999</v>
      </c>
      <c r="E25" s="1271">
        <v>7261.152</v>
      </c>
      <c r="F25" s="1271">
        <v>7810.1090000000004</v>
      </c>
      <c r="G25" s="1271">
        <v>7413.68</v>
      </c>
      <c r="H25" s="1271">
        <v>7690.26</v>
      </c>
      <c r="I25" s="1271">
        <v>7525.0320000000002</v>
      </c>
      <c r="J25" s="1271">
        <v>7489.0619999999999</v>
      </c>
      <c r="K25" s="1271">
        <v>7926.8280000000004</v>
      </c>
      <c r="L25" s="1271"/>
      <c r="M25" s="1271"/>
      <c r="N25" s="1271">
        <v>74701.16399999999</v>
      </c>
    </row>
    <row r="26" spans="1:24" ht="5.25" customHeight="1">
      <c r="A26" s="1268"/>
      <c r="B26" s="1269"/>
      <c r="C26" s="1269"/>
      <c r="D26" s="1269"/>
      <c r="E26" s="1269"/>
      <c r="F26" s="1269"/>
      <c r="G26" s="1269"/>
      <c r="H26" s="1269"/>
      <c r="I26" s="1269"/>
      <c r="J26" s="1269"/>
      <c r="K26" s="1269"/>
      <c r="L26" s="1269"/>
      <c r="M26" s="1269"/>
      <c r="N26" s="1269"/>
    </row>
    <row r="27" spans="1:24">
      <c r="A27" s="1272" t="s">
        <v>992</v>
      </c>
      <c r="B27" s="1273">
        <v>4.1222842659942671</v>
      </c>
      <c r="C27" s="1273">
        <v>6.637114223215562</v>
      </c>
      <c r="D27" s="1273">
        <v>17.931406762561167</v>
      </c>
      <c r="E27" s="1273">
        <v>11.890984311859413</v>
      </c>
      <c r="F27" s="1273">
        <v>16.559170563981809</v>
      </c>
      <c r="G27" s="1273">
        <v>11.887292909398923</v>
      </c>
      <c r="H27" s="1273">
        <v>10.167910848665358</v>
      </c>
      <c r="I27" s="1273">
        <v>8.7725521401360425</v>
      </c>
      <c r="J27" s="1273">
        <v>13.225605859319884</v>
      </c>
      <c r="K27" s="1273">
        <v>16.342865328486766</v>
      </c>
      <c r="L27" s="1273"/>
      <c r="M27" s="1273"/>
      <c r="N27" s="1273">
        <v>11.799698052728019</v>
      </c>
    </row>
    <row r="28" spans="1:24">
      <c r="A28" s="1254"/>
      <c r="B28" s="1801" t="s">
        <v>1040</v>
      </c>
      <c r="C28" s="1801"/>
      <c r="D28" s="1801"/>
      <c r="E28" s="1801"/>
      <c r="F28" s="1801"/>
      <c r="G28" s="1801"/>
      <c r="H28" s="1801"/>
      <c r="I28" s="1801"/>
      <c r="J28" s="1801"/>
      <c r="K28" s="1801"/>
      <c r="L28" s="1801"/>
      <c r="M28" s="1801"/>
      <c r="N28" s="1267"/>
      <c r="P28" s="1260"/>
      <c r="X28" s="1260"/>
    </row>
    <row r="29" spans="1:24">
      <c r="A29" s="1268" t="s">
        <v>990</v>
      </c>
      <c r="B29" s="1269">
        <v>41351.425999999999</v>
      </c>
      <c r="C29" s="1269">
        <v>38110.692000000003</v>
      </c>
      <c r="D29" s="1269">
        <v>40588.800999999999</v>
      </c>
      <c r="E29" s="1269">
        <v>40685.438999999998</v>
      </c>
      <c r="F29" s="1269">
        <v>43956.338000000003</v>
      </c>
      <c r="G29" s="1269">
        <v>39933.430999999997</v>
      </c>
      <c r="H29" s="1269">
        <v>41107.578000000001</v>
      </c>
      <c r="I29" s="1269">
        <v>37675.453999999998</v>
      </c>
      <c r="J29" s="1269">
        <v>38223.805999999997</v>
      </c>
      <c r="K29" s="1269">
        <v>37507.029000000002</v>
      </c>
      <c r="L29" s="1269">
        <v>35531.794999999998</v>
      </c>
      <c r="M29" s="1269">
        <v>35062.052000000003</v>
      </c>
      <c r="N29" s="1269">
        <v>399139.99399999995</v>
      </c>
    </row>
    <row r="30" spans="1:24">
      <c r="A30" s="1270" t="s">
        <v>991</v>
      </c>
      <c r="B30" s="1271">
        <v>39296.313999999998</v>
      </c>
      <c r="C30" s="1271">
        <v>36692.608999999997</v>
      </c>
      <c r="D30" s="1271">
        <v>39701.675999999999</v>
      </c>
      <c r="E30" s="1271">
        <v>39515.792999999998</v>
      </c>
      <c r="F30" s="1271">
        <v>38895.339</v>
      </c>
      <c r="G30" s="1271">
        <v>37935.631999999998</v>
      </c>
      <c r="H30" s="1271">
        <v>38728.167999999998</v>
      </c>
      <c r="I30" s="1271">
        <v>38757.294999999998</v>
      </c>
      <c r="J30" s="1271">
        <v>37539.116999999998</v>
      </c>
      <c r="K30" s="1271">
        <v>40155.402999999998</v>
      </c>
      <c r="L30" s="1271"/>
      <c r="M30" s="1271"/>
      <c r="N30" s="1271">
        <v>387217.34599999996</v>
      </c>
    </row>
    <row r="31" spans="1:24" ht="5.25" customHeight="1">
      <c r="A31" s="1268"/>
      <c r="B31" s="1269"/>
      <c r="C31" s="1269"/>
      <c r="D31" s="1269"/>
      <c r="E31" s="1269"/>
      <c r="F31" s="1269"/>
      <c r="G31" s="1269"/>
      <c r="H31" s="1269"/>
      <c r="I31" s="1269"/>
      <c r="J31" s="1269"/>
      <c r="K31" s="1269"/>
      <c r="L31" s="1269"/>
      <c r="M31" s="1269"/>
      <c r="N31" s="1269"/>
    </row>
    <row r="32" spans="1:24">
      <c r="A32" s="1272" t="s">
        <v>992</v>
      </c>
      <c r="B32" s="1273">
        <v>-4.9698697210587142</v>
      </c>
      <c r="C32" s="1273">
        <v>-3.7209584124056505</v>
      </c>
      <c r="D32" s="1273">
        <v>-2.1856398271040263</v>
      </c>
      <c r="E32" s="1273">
        <v>-2.8748516146034433</v>
      </c>
      <c r="F32" s="1273">
        <v>-11.513695704132601</v>
      </c>
      <c r="G32" s="1273">
        <v>-5.0028233236457993</v>
      </c>
      <c r="H32" s="1273">
        <v>-5.7882514995167185</v>
      </c>
      <c r="I32" s="1273">
        <v>2.8714743556905802</v>
      </c>
      <c r="J32" s="1273">
        <v>-1.7912632771315344</v>
      </c>
      <c r="K32" s="1273">
        <v>7.0610071514861801</v>
      </c>
      <c r="L32" s="1273"/>
      <c r="M32" s="1273"/>
      <c r="N32" s="1273">
        <v>-2.9870842759996634</v>
      </c>
    </row>
    <row r="33" spans="1:88">
      <c r="A33" s="1254"/>
      <c r="B33" s="1801" t="s">
        <v>1041</v>
      </c>
      <c r="C33" s="1801"/>
      <c r="D33" s="1801"/>
      <c r="E33" s="1801"/>
      <c r="F33" s="1801"/>
      <c r="G33" s="1801"/>
      <c r="H33" s="1801"/>
      <c r="I33" s="1801"/>
      <c r="J33" s="1801"/>
      <c r="K33" s="1801"/>
      <c r="L33" s="1801"/>
      <c r="M33" s="1801"/>
      <c r="N33" s="1267"/>
      <c r="BU33" s="1319"/>
      <c r="CJ33" s="1319"/>
    </row>
    <row r="34" spans="1:88">
      <c r="A34" s="1268" t="s">
        <v>990</v>
      </c>
      <c r="B34" s="1269">
        <v>78960.664999999994</v>
      </c>
      <c r="C34" s="1269">
        <v>74922.751999999993</v>
      </c>
      <c r="D34" s="1269">
        <v>81071.206999999995</v>
      </c>
      <c r="E34" s="1269">
        <v>79086.403000000006</v>
      </c>
      <c r="F34" s="1269">
        <v>84670.956999999995</v>
      </c>
      <c r="G34" s="1269">
        <v>77879.350999999995</v>
      </c>
      <c r="H34" s="1269">
        <v>82157.811000000002</v>
      </c>
      <c r="I34" s="1269">
        <v>80050.213000000003</v>
      </c>
      <c r="J34" s="1269">
        <v>71574.047999999995</v>
      </c>
      <c r="K34" s="1269">
        <v>75397.180999999997</v>
      </c>
      <c r="L34" s="1269">
        <v>72498.744999999995</v>
      </c>
      <c r="M34" s="1269">
        <v>78582.172000000006</v>
      </c>
      <c r="N34" s="1269">
        <v>785770.58799999987</v>
      </c>
      <c r="BU34" s="1319"/>
      <c r="CJ34" s="1319"/>
    </row>
    <row r="35" spans="1:88" ht="15.75">
      <c r="A35" s="1270" t="s">
        <v>991</v>
      </c>
      <c r="B35" s="1271">
        <v>79579.067999999999</v>
      </c>
      <c r="C35" s="1271">
        <v>67843.236000000004</v>
      </c>
      <c r="D35" s="1271">
        <v>79423.111999999994</v>
      </c>
      <c r="E35" s="1271">
        <v>82922.857999999993</v>
      </c>
      <c r="F35" s="1271">
        <v>84086.543000000005</v>
      </c>
      <c r="G35" s="1271">
        <v>77346.957999999999</v>
      </c>
      <c r="H35" s="1271">
        <v>82233.509000000005</v>
      </c>
      <c r="I35" s="1271">
        <v>78700.501999999993</v>
      </c>
      <c r="J35" s="1271">
        <v>74981.373000000007</v>
      </c>
      <c r="K35" s="1271">
        <v>77748.895000000004</v>
      </c>
      <c r="L35" s="1271"/>
      <c r="M35" s="1271"/>
      <c r="N35" s="1271">
        <v>784866.054</v>
      </c>
      <c r="Q35" s="1283"/>
      <c r="R35" s="1283"/>
      <c r="S35" s="1283"/>
      <c r="T35" s="1283"/>
      <c r="U35" s="1283"/>
      <c r="V35" s="1283"/>
      <c r="W35" s="1283"/>
      <c r="X35" s="1283"/>
      <c r="Y35" s="1283"/>
      <c r="Z35" s="1283"/>
      <c r="AA35" s="1283"/>
      <c r="AB35" s="1283"/>
    </row>
    <row r="36" spans="1:88" ht="5.25" customHeight="1">
      <c r="A36" s="1268"/>
      <c r="B36" s="1269"/>
      <c r="C36" s="1269"/>
      <c r="D36" s="1269"/>
      <c r="E36" s="1269"/>
      <c r="F36" s="1269"/>
      <c r="G36" s="1269"/>
      <c r="H36" s="1269"/>
      <c r="I36" s="1269"/>
      <c r="J36" s="1269"/>
      <c r="K36" s="1269"/>
      <c r="L36" s="1269"/>
      <c r="M36" s="1269"/>
      <c r="N36" s="1269"/>
      <c r="Q36" s="1283"/>
      <c r="R36" s="1283"/>
      <c r="S36" s="1283"/>
      <c r="T36" s="1283"/>
      <c r="U36" s="1283"/>
      <c r="V36" s="1283"/>
      <c r="W36" s="1283"/>
      <c r="X36" s="1283"/>
      <c r="Y36" s="1283"/>
      <c r="Z36" s="1283"/>
      <c r="AA36" s="1283"/>
      <c r="AB36" s="1283"/>
    </row>
    <row r="37" spans="1:88">
      <c r="A37" s="1272" t="s">
        <v>992</v>
      </c>
      <c r="B37" s="1273">
        <v>0.78317856112280992</v>
      </c>
      <c r="C37" s="1273">
        <v>-9.4490869742745076</v>
      </c>
      <c r="D37" s="1273">
        <v>-2.0328980670042398</v>
      </c>
      <c r="E37" s="1273">
        <v>4.8509666067376713</v>
      </c>
      <c r="F37" s="1273">
        <v>-0.69021778034230863</v>
      </c>
      <c r="G37" s="1273">
        <v>-0.68361252779314441</v>
      </c>
      <c r="H37" s="1273">
        <v>9.213731363900024E-2</v>
      </c>
      <c r="I37" s="1273">
        <v>-1.6860804605229589</v>
      </c>
      <c r="J37" s="1273">
        <v>4.7605593021649639</v>
      </c>
      <c r="K37" s="1273">
        <v>3.1191006995341155</v>
      </c>
      <c r="L37" s="1273"/>
      <c r="M37" s="1273"/>
      <c r="N37" s="1273">
        <v>-0.11511426029601068</v>
      </c>
    </row>
    <row r="38" spans="1:88">
      <c r="A38" s="1254"/>
      <c r="B38" s="1801" t="s">
        <v>1042</v>
      </c>
      <c r="C38" s="1801"/>
      <c r="D38" s="1801"/>
      <c r="E38" s="1801"/>
      <c r="F38" s="1801"/>
      <c r="G38" s="1801"/>
      <c r="H38" s="1801"/>
      <c r="I38" s="1801"/>
      <c r="J38" s="1801"/>
      <c r="K38" s="1801"/>
      <c r="L38" s="1801"/>
      <c r="M38" s="1801"/>
      <c r="N38" s="1267"/>
      <c r="P38" s="1260"/>
    </row>
    <row r="39" spans="1:88">
      <c r="A39" s="1268" t="s">
        <v>990</v>
      </c>
      <c r="B39" s="1269">
        <v>48294.972000000002</v>
      </c>
      <c r="C39" s="1269">
        <v>44900.107000000004</v>
      </c>
      <c r="D39" s="1269">
        <v>45868.641000000003</v>
      </c>
      <c r="E39" s="1269">
        <v>47563.794999999998</v>
      </c>
      <c r="F39" s="1269">
        <v>48861.188999999998</v>
      </c>
      <c r="G39" s="1269">
        <v>44168.83</v>
      </c>
      <c r="H39" s="1269">
        <v>45730.186999999998</v>
      </c>
      <c r="I39" s="1269">
        <v>44807.887000000002</v>
      </c>
      <c r="J39" s="1269">
        <v>43431.137000000002</v>
      </c>
      <c r="K39" s="1269">
        <v>49312.139000000003</v>
      </c>
      <c r="L39" s="1269">
        <v>45267.913999999997</v>
      </c>
      <c r="M39" s="1269">
        <v>44642.661999999997</v>
      </c>
      <c r="N39" s="1269">
        <v>462938.88400000002</v>
      </c>
    </row>
    <row r="40" spans="1:88">
      <c r="A40" s="1270" t="s">
        <v>991</v>
      </c>
      <c r="B40" s="1271">
        <v>46536.796999999999</v>
      </c>
      <c r="C40" s="1271">
        <v>43641.614000000001</v>
      </c>
      <c r="D40" s="1271">
        <v>46860.442000000003</v>
      </c>
      <c r="E40" s="1271">
        <v>45487.892999999996</v>
      </c>
      <c r="F40" s="1271">
        <v>46234.07</v>
      </c>
      <c r="G40" s="1271">
        <v>42639.805999999997</v>
      </c>
      <c r="H40" s="1271">
        <v>45141.118000000002</v>
      </c>
      <c r="I40" s="1271">
        <v>44777.555</v>
      </c>
      <c r="J40" s="1271">
        <v>45239.296999999999</v>
      </c>
      <c r="K40" s="1271">
        <v>46956.017</v>
      </c>
      <c r="L40" s="1271"/>
      <c r="M40" s="1271"/>
      <c r="N40" s="1271">
        <v>453514.609</v>
      </c>
    </row>
    <row r="41" spans="1:88" ht="5.25" customHeight="1">
      <c r="A41" s="1268"/>
      <c r="B41" s="1269"/>
      <c r="C41" s="1269"/>
      <c r="D41" s="1269"/>
      <c r="E41" s="1269"/>
      <c r="F41" s="1269"/>
      <c r="G41" s="1269"/>
      <c r="H41" s="1269"/>
      <c r="I41" s="1269"/>
      <c r="J41" s="1269"/>
      <c r="K41" s="1269"/>
      <c r="L41" s="1269"/>
      <c r="M41" s="1269"/>
      <c r="N41" s="1269"/>
    </row>
    <row r="42" spans="1:88">
      <c r="A42" s="1272" t="s">
        <v>992</v>
      </c>
      <c r="B42" s="1273">
        <v>-3.6404928446795708</v>
      </c>
      <c r="C42" s="1273">
        <v>-2.8028730532869304</v>
      </c>
      <c r="D42" s="1273">
        <v>2.1622637566262313</v>
      </c>
      <c r="E42" s="1273">
        <v>-4.3644583027910215</v>
      </c>
      <c r="F42" s="1273">
        <v>-5.3766988764845678</v>
      </c>
      <c r="G42" s="1273">
        <v>-3.4617715705849719</v>
      </c>
      <c r="H42" s="1273">
        <v>-1.2881403699486356</v>
      </c>
      <c r="I42" s="1273">
        <v>-6.7693439773236719E-2</v>
      </c>
      <c r="J42" s="1273">
        <v>4.1632803672627716</v>
      </c>
      <c r="K42" s="1273">
        <v>-4.7779756623414755</v>
      </c>
      <c r="L42" s="1273"/>
      <c r="M42" s="1273"/>
      <c r="N42" s="1273">
        <v>-2.0357492804601094</v>
      </c>
    </row>
    <row r="43" spans="1:88">
      <c r="A43" s="1320"/>
      <c r="B43" s="1812" t="s">
        <v>181</v>
      </c>
      <c r="C43" s="1812"/>
      <c r="D43" s="1812"/>
      <c r="E43" s="1812"/>
      <c r="F43" s="1812"/>
      <c r="G43" s="1812"/>
      <c r="H43" s="1812"/>
      <c r="I43" s="1812"/>
      <c r="J43" s="1812"/>
      <c r="K43" s="1812"/>
      <c r="L43" s="1812"/>
      <c r="M43" s="1812"/>
      <c r="N43" s="1321"/>
    </row>
    <row r="44" spans="1:88">
      <c r="A44" s="1268" t="s">
        <v>990</v>
      </c>
      <c r="B44" s="1269">
        <v>213368.15700000001</v>
      </c>
      <c r="C44" s="1269">
        <v>202081.69699999999</v>
      </c>
      <c r="D44" s="1269">
        <v>214813.80300000001</v>
      </c>
      <c r="E44" s="1269">
        <v>213390.31699999998</v>
      </c>
      <c r="F44" s="1269">
        <v>225987.37300000002</v>
      </c>
      <c r="G44" s="1269">
        <v>206514.64199999999</v>
      </c>
      <c r="H44" s="1269">
        <v>215402.546</v>
      </c>
      <c r="I44" s="1269">
        <v>208067.83500000002</v>
      </c>
      <c r="J44" s="1269">
        <v>198594.63299999997</v>
      </c>
      <c r="K44" s="1269">
        <v>208518.541</v>
      </c>
      <c r="L44" s="1269">
        <v>196584.89799999999</v>
      </c>
      <c r="M44" s="1269">
        <v>199015.73200000002</v>
      </c>
      <c r="N44" s="1269">
        <v>2106739.5440000002</v>
      </c>
    </row>
    <row r="45" spans="1:88">
      <c r="A45" s="1270" t="s">
        <v>991</v>
      </c>
      <c r="B45" s="1271">
        <v>213816.87700000001</v>
      </c>
      <c r="C45" s="1271">
        <v>193576.209</v>
      </c>
      <c r="D45" s="1271">
        <v>215225.15599999999</v>
      </c>
      <c r="E45" s="1271">
        <v>217456.80899999995</v>
      </c>
      <c r="F45" s="1271">
        <v>218965.15100000001</v>
      </c>
      <c r="G45" s="1271">
        <v>208061.22999999998</v>
      </c>
      <c r="H45" s="1271">
        <v>217402.80100000004</v>
      </c>
      <c r="I45" s="1271">
        <v>209883.95600000001</v>
      </c>
      <c r="J45" s="1271">
        <v>206199.986</v>
      </c>
      <c r="K45" s="1271">
        <v>212941.74799999999</v>
      </c>
      <c r="L45" s="1271"/>
      <c r="M45" s="1271"/>
      <c r="N45" s="1271">
        <v>2113529.923</v>
      </c>
    </row>
    <row r="46" spans="1:88" ht="5.25" customHeight="1">
      <c r="A46" s="1268"/>
      <c r="B46" s="1269"/>
      <c r="C46" s="1269"/>
      <c r="D46" s="1269"/>
      <c r="E46" s="1269"/>
      <c r="F46" s="1269"/>
      <c r="G46" s="1269"/>
      <c r="H46" s="1269"/>
      <c r="I46" s="1269"/>
      <c r="J46" s="1269"/>
      <c r="K46" s="1269"/>
      <c r="L46" s="1269"/>
      <c r="M46" s="1269"/>
      <c r="N46" s="1269"/>
    </row>
    <row r="47" spans="1:88">
      <c r="A47" s="1272" t="s">
        <v>1003</v>
      </c>
      <c r="B47" s="1273">
        <v>0.21030317096472118</v>
      </c>
      <c r="C47" s="1273">
        <v>-4.208935359445249</v>
      </c>
      <c r="D47" s="1273">
        <v>0.19149281575725752</v>
      </c>
      <c r="E47" s="1273">
        <v>1.9056591026105281</v>
      </c>
      <c r="F47" s="1273">
        <v>-3.1073514890586438</v>
      </c>
      <c r="G47" s="1273">
        <v>0.74889992545904249</v>
      </c>
      <c r="H47" s="1273">
        <v>0.92861251510001352</v>
      </c>
      <c r="I47" s="1273">
        <v>0.8728504336097842</v>
      </c>
      <c r="J47" s="1273">
        <v>3.8295863715511587</v>
      </c>
      <c r="K47" s="1273">
        <v>2.1212535723621926</v>
      </c>
      <c r="L47" s="1273"/>
      <c r="M47" s="1273"/>
      <c r="N47" s="1273">
        <v>0.32231696696150891</v>
      </c>
    </row>
    <row r="48" spans="1:88" ht="5.25" customHeight="1">
      <c r="A48" s="1287"/>
      <c r="B48" s="1281"/>
      <c r="C48" s="1288"/>
      <c r="D48" s="1281"/>
      <c r="E48" s="1288"/>
      <c r="F48" s="1288"/>
      <c r="G48" s="1288"/>
      <c r="H48" s="1288"/>
      <c r="I48" s="1288"/>
      <c r="J48" s="1281"/>
      <c r="Q48" s="1283"/>
      <c r="R48" s="1283"/>
      <c r="S48" s="1283"/>
      <c r="T48" s="1283"/>
      <c r="U48" s="1283"/>
      <c r="V48" s="1283"/>
      <c r="W48" s="1283"/>
      <c r="X48" s="1283"/>
      <c r="Y48" s="1283"/>
      <c r="Z48" s="1283"/>
      <c r="AA48" s="1283"/>
      <c r="AB48" s="1283"/>
    </row>
    <row r="49" spans="1:28" s="1275" customFormat="1" ht="15" customHeight="1">
      <c r="A49" s="1322" t="s">
        <v>995</v>
      </c>
      <c r="B49" s="1323"/>
      <c r="C49" s="1324"/>
      <c r="D49" s="1323"/>
      <c r="E49" s="1324"/>
      <c r="F49" s="1324"/>
      <c r="G49" s="1324"/>
      <c r="H49" s="1324"/>
      <c r="I49" s="1324"/>
      <c r="J49" s="1323"/>
      <c r="Q49" s="1276"/>
      <c r="R49" s="1276"/>
      <c r="S49" s="1276"/>
      <c r="T49" s="1276"/>
      <c r="U49" s="1276"/>
      <c r="V49" s="1276"/>
      <c r="W49" s="1276"/>
      <c r="X49" s="1276"/>
      <c r="Y49" s="1276"/>
      <c r="Z49" s="1276"/>
      <c r="AA49" s="1276"/>
      <c r="AB49" s="1276"/>
    </row>
    <row r="50" spans="1:28" s="1275" customFormat="1" ht="15" customHeight="1">
      <c r="A50" s="1322" t="s">
        <v>1043</v>
      </c>
      <c r="B50" s="1323"/>
      <c r="C50" s="1324"/>
      <c r="D50" s="1323"/>
      <c r="E50" s="1324"/>
      <c r="F50" s="1324"/>
      <c r="G50" s="1324"/>
      <c r="H50" s="1324"/>
      <c r="I50" s="1324"/>
      <c r="J50" s="1323"/>
      <c r="Q50" s="1276"/>
      <c r="R50" s="1276"/>
      <c r="S50" s="1276"/>
      <c r="T50" s="1276"/>
      <c r="U50" s="1276"/>
      <c r="V50" s="1276"/>
      <c r="W50" s="1276"/>
      <c r="X50" s="1276"/>
      <c r="Y50" s="1276"/>
      <c r="Z50" s="1276"/>
      <c r="AA50" s="1276"/>
      <c r="AB50" s="1276"/>
    </row>
    <row r="51" spans="1:28" s="1275" customFormat="1" ht="15" customHeight="1">
      <c r="A51" s="1322" t="s">
        <v>997</v>
      </c>
      <c r="B51" s="1323"/>
      <c r="C51" s="1324"/>
      <c r="D51" s="1323"/>
      <c r="E51" s="1324"/>
      <c r="F51" s="1324"/>
      <c r="G51" s="1324"/>
      <c r="H51" s="1324"/>
      <c r="I51" s="1324"/>
      <c r="J51" s="1323"/>
      <c r="Q51" s="1276"/>
      <c r="R51" s="1276"/>
      <c r="S51" s="1276"/>
      <c r="T51" s="1276"/>
      <c r="U51" s="1276"/>
      <c r="V51" s="1276"/>
      <c r="W51" s="1276"/>
      <c r="X51" s="1276"/>
      <c r="Y51" s="1276"/>
      <c r="Z51" s="1276"/>
      <c r="AA51" s="1276"/>
      <c r="AB51" s="1276"/>
    </row>
    <row r="52" spans="1:28" s="1275" customFormat="1" ht="15" customHeight="1">
      <c r="A52" s="1325" t="s">
        <v>1044</v>
      </c>
      <c r="B52" s="1324"/>
      <c r="C52" s="1323"/>
      <c r="D52" s="1323"/>
      <c r="E52" s="1323"/>
      <c r="F52" s="1323"/>
      <c r="G52" s="1324"/>
      <c r="H52" s="1324"/>
      <c r="I52" s="1323"/>
      <c r="J52" s="1323"/>
    </row>
    <row r="53" spans="1:28" ht="15">
      <c r="A53" s="1274"/>
      <c r="B53" s="1288"/>
      <c r="C53" s="1288"/>
      <c r="D53" s="1281"/>
      <c r="E53" s="1281"/>
      <c r="F53" s="1281"/>
      <c r="G53" s="1288"/>
      <c r="H53" s="1288"/>
      <c r="I53" s="1281"/>
      <c r="J53" s="1281"/>
      <c r="N53" s="1326" t="s">
        <v>999</v>
      </c>
    </row>
    <row r="54" spans="1:28" ht="15">
      <c r="A54" s="1274"/>
      <c r="B54" s="1281"/>
      <c r="C54" s="1288"/>
      <c r="D54" s="1281"/>
      <c r="E54" s="1288"/>
      <c r="F54" s="1281"/>
      <c r="G54" s="1281"/>
      <c r="H54" s="1281"/>
      <c r="I54" s="1281"/>
      <c r="J54" s="1281"/>
    </row>
    <row r="55" spans="1:28" ht="15">
      <c r="A55" s="1700" t="s">
        <v>494</v>
      </c>
      <c r="B55" s="1281"/>
      <c r="C55" s="1288"/>
      <c r="D55" s="1281"/>
      <c r="E55" s="1288"/>
      <c r="F55" s="1281"/>
      <c r="G55" s="1281"/>
      <c r="H55" s="1281"/>
      <c r="I55" s="1281"/>
      <c r="J55" s="1281"/>
    </row>
    <row r="56" spans="1:28">
      <c r="A56" s="1280"/>
      <c r="B56" s="1281"/>
      <c r="C56" s="1281"/>
      <c r="D56" s="1281"/>
      <c r="E56" s="1281"/>
      <c r="F56" s="1281"/>
      <c r="G56" s="1281"/>
      <c r="H56" s="1281"/>
      <c r="I56" s="1281"/>
      <c r="J56" s="1281"/>
    </row>
    <row r="57" spans="1:28" ht="15">
      <c r="A57" s="1291"/>
      <c r="B57" s="1285"/>
      <c r="C57" s="1285"/>
      <c r="D57" s="1285"/>
      <c r="E57" s="1285"/>
      <c r="F57" s="1285"/>
      <c r="G57" s="1285"/>
      <c r="H57" s="1285"/>
      <c r="I57" s="1285"/>
      <c r="J57" s="1288"/>
    </row>
    <row r="58" spans="1:28">
      <c r="A58" s="1292"/>
      <c r="B58" s="1285"/>
      <c r="C58" s="1285"/>
      <c r="D58" s="1285"/>
      <c r="E58" s="1285"/>
      <c r="F58" s="1285"/>
      <c r="G58" s="1285"/>
      <c r="H58" s="1285"/>
      <c r="I58" s="1285"/>
      <c r="J58" s="1281"/>
    </row>
    <row r="59" spans="1:28" ht="15">
      <c r="A59" s="1284"/>
      <c r="B59" s="1286"/>
      <c r="C59" s="1286"/>
      <c r="D59" s="1286"/>
      <c r="E59" s="1286"/>
      <c r="F59" s="1286"/>
      <c r="G59" s="1286"/>
      <c r="H59" s="1286"/>
      <c r="I59" s="1286"/>
      <c r="J59" s="1286"/>
    </row>
    <row r="60" spans="1:28" ht="15">
      <c r="A60" s="1284"/>
      <c r="B60" s="1286"/>
      <c r="C60" s="1286"/>
      <c r="D60" s="1286"/>
      <c r="E60" s="1286"/>
      <c r="F60" s="1286"/>
      <c r="G60" s="1286"/>
      <c r="H60" s="1286"/>
      <c r="I60" s="1286"/>
      <c r="J60" s="1286"/>
    </row>
    <row r="61" spans="1:28">
      <c r="B61" s="1280"/>
      <c r="C61" s="1280"/>
      <c r="D61" s="1280"/>
      <c r="E61" s="1280"/>
      <c r="F61" s="1280"/>
      <c r="G61" s="1280"/>
      <c r="H61" s="1280"/>
      <c r="I61" s="1280"/>
      <c r="J61" s="1280"/>
    </row>
    <row r="62" spans="1:28" ht="15">
      <c r="A62" s="1287"/>
      <c r="B62" s="1285"/>
      <c r="C62" s="1285"/>
      <c r="D62" s="1288"/>
      <c r="E62" s="1281"/>
      <c r="F62" s="1288"/>
      <c r="G62" s="1281"/>
      <c r="H62" s="1288"/>
      <c r="I62" s="1288"/>
      <c r="J62" s="1281"/>
    </row>
    <row r="63" spans="1:28" ht="15">
      <c r="A63" s="1287"/>
      <c r="B63" s="1285"/>
      <c r="C63" s="1285"/>
      <c r="D63" s="1288"/>
      <c r="E63" s="1281"/>
      <c r="F63" s="1288"/>
      <c r="G63" s="1281"/>
      <c r="H63" s="1288"/>
      <c r="I63" s="1288"/>
      <c r="J63" s="1281"/>
    </row>
    <row r="64" spans="1:28" ht="15">
      <c r="A64" s="1287"/>
      <c r="B64" s="1285"/>
      <c r="C64" s="1285"/>
      <c r="D64" s="1288"/>
      <c r="E64" s="1288"/>
      <c r="F64" s="1288"/>
      <c r="G64" s="1281"/>
      <c r="H64" s="1288"/>
      <c r="I64" s="1288"/>
      <c r="J64" s="1281"/>
    </row>
    <row r="65" spans="1:10" ht="15">
      <c r="A65" s="1287"/>
      <c r="B65" s="1285"/>
      <c r="C65" s="1285"/>
      <c r="D65" s="1288"/>
      <c r="E65" s="1288"/>
      <c r="F65" s="1288"/>
      <c r="G65" s="1281"/>
      <c r="H65" s="1288"/>
      <c r="I65" s="1288"/>
      <c r="J65" s="1281"/>
    </row>
    <row r="66" spans="1:10" ht="15">
      <c r="A66" s="1287"/>
      <c r="B66" s="1289"/>
      <c r="C66" s="1289"/>
      <c r="D66" s="1288"/>
      <c r="E66" s="1288"/>
      <c r="F66" s="1288"/>
      <c r="G66" s="1281"/>
      <c r="H66" s="1288"/>
      <c r="I66" s="1289"/>
      <c r="J66" s="1281"/>
    </row>
    <row r="67" spans="1:10" ht="15">
      <c r="A67" s="1287"/>
      <c r="B67" s="1289"/>
      <c r="C67" s="1289"/>
      <c r="D67" s="1288"/>
      <c r="E67" s="1288"/>
      <c r="F67" s="1289"/>
      <c r="G67" s="1281"/>
      <c r="H67" s="1288"/>
      <c r="I67" s="1289"/>
      <c r="J67" s="1281"/>
    </row>
    <row r="68" spans="1:10" ht="15">
      <c r="A68" s="1280"/>
      <c r="B68" s="1281"/>
      <c r="C68" s="1290"/>
      <c r="D68" s="1290"/>
      <c r="E68" s="1281"/>
      <c r="F68" s="1281"/>
      <c r="G68" s="1281"/>
      <c r="H68" s="1281"/>
      <c r="I68" s="1281"/>
      <c r="J68" s="1281"/>
    </row>
    <row r="69" spans="1:10" ht="15">
      <c r="A69" s="1291"/>
      <c r="B69" s="1285"/>
      <c r="C69" s="1285"/>
      <c r="D69" s="1285"/>
      <c r="E69" s="1285"/>
      <c r="F69" s="1285"/>
      <c r="G69" s="1285"/>
      <c r="H69" s="1285"/>
      <c r="I69" s="1285"/>
      <c r="J69" s="1288"/>
    </row>
    <row r="70" spans="1:10">
      <c r="A70" s="1292"/>
      <c r="B70" s="1285"/>
      <c r="C70" s="1285"/>
      <c r="D70" s="1285"/>
      <c r="E70" s="1285"/>
      <c r="F70" s="1285"/>
      <c r="G70" s="1285"/>
      <c r="H70" s="1285"/>
      <c r="I70" s="1285"/>
      <c r="J70" s="1281"/>
    </row>
    <row r="71" spans="1:10" ht="15">
      <c r="B71" s="1288"/>
      <c r="C71" s="1288"/>
      <c r="D71" s="1288"/>
      <c r="E71" s="1288"/>
      <c r="F71" s="1288"/>
      <c r="G71" s="1288"/>
      <c r="H71" s="1288"/>
      <c r="I71" s="1288"/>
      <c r="J71" s="1293"/>
    </row>
  </sheetData>
  <mergeCells count="11">
    <mergeCell ref="B23:M23"/>
    <mergeCell ref="B28:M28"/>
    <mergeCell ref="B33:M33"/>
    <mergeCell ref="B38:M38"/>
    <mergeCell ref="B43:M43"/>
    <mergeCell ref="B18:M18"/>
    <mergeCell ref="B1:M1"/>
    <mergeCell ref="B4:M4"/>
    <mergeCell ref="B6:M6"/>
    <mergeCell ref="B8:M8"/>
    <mergeCell ref="B13:M13"/>
  </mergeCells>
  <hyperlinks>
    <hyperlink ref="A55" location="'Inhaltsverzeichnis '!A1" display="Zurück zum Inhaltsverzeichnis" xr:uid="{F5268E73-D12F-4E76-B7C7-0D610350A448}"/>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1C995-9BAD-41D6-8C93-EF39E4EB6F60}">
  <sheetPr>
    <tabColor rgb="FF80CDEC"/>
  </sheetPr>
  <dimension ref="A1:R51"/>
  <sheetViews>
    <sheetView showGridLines="0" zoomScale="140" zoomScaleNormal="140" workbookViewId="0">
      <pane xSplit="2" ySplit="4" topLeftCell="C22" activePane="bottomRight" state="frozen"/>
      <selection activeCell="P43" sqref="P43"/>
      <selection pane="topRight" activeCell="P43" sqref="P43"/>
      <selection pane="bottomLeft" activeCell="P43" sqref="P43"/>
      <selection pane="bottomRight"/>
    </sheetView>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842</v>
      </c>
      <c r="D4" s="1114" t="s">
        <v>843</v>
      </c>
      <c r="E4" s="1115" t="s">
        <v>844</v>
      </c>
      <c r="F4" s="1115" t="s">
        <v>845</v>
      </c>
      <c r="G4" s="1116" t="s">
        <v>846</v>
      </c>
      <c r="H4" s="1117" t="s">
        <v>847</v>
      </c>
      <c r="I4" s="1114" t="s">
        <v>848</v>
      </c>
      <c r="J4" s="1114" t="s">
        <v>849</v>
      </c>
      <c r="K4" s="1114" t="s">
        <v>850</v>
      </c>
      <c r="L4" s="1114" t="s">
        <v>851</v>
      </c>
      <c r="M4" s="1118" t="s">
        <v>852</v>
      </c>
      <c r="N4" s="1119" t="s">
        <v>853</v>
      </c>
      <c r="O4" s="1120" t="s">
        <v>854</v>
      </c>
      <c r="P4" s="829" t="s">
        <v>1</v>
      </c>
    </row>
    <row r="5" spans="1:18" ht="18.75" customHeight="1">
      <c r="A5" s="1121" t="s">
        <v>855</v>
      </c>
      <c r="B5" s="1122">
        <v>1000</v>
      </c>
      <c r="C5" s="1123">
        <v>141.5</v>
      </c>
      <c r="D5" s="1123">
        <v>139.19999999999999</v>
      </c>
      <c r="E5" s="1124">
        <v>144.9</v>
      </c>
      <c r="F5" s="1124">
        <v>145.19999999999999</v>
      </c>
      <c r="G5" s="1124">
        <v>142.1</v>
      </c>
      <c r="H5" s="1123">
        <v>139.9</v>
      </c>
      <c r="I5" s="1125">
        <v>1.216</v>
      </c>
      <c r="J5" s="1126">
        <v>-1.486</v>
      </c>
      <c r="K5" s="1127">
        <v>-1.0920000000000001</v>
      </c>
      <c r="L5" s="1127">
        <v>-0.20599999999999999</v>
      </c>
      <c r="M5" s="1127">
        <v>2.157</v>
      </c>
      <c r="N5" s="1126">
        <v>2.1909999999999998</v>
      </c>
      <c r="O5" s="1128">
        <v>-1.548</v>
      </c>
    </row>
    <row r="6" spans="1:18" ht="15" customHeight="1">
      <c r="A6" s="1129" t="s">
        <v>856</v>
      </c>
      <c r="B6" s="1130">
        <v>393.59</v>
      </c>
      <c r="C6" s="1131">
        <v>134.19999999999999</v>
      </c>
      <c r="D6" s="1131">
        <v>136.9</v>
      </c>
      <c r="E6" s="1132">
        <v>125.4</v>
      </c>
      <c r="F6" s="1132">
        <v>128.30000000000001</v>
      </c>
      <c r="G6" s="1132">
        <v>121.4</v>
      </c>
      <c r="H6" s="1131">
        <v>116.9</v>
      </c>
      <c r="I6" s="1133">
        <v>-7.766</v>
      </c>
      <c r="J6" s="1134">
        <v>-4.9969999999999999</v>
      </c>
      <c r="K6" s="1135">
        <v>-19.922999999999998</v>
      </c>
      <c r="L6" s="1135">
        <v>-17.385999999999999</v>
      </c>
      <c r="M6" s="1135">
        <v>-12.599</v>
      </c>
      <c r="N6" s="1134">
        <v>-10.49</v>
      </c>
      <c r="O6" s="1136">
        <v>-3.7069999999999999</v>
      </c>
      <c r="Q6" s="828"/>
      <c r="R6" s="828"/>
    </row>
    <row r="7" spans="1:18" ht="11.25" customHeight="1">
      <c r="A7" s="1137" t="s">
        <v>857</v>
      </c>
      <c r="B7" s="1138">
        <v>110.56</v>
      </c>
      <c r="C7" s="1139">
        <v>115.6</v>
      </c>
      <c r="D7" s="1139">
        <v>112.6</v>
      </c>
      <c r="E7" s="1140">
        <v>112.2</v>
      </c>
      <c r="F7" s="1140">
        <v>108.8</v>
      </c>
      <c r="G7" s="1140">
        <v>104.7</v>
      </c>
      <c r="H7" s="1139">
        <v>101.5</v>
      </c>
      <c r="I7" s="1141">
        <v>-4.7779999999999996</v>
      </c>
      <c r="J7" s="1126">
        <v>-14.242000000000001</v>
      </c>
      <c r="K7" s="1127">
        <v>-8.8999999999999996E-2</v>
      </c>
      <c r="L7" s="1127">
        <v>-2.944</v>
      </c>
      <c r="M7" s="1127">
        <v>-6.351</v>
      </c>
      <c r="N7" s="1126">
        <v>-11.507999999999999</v>
      </c>
      <c r="O7" s="1128">
        <v>-3.056</v>
      </c>
    </row>
    <row r="8" spans="1:18" ht="8.1" customHeight="1">
      <c r="A8" s="1142" t="s">
        <v>765</v>
      </c>
      <c r="B8" s="1143">
        <v>57.04</v>
      </c>
      <c r="C8" s="1123">
        <v>116.2</v>
      </c>
      <c r="D8" s="1123">
        <v>112.6</v>
      </c>
      <c r="E8" s="1124">
        <v>110.3</v>
      </c>
      <c r="F8" s="1124">
        <v>107.8</v>
      </c>
      <c r="G8" s="1124">
        <v>103.6</v>
      </c>
      <c r="H8" s="1123">
        <v>100.5</v>
      </c>
      <c r="I8" s="1141">
        <v>-3.0859999999999999</v>
      </c>
      <c r="J8" s="1126">
        <v>-14.826000000000001</v>
      </c>
      <c r="K8" s="1127">
        <v>-0.89800000000000002</v>
      </c>
      <c r="L8" s="1127">
        <v>-4.1779999999999999</v>
      </c>
      <c r="M8" s="1127">
        <v>-7.2519999999999998</v>
      </c>
      <c r="N8" s="1126">
        <v>-12.609</v>
      </c>
      <c r="O8" s="1128">
        <v>-2.992</v>
      </c>
    </row>
    <row r="9" spans="1:18" ht="8.1" customHeight="1">
      <c r="A9" s="1142" t="s">
        <v>766</v>
      </c>
      <c r="B9" s="1143">
        <v>2.38</v>
      </c>
      <c r="C9" s="1123">
        <v>115.5</v>
      </c>
      <c r="D9" s="1123">
        <v>114.7</v>
      </c>
      <c r="E9" s="1124">
        <v>115.9</v>
      </c>
      <c r="F9" s="1124">
        <v>113.3</v>
      </c>
      <c r="G9" s="1124">
        <v>109.9</v>
      </c>
      <c r="H9" s="1123">
        <v>107.5</v>
      </c>
      <c r="I9" s="1141">
        <v>-11.832000000000001</v>
      </c>
      <c r="J9" s="1126">
        <v>-15.662000000000001</v>
      </c>
      <c r="K9" s="1127">
        <v>0.87</v>
      </c>
      <c r="L9" s="1127">
        <v>0.443</v>
      </c>
      <c r="M9" s="1127">
        <v>-3.9340000000000002</v>
      </c>
      <c r="N9" s="1126">
        <v>-8.1980000000000004</v>
      </c>
      <c r="O9" s="1128">
        <v>-2.1840000000000002</v>
      </c>
    </row>
    <row r="10" spans="1:18" ht="8.1" customHeight="1">
      <c r="A10" s="1142" t="s">
        <v>858</v>
      </c>
      <c r="B10" s="1143">
        <v>16.920000000000002</v>
      </c>
      <c r="C10" s="1123">
        <v>111.7</v>
      </c>
      <c r="D10" s="1123">
        <v>106.4</v>
      </c>
      <c r="E10" s="1124">
        <v>109.6</v>
      </c>
      <c r="F10" s="1124">
        <v>105.2</v>
      </c>
      <c r="G10" s="1124">
        <v>99.5</v>
      </c>
      <c r="H10" s="1123">
        <v>97.1</v>
      </c>
      <c r="I10" s="1141">
        <v>1.361</v>
      </c>
      <c r="J10" s="1126">
        <v>-13.566000000000001</v>
      </c>
      <c r="K10" s="1127">
        <v>4.78</v>
      </c>
      <c r="L10" s="1127">
        <v>-0.19</v>
      </c>
      <c r="M10" s="1127">
        <v>-6.2210000000000001</v>
      </c>
      <c r="N10" s="1126">
        <v>-10.672000000000001</v>
      </c>
      <c r="O10" s="1128">
        <v>-2.4119999999999999</v>
      </c>
    </row>
    <row r="11" spans="1:18" ht="8.1" customHeight="1">
      <c r="A11" s="1142" t="s">
        <v>767</v>
      </c>
      <c r="B11" s="1143">
        <v>16.11</v>
      </c>
      <c r="C11" s="1123">
        <v>110.6</v>
      </c>
      <c r="D11" s="1123">
        <v>107.8</v>
      </c>
      <c r="E11" s="1124">
        <v>113.6</v>
      </c>
      <c r="F11" s="1124">
        <v>108</v>
      </c>
      <c r="G11" s="1124">
        <v>106</v>
      </c>
      <c r="H11" s="1123">
        <v>103.6</v>
      </c>
      <c r="I11" s="1141">
        <v>-7.0590000000000002</v>
      </c>
      <c r="J11" s="1126">
        <v>-14.24</v>
      </c>
      <c r="K11" s="1127">
        <v>6.069</v>
      </c>
      <c r="L11" s="1127">
        <v>2.1760000000000002</v>
      </c>
      <c r="M11" s="1127">
        <v>-1.212</v>
      </c>
      <c r="N11" s="1126">
        <v>-7.7469999999999999</v>
      </c>
      <c r="O11" s="1128">
        <v>-2.2639999999999998</v>
      </c>
    </row>
    <row r="12" spans="1:18" ht="8.1" customHeight="1">
      <c r="A12" s="1144" t="s">
        <v>429</v>
      </c>
      <c r="B12" s="1145">
        <v>4.99</v>
      </c>
      <c r="C12" s="1123">
        <v>132.4</v>
      </c>
      <c r="D12" s="1123">
        <v>136.9</v>
      </c>
      <c r="E12" s="1124">
        <v>119</v>
      </c>
      <c r="F12" s="1124">
        <v>113.1</v>
      </c>
      <c r="G12" s="1124">
        <v>108.3</v>
      </c>
      <c r="H12" s="1123">
        <v>101.6</v>
      </c>
      <c r="I12" s="1141">
        <v>-24.643999999999998</v>
      </c>
      <c r="J12" s="1126">
        <v>-22.611999999999998</v>
      </c>
      <c r="K12" s="1127">
        <v>-20.454999999999998</v>
      </c>
      <c r="L12" s="1127">
        <v>-19.672999999999998</v>
      </c>
      <c r="M12" s="1127">
        <v>-17.643000000000001</v>
      </c>
      <c r="N12" s="1126">
        <v>-22.026</v>
      </c>
      <c r="O12" s="1128">
        <v>-6.1870000000000003</v>
      </c>
    </row>
    <row r="13" spans="1:18" ht="8.1" customHeight="1">
      <c r="A13" s="1146" t="s">
        <v>460</v>
      </c>
      <c r="B13" s="1145">
        <v>4.88</v>
      </c>
      <c r="C13" s="1123">
        <v>117.8</v>
      </c>
      <c r="D13" s="1123">
        <v>116</v>
      </c>
      <c r="E13" s="1124">
        <v>120.8</v>
      </c>
      <c r="F13" s="1124">
        <v>123.2</v>
      </c>
      <c r="G13" s="1124">
        <v>121.4</v>
      </c>
      <c r="H13" s="1123">
        <v>113.2</v>
      </c>
      <c r="I13" s="1141">
        <v>3.2429999999999999</v>
      </c>
      <c r="J13" s="1126">
        <v>-2.4390000000000001</v>
      </c>
      <c r="K13" s="1127">
        <v>3.0720000000000001</v>
      </c>
      <c r="L13" s="1127">
        <v>4.3179999999999996</v>
      </c>
      <c r="M13" s="1127">
        <v>2.4470000000000001</v>
      </c>
      <c r="N13" s="1126">
        <v>-2.8330000000000002</v>
      </c>
      <c r="O13" s="1128">
        <v>-6.7549999999999999</v>
      </c>
    </row>
    <row r="14" spans="1:18" ht="10.5" customHeight="1">
      <c r="A14" s="1137" t="s">
        <v>697</v>
      </c>
      <c r="B14" s="1138">
        <v>47.71</v>
      </c>
      <c r="C14" s="1139">
        <v>128.80000000000001</v>
      </c>
      <c r="D14" s="1139">
        <v>127.3</v>
      </c>
      <c r="E14" s="1140">
        <v>129.30000000000001</v>
      </c>
      <c r="F14" s="1140">
        <v>126.8</v>
      </c>
      <c r="G14" s="1140">
        <v>126.3</v>
      </c>
      <c r="H14" s="1139">
        <v>125.8</v>
      </c>
      <c r="I14" s="1147">
        <v>-8.7170000000000005</v>
      </c>
      <c r="J14" s="1148">
        <v>-10.667</v>
      </c>
      <c r="K14" s="1149">
        <v>-9.58</v>
      </c>
      <c r="L14" s="1149">
        <v>-11.882999999999999</v>
      </c>
      <c r="M14" s="1149">
        <v>-11.678000000000001</v>
      </c>
      <c r="N14" s="1148">
        <v>-12.273</v>
      </c>
      <c r="O14" s="1150">
        <v>-0.39600000000000002</v>
      </c>
      <c r="Q14" s="829" t="s">
        <v>1</v>
      </c>
    </row>
    <row r="15" spans="1:18" ht="8.1" customHeight="1">
      <c r="A15" s="1151" t="s">
        <v>859</v>
      </c>
      <c r="B15" s="1143">
        <v>22.32</v>
      </c>
      <c r="C15" s="1123">
        <v>122.1</v>
      </c>
      <c r="D15" s="1123">
        <v>118.9</v>
      </c>
      <c r="E15" s="1124">
        <v>127.5</v>
      </c>
      <c r="F15" s="1124">
        <v>122.6</v>
      </c>
      <c r="G15" s="1124">
        <v>121.7</v>
      </c>
      <c r="H15" s="1123">
        <v>120.8</v>
      </c>
      <c r="I15" s="1141">
        <v>4.8970000000000002</v>
      </c>
      <c r="J15" s="1126">
        <v>-0.41899999999999998</v>
      </c>
      <c r="K15" s="1127">
        <v>7.9589999999999996</v>
      </c>
      <c r="L15" s="1127">
        <v>2.1669999999999998</v>
      </c>
      <c r="M15" s="1127">
        <v>2.9609999999999999</v>
      </c>
      <c r="N15" s="1126">
        <v>1.5129999999999999</v>
      </c>
      <c r="O15" s="1128">
        <v>-0.74</v>
      </c>
    </row>
    <row r="16" spans="1:18" ht="8.1" customHeight="1">
      <c r="A16" s="1152" t="s">
        <v>860</v>
      </c>
      <c r="B16" s="1143">
        <v>17.190000000000001</v>
      </c>
      <c r="C16" s="1123">
        <v>148.30000000000001</v>
      </c>
      <c r="D16" s="1123">
        <v>148.30000000000001</v>
      </c>
      <c r="E16" s="1124">
        <v>141.69999999999999</v>
      </c>
      <c r="F16" s="1124">
        <v>141.69999999999999</v>
      </c>
      <c r="G16" s="1124">
        <v>141.69999999999999</v>
      </c>
      <c r="H16" s="1123">
        <v>141.69999999999999</v>
      </c>
      <c r="I16" s="1141">
        <v>-21.905999999999999</v>
      </c>
      <c r="J16" s="1126">
        <v>-21.905999999999999</v>
      </c>
      <c r="K16" s="1127">
        <v>-26.77</v>
      </c>
      <c r="L16" s="1127">
        <v>-26.77</v>
      </c>
      <c r="M16" s="1127">
        <v>-26.77</v>
      </c>
      <c r="N16" s="1126">
        <v>-26.77</v>
      </c>
      <c r="O16" s="1128">
        <v>0</v>
      </c>
      <c r="Q16" s="1127" t="s">
        <v>202</v>
      </c>
    </row>
    <row r="17" spans="1:15" ht="11.25" customHeight="1">
      <c r="A17" s="1153" t="s">
        <v>861</v>
      </c>
      <c r="B17" s="1143">
        <v>43.17</v>
      </c>
      <c r="C17" s="1123">
        <v>181.6</v>
      </c>
      <c r="D17" s="1123">
        <v>214.3</v>
      </c>
      <c r="E17" s="1124">
        <v>131.9</v>
      </c>
      <c r="F17" s="1124">
        <v>170.6</v>
      </c>
      <c r="G17" s="1124">
        <v>111.4</v>
      </c>
      <c r="H17" s="1123">
        <v>80.5</v>
      </c>
      <c r="I17" s="1141">
        <v>-31.498000000000001</v>
      </c>
      <c r="J17" s="1126">
        <v>-10.26</v>
      </c>
      <c r="K17" s="1127">
        <v>-64.158000000000001</v>
      </c>
      <c r="L17" s="1127">
        <v>-53.003</v>
      </c>
      <c r="M17" s="1127">
        <v>-52.473999999999997</v>
      </c>
      <c r="N17" s="1126">
        <v>-43.981000000000002</v>
      </c>
      <c r="O17" s="1128">
        <v>-27.738</v>
      </c>
    </row>
    <row r="18" spans="1:15" ht="15.75" customHeight="1">
      <c r="A18" s="1154" t="s">
        <v>862</v>
      </c>
      <c r="B18" s="1138">
        <v>133.77000000000001</v>
      </c>
      <c r="C18" s="1139">
        <v>143.69999999999999</v>
      </c>
      <c r="D18" s="1139">
        <v>145.30000000000001</v>
      </c>
      <c r="E18" s="1140">
        <v>136</v>
      </c>
      <c r="F18" s="1140">
        <v>134.69999999999999</v>
      </c>
      <c r="G18" s="1140">
        <v>137.69999999999999</v>
      </c>
      <c r="H18" s="1139">
        <v>138.30000000000001</v>
      </c>
      <c r="I18" s="1147">
        <v>0.27900000000000003</v>
      </c>
      <c r="J18" s="1148">
        <v>3.2690000000000001</v>
      </c>
      <c r="K18" s="1149">
        <v>-8.7859999999999996</v>
      </c>
      <c r="L18" s="1149">
        <v>-7.55</v>
      </c>
      <c r="M18" s="1149">
        <v>-1.149</v>
      </c>
      <c r="N18" s="1148">
        <v>-1.6359999999999999</v>
      </c>
      <c r="O18" s="1150">
        <v>0.436</v>
      </c>
    </row>
    <row r="19" spans="1:15" ht="8.1" customHeight="1">
      <c r="A19" s="1142" t="s">
        <v>863</v>
      </c>
      <c r="B19" s="1143">
        <v>74.599999999999994</v>
      </c>
      <c r="C19" s="1123">
        <v>130.69999999999999</v>
      </c>
      <c r="D19" s="1123">
        <v>133.80000000000001</v>
      </c>
      <c r="E19" s="1124">
        <v>121.5</v>
      </c>
      <c r="F19" s="1124">
        <v>119.3</v>
      </c>
      <c r="G19" s="1124">
        <v>123.2</v>
      </c>
      <c r="H19" s="1123">
        <v>120.3</v>
      </c>
      <c r="I19" s="1141">
        <v>-3.0419999999999998</v>
      </c>
      <c r="J19" s="1126">
        <v>-0.74199999999999999</v>
      </c>
      <c r="K19" s="1127">
        <v>-13.646000000000001</v>
      </c>
      <c r="L19" s="1127">
        <v>-12.92</v>
      </c>
      <c r="M19" s="1127">
        <v>-2.9159999999999999</v>
      </c>
      <c r="N19" s="1126">
        <v>-4.8259999999999996</v>
      </c>
      <c r="O19" s="1128">
        <v>-2.3540000000000001</v>
      </c>
    </row>
    <row r="20" spans="1:15" ht="8.1" customHeight="1">
      <c r="A20" s="1155" t="s">
        <v>864</v>
      </c>
      <c r="B20" s="1143">
        <v>3.19</v>
      </c>
      <c r="C20" s="1123">
        <v>117.5</v>
      </c>
      <c r="D20" s="1123">
        <v>119.7</v>
      </c>
      <c r="E20" s="1124">
        <v>83.3</v>
      </c>
      <c r="F20" s="1124">
        <v>102.6</v>
      </c>
      <c r="G20" s="1124">
        <v>96.5</v>
      </c>
      <c r="H20" s="1123">
        <v>102.4</v>
      </c>
      <c r="I20" s="1141">
        <v>4.3520000000000003</v>
      </c>
      <c r="J20" s="1126">
        <v>10.526</v>
      </c>
      <c r="K20" s="1127">
        <v>-20.515000000000001</v>
      </c>
      <c r="L20" s="1127">
        <v>0.78600000000000003</v>
      </c>
      <c r="M20" s="1127">
        <v>-3.0150000000000001</v>
      </c>
      <c r="N20" s="1126">
        <v>-1.0629999999999999</v>
      </c>
      <c r="O20" s="1128">
        <v>6.1139999999999999</v>
      </c>
    </row>
    <row r="21" spans="1:15" s="828" customFormat="1" ht="8.1" customHeight="1">
      <c r="A21" s="1155" t="s">
        <v>865</v>
      </c>
      <c r="B21" s="1143">
        <v>5.98</v>
      </c>
      <c r="C21" s="1123">
        <v>138.4</v>
      </c>
      <c r="D21" s="1123">
        <v>135.30000000000001</v>
      </c>
      <c r="E21" s="1124">
        <v>141.1</v>
      </c>
      <c r="F21" s="1124">
        <v>141.6</v>
      </c>
      <c r="G21" s="1124">
        <v>146.6</v>
      </c>
      <c r="H21" s="1123">
        <v>146.69999999999999</v>
      </c>
      <c r="I21" s="1141">
        <v>3.13</v>
      </c>
      <c r="J21" s="1126">
        <v>3.0459999999999998</v>
      </c>
      <c r="K21" s="1127">
        <v>4.21</v>
      </c>
      <c r="L21" s="1127">
        <v>4.4249999999999998</v>
      </c>
      <c r="M21" s="1127">
        <v>7.9530000000000003</v>
      </c>
      <c r="N21" s="1126">
        <v>8.8279999999999994</v>
      </c>
      <c r="O21" s="1128">
        <v>6.8000000000000005E-2</v>
      </c>
    </row>
    <row r="22" spans="1:15" s="828" customFormat="1" ht="8.1" customHeight="1">
      <c r="A22" s="1155" t="s">
        <v>866</v>
      </c>
      <c r="B22" s="1143">
        <v>8.65</v>
      </c>
      <c r="C22" s="1123">
        <v>131.30000000000001</v>
      </c>
      <c r="D22" s="1123">
        <v>112.2</v>
      </c>
      <c r="E22" s="1124">
        <v>135.19999999999999</v>
      </c>
      <c r="F22" s="1124">
        <v>137.19999999999999</v>
      </c>
      <c r="G22" s="1124">
        <v>141.9</v>
      </c>
      <c r="H22" s="1123">
        <v>139.30000000000001</v>
      </c>
      <c r="I22" s="1141">
        <v>17.652000000000001</v>
      </c>
      <c r="J22" s="1126">
        <v>-5.476</v>
      </c>
      <c r="K22" s="1127">
        <v>20.93</v>
      </c>
      <c r="L22" s="1127">
        <v>20.988</v>
      </c>
      <c r="M22" s="1127">
        <v>35.789000000000001</v>
      </c>
      <c r="N22" s="1126">
        <v>35.243000000000002</v>
      </c>
      <c r="O22" s="1128">
        <v>-1.8320000000000001</v>
      </c>
    </row>
    <row r="23" spans="1:15" s="828" customFormat="1" ht="8.1" customHeight="1">
      <c r="A23" s="1155" t="s">
        <v>867</v>
      </c>
      <c r="B23" s="1143">
        <v>6.13</v>
      </c>
      <c r="C23" s="1123">
        <v>141.9</v>
      </c>
      <c r="D23" s="1123">
        <v>164.6</v>
      </c>
      <c r="E23" s="1124">
        <v>79.2</v>
      </c>
      <c r="F23" s="1124">
        <v>80</v>
      </c>
      <c r="G23" s="1124">
        <v>108.3</v>
      </c>
      <c r="H23" s="1123">
        <v>126.7</v>
      </c>
      <c r="I23" s="1141">
        <v>-15.686</v>
      </c>
      <c r="J23" s="1126">
        <v>2.8109999999999999</v>
      </c>
      <c r="K23" s="1127">
        <v>-60.161000000000001</v>
      </c>
      <c r="L23" s="1127">
        <v>-52.969000000000001</v>
      </c>
      <c r="M23" s="1127">
        <v>-27.413</v>
      </c>
      <c r="N23" s="1126">
        <v>-7.7869999999999999</v>
      </c>
      <c r="O23" s="1128">
        <v>16.989999999999998</v>
      </c>
    </row>
    <row r="24" spans="1:15" ht="10.5" customHeight="1">
      <c r="A24" s="1137" t="s">
        <v>868</v>
      </c>
      <c r="B24" s="1138">
        <v>59.17</v>
      </c>
      <c r="C24" s="1139">
        <v>160</v>
      </c>
      <c r="D24" s="1139">
        <v>159.80000000000001</v>
      </c>
      <c r="E24" s="1140">
        <v>154.30000000000001</v>
      </c>
      <c r="F24" s="1140">
        <v>154.19999999999999</v>
      </c>
      <c r="G24" s="1140">
        <v>156</v>
      </c>
      <c r="H24" s="1139">
        <v>160.9</v>
      </c>
      <c r="I24" s="1147">
        <v>3.964</v>
      </c>
      <c r="J24" s="1148">
        <v>7.827</v>
      </c>
      <c r="K24" s="1149">
        <v>-3.3809999999999998</v>
      </c>
      <c r="L24" s="1149">
        <v>-1.595</v>
      </c>
      <c r="M24" s="1149">
        <v>0.77500000000000002</v>
      </c>
      <c r="N24" s="1148">
        <v>1.45</v>
      </c>
      <c r="O24" s="1150">
        <v>3.141</v>
      </c>
    </row>
    <row r="25" spans="1:15" ht="7.5" customHeight="1">
      <c r="A25" s="1142" t="s">
        <v>869</v>
      </c>
      <c r="B25" s="1143">
        <v>12.49</v>
      </c>
      <c r="C25" s="1123">
        <v>137.80000000000001</v>
      </c>
      <c r="D25" s="1123">
        <v>136.30000000000001</v>
      </c>
      <c r="E25" s="1124">
        <v>122.7</v>
      </c>
      <c r="F25" s="1124">
        <v>120.3</v>
      </c>
      <c r="G25" s="1124">
        <v>125.7</v>
      </c>
      <c r="H25" s="1123">
        <v>135.5</v>
      </c>
      <c r="I25" s="1141">
        <v>9.7129999999999992</v>
      </c>
      <c r="J25" s="1126">
        <v>16.795000000000002</v>
      </c>
      <c r="K25" s="1127">
        <v>-13.409000000000001</v>
      </c>
      <c r="L25" s="1127">
        <v>-5.4249999999999998</v>
      </c>
      <c r="M25" s="1127">
        <v>3.97</v>
      </c>
      <c r="N25" s="1126">
        <v>0.51900000000000002</v>
      </c>
      <c r="O25" s="1128">
        <v>7.7960000000000003</v>
      </c>
    </row>
    <row r="26" spans="1:15" ht="7.5" customHeight="1">
      <c r="A26" s="1142" t="s">
        <v>870</v>
      </c>
      <c r="B26" s="1143">
        <v>17.28</v>
      </c>
      <c r="C26" s="1123">
        <v>129.80000000000001</v>
      </c>
      <c r="D26" s="1123">
        <v>130.9</v>
      </c>
      <c r="E26" s="1124">
        <v>123.8</v>
      </c>
      <c r="F26" s="1124">
        <v>125.2</v>
      </c>
      <c r="G26" s="1124">
        <v>127.7</v>
      </c>
      <c r="H26" s="1123">
        <v>137.30000000000001</v>
      </c>
      <c r="I26" s="1141">
        <v>2.4470000000000001</v>
      </c>
      <c r="J26" s="1126">
        <v>8.1820000000000004</v>
      </c>
      <c r="K26" s="1127">
        <v>-2.2120000000000002</v>
      </c>
      <c r="L26" s="1127">
        <v>-1.417</v>
      </c>
      <c r="M26" s="1127">
        <v>2.0779999999999998</v>
      </c>
      <c r="N26" s="1126">
        <v>7.5179999999999998</v>
      </c>
      <c r="O26" s="1128">
        <v>7.5179999999999998</v>
      </c>
    </row>
    <row r="27" spans="1:15" ht="7.5" customHeight="1">
      <c r="A27" s="1142" t="s">
        <v>871</v>
      </c>
      <c r="B27" s="1143">
        <v>29.4</v>
      </c>
      <c r="C27" s="1123">
        <v>187.2</v>
      </c>
      <c r="D27" s="1123">
        <v>186.8</v>
      </c>
      <c r="E27" s="1124">
        <v>185.6</v>
      </c>
      <c r="F27" s="1124">
        <v>185.6</v>
      </c>
      <c r="G27" s="1124">
        <v>185.6</v>
      </c>
      <c r="H27" s="1123">
        <v>185.6</v>
      </c>
      <c r="I27" s="1141">
        <v>2.9140000000000001</v>
      </c>
      <c r="J27" s="1126">
        <v>5.2389999999999999</v>
      </c>
      <c r="K27" s="1127">
        <v>-0.64200000000000002</v>
      </c>
      <c r="L27" s="1127">
        <v>-0.64200000000000002</v>
      </c>
      <c r="M27" s="1127">
        <v>-0.64200000000000002</v>
      </c>
      <c r="N27" s="1126">
        <v>-0.64200000000000002</v>
      </c>
      <c r="O27" s="1128">
        <v>0</v>
      </c>
    </row>
    <row r="28" spans="1:15" ht="10.5" customHeight="1">
      <c r="A28" s="1137" t="s">
        <v>872</v>
      </c>
      <c r="B28" s="1138">
        <v>21.8</v>
      </c>
      <c r="C28" s="1139">
        <v>124.7</v>
      </c>
      <c r="D28" s="1139">
        <v>117.7</v>
      </c>
      <c r="E28" s="1140">
        <v>128.19999999999999</v>
      </c>
      <c r="F28" s="1140">
        <v>135.5</v>
      </c>
      <c r="G28" s="1140">
        <v>129.69999999999999</v>
      </c>
      <c r="H28" s="1139">
        <v>124.7</v>
      </c>
      <c r="I28" s="1147">
        <v>16</v>
      </c>
      <c r="J28" s="1148">
        <v>21.091000000000001</v>
      </c>
      <c r="K28" s="1149">
        <v>14.159000000000001</v>
      </c>
      <c r="L28" s="1149">
        <v>14.635999999999999</v>
      </c>
      <c r="M28" s="1149">
        <v>8.173</v>
      </c>
      <c r="N28" s="1148">
        <v>-0.55800000000000005</v>
      </c>
      <c r="O28" s="1150">
        <v>-3.855</v>
      </c>
    </row>
    <row r="29" spans="1:15" ht="8.1" customHeight="1">
      <c r="A29" s="1142" t="s">
        <v>873</v>
      </c>
      <c r="B29" s="1143">
        <v>10.27</v>
      </c>
      <c r="C29" s="1123">
        <v>132.1</v>
      </c>
      <c r="D29" s="1123">
        <v>121.2</v>
      </c>
      <c r="E29" s="1124">
        <v>139.9</v>
      </c>
      <c r="F29" s="1124">
        <v>157.19999999999999</v>
      </c>
      <c r="G29" s="1124">
        <v>147.30000000000001</v>
      </c>
      <c r="H29" s="1123">
        <v>134.80000000000001</v>
      </c>
      <c r="I29" s="1141">
        <v>23.573</v>
      </c>
      <c r="J29" s="1126">
        <v>34.667000000000002</v>
      </c>
      <c r="K29" s="1127">
        <v>23.805</v>
      </c>
      <c r="L29" s="1127">
        <v>23.294</v>
      </c>
      <c r="M29" s="1127">
        <v>10.669</v>
      </c>
      <c r="N29" s="1126">
        <v>5.7249999999999996</v>
      </c>
      <c r="O29" s="1128">
        <v>-8.4860000000000007</v>
      </c>
    </row>
    <row r="30" spans="1:15" ht="10.5" customHeight="1">
      <c r="A30" s="1152" t="s">
        <v>874</v>
      </c>
      <c r="B30" s="1156">
        <v>5.55</v>
      </c>
      <c r="C30" s="1157">
        <v>115.4</v>
      </c>
      <c r="D30" s="1157">
        <v>117.1</v>
      </c>
      <c r="E30" s="1158">
        <v>102.1</v>
      </c>
      <c r="F30" s="1158">
        <v>119.2</v>
      </c>
      <c r="G30" s="1158">
        <v>121</v>
      </c>
      <c r="H30" s="1157">
        <v>120</v>
      </c>
      <c r="I30" s="1159">
        <v>4.5289999999999999</v>
      </c>
      <c r="J30" s="1160">
        <v>11.63</v>
      </c>
      <c r="K30" s="1161">
        <v>-6.5019999999999998</v>
      </c>
      <c r="L30" s="1161">
        <v>5.1150000000000002</v>
      </c>
      <c r="M30" s="1161">
        <v>14.367000000000001</v>
      </c>
      <c r="N30" s="1160">
        <v>-11.045</v>
      </c>
      <c r="O30" s="1162">
        <v>-0.82599999999999996</v>
      </c>
    </row>
    <row r="31" spans="1:15" s="1163" customFormat="1" ht="15" customHeight="1">
      <c r="A31" s="1129" t="s">
        <v>875</v>
      </c>
      <c r="B31" s="1130">
        <v>606.41</v>
      </c>
      <c r="C31" s="1131">
        <v>146.19999999999999</v>
      </c>
      <c r="D31" s="1131">
        <v>140.6</v>
      </c>
      <c r="E31" s="1132">
        <v>157.6</v>
      </c>
      <c r="F31" s="1132">
        <v>156.1</v>
      </c>
      <c r="G31" s="1132">
        <v>155.6</v>
      </c>
      <c r="H31" s="1131">
        <v>154.9</v>
      </c>
      <c r="I31" s="1133">
        <v>7.3419999999999996</v>
      </c>
      <c r="J31" s="1134">
        <v>0.86099999999999999</v>
      </c>
      <c r="K31" s="1135">
        <v>12.651999999999999</v>
      </c>
      <c r="L31" s="1135">
        <v>12.141</v>
      </c>
      <c r="M31" s="1135">
        <v>11.782</v>
      </c>
      <c r="N31" s="1134">
        <v>9.9359999999999999</v>
      </c>
      <c r="O31" s="1136">
        <v>-0.45</v>
      </c>
    </row>
    <row r="32" spans="1:15" ht="10.5" customHeight="1">
      <c r="A32" s="1137" t="s">
        <v>876</v>
      </c>
      <c r="B32" s="1143">
        <v>329.77</v>
      </c>
      <c r="C32" s="1123">
        <v>137.1</v>
      </c>
      <c r="D32" s="1123">
        <v>136.19999999999999</v>
      </c>
      <c r="E32" s="1124">
        <v>153.1</v>
      </c>
      <c r="F32" s="1124">
        <v>150.19999999999999</v>
      </c>
      <c r="G32" s="1124">
        <v>148.80000000000001</v>
      </c>
      <c r="H32" s="1123">
        <v>149.4</v>
      </c>
      <c r="I32" s="1141">
        <v>-0.218</v>
      </c>
      <c r="J32" s="1126">
        <v>-3.2669999999999999</v>
      </c>
      <c r="K32" s="1127">
        <v>10.144</v>
      </c>
      <c r="L32" s="1127">
        <v>10.279</v>
      </c>
      <c r="M32" s="1127">
        <v>10.962</v>
      </c>
      <c r="N32" s="1126">
        <v>11.493</v>
      </c>
      <c r="O32" s="1128">
        <v>0.40300000000000002</v>
      </c>
    </row>
    <row r="33" spans="1:16" ht="8.1" customHeight="1">
      <c r="A33" s="1142" t="s">
        <v>217</v>
      </c>
      <c r="B33" s="1143">
        <v>81.23</v>
      </c>
      <c r="C33" s="1123">
        <v>168.6</v>
      </c>
      <c r="D33" s="1123">
        <v>145.80000000000001</v>
      </c>
      <c r="E33" s="1124">
        <v>205.1</v>
      </c>
      <c r="F33" s="1124">
        <v>208.8</v>
      </c>
      <c r="G33" s="1124">
        <v>205</v>
      </c>
      <c r="H33" s="1123">
        <v>211.5</v>
      </c>
      <c r="I33" s="1141">
        <v>23.88</v>
      </c>
      <c r="J33" s="1126">
        <v>5.423</v>
      </c>
      <c r="K33" s="1127">
        <v>43.527000000000001</v>
      </c>
      <c r="L33" s="1127">
        <v>46.423999999999999</v>
      </c>
      <c r="M33" s="1127">
        <v>40.506999999999998</v>
      </c>
      <c r="N33" s="1126">
        <v>42.137</v>
      </c>
      <c r="O33" s="1128">
        <v>3.1709999999999998</v>
      </c>
    </row>
    <row r="34" spans="1:16" ht="8.1" customHeight="1">
      <c r="A34" s="1155" t="s">
        <v>877</v>
      </c>
      <c r="B34" s="1143">
        <v>47.28</v>
      </c>
      <c r="C34" s="1123">
        <v>163.4</v>
      </c>
      <c r="D34" s="1123">
        <v>142.1</v>
      </c>
      <c r="E34" s="1124">
        <v>193.7</v>
      </c>
      <c r="F34" s="1124">
        <v>196.4</v>
      </c>
      <c r="G34" s="1124">
        <v>193.4</v>
      </c>
      <c r="H34" s="1123">
        <v>199.5</v>
      </c>
      <c r="I34" s="1141">
        <v>23.228000000000002</v>
      </c>
      <c r="J34" s="1126">
        <v>6.5220000000000002</v>
      </c>
      <c r="K34" s="1127">
        <v>41.697000000000003</v>
      </c>
      <c r="L34" s="1127">
        <v>44.411999999999999</v>
      </c>
      <c r="M34" s="1127">
        <v>38.936999999999998</v>
      </c>
      <c r="N34" s="1126">
        <v>39.316000000000003</v>
      </c>
      <c r="O34" s="1128">
        <v>3.1539999999999999</v>
      </c>
    </row>
    <row r="35" spans="1:16" ht="8.1" customHeight="1">
      <c r="A35" s="1155" t="s">
        <v>221</v>
      </c>
      <c r="B35" s="1143">
        <v>17.190000000000001</v>
      </c>
      <c r="C35" s="1123">
        <v>187.7</v>
      </c>
      <c r="D35" s="1123">
        <v>158.6</v>
      </c>
      <c r="E35" s="1124">
        <v>246.1</v>
      </c>
      <c r="F35" s="1124">
        <v>252.5</v>
      </c>
      <c r="G35" s="1124">
        <v>244.7</v>
      </c>
      <c r="H35" s="1123">
        <v>250</v>
      </c>
      <c r="I35" s="1141">
        <v>28.385999999999999</v>
      </c>
      <c r="J35" s="1126">
        <v>4.9640000000000004</v>
      </c>
      <c r="K35" s="1127">
        <v>51.633000000000003</v>
      </c>
      <c r="L35" s="1127">
        <v>54.622999999999998</v>
      </c>
      <c r="M35" s="1127">
        <v>46.790999999999997</v>
      </c>
      <c r="N35" s="1126">
        <v>49.164999999999999</v>
      </c>
      <c r="O35" s="1128">
        <v>2.1659999999999999</v>
      </c>
    </row>
    <row r="36" spans="1:16" ht="8.1" customHeight="1">
      <c r="A36" s="1155" t="s">
        <v>526</v>
      </c>
      <c r="B36" s="1143">
        <v>11.23</v>
      </c>
      <c r="C36" s="1123">
        <v>166.4</v>
      </c>
      <c r="D36" s="1123">
        <v>143.9</v>
      </c>
      <c r="E36" s="1124">
        <v>205.2</v>
      </c>
      <c r="F36" s="1124">
        <v>210.4</v>
      </c>
      <c r="G36" s="1124">
        <v>206.6</v>
      </c>
      <c r="H36" s="1123">
        <v>215.8</v>
      </c>
      <c r="I36" s="1141">
        <v>22.263000000000002</v>
      </c>
      <c r="J36" s="1126">
        <v>2.129</v>
      </c>
      <c r="K36" s="1127">
        <v>44.100999999999999</v>
      </c>
      <c r="L36" s="1127">
        <v>47.235999999999997</v>
      </c>
      <c r="M36" s="1127">
        <v>41.701000000000001</v>
      </c>
      <c r="N36" s="1126">
        <v>45.027000000000001</v>
      </c>
      <c r="O36" s="1128">
        <v>4.4530000000000003</v>
      </c>
    </row>
    <row r="37" spans="1:16" ht="8.1" customHeight="1">
      <c r="A37" s="1155" t="s">
        <v>524</v>
      </c>
      <c r="B37" s="1143">
        <v>5.53</v>
      </c>
      <c r="C37" s="1123">
        <v>158.30000000000001</v>
      </c>
      <c r="D37" s="1123">
        <v>140.80000000000001</v>
      </c>
      <c r="E37" s="1124">
        <v>174.7</v>
      </c>
      <c r="F37" s="1124">
        <v>175.7</v>
      </c>
      <c r="G37" s="1124">
        <v>177.7</v>
      </c>
      <c r="H37" s="1123">
        <v>186.5</v>
      </c>
      <c r="I37" s="1141">
        <v>17.52</v>
      </c>
      <c r="J37" s="1126">
        <v>4.3739999999999997</v>
      </c>
      <c r="K37" s="1127">
        <v>27.611000000000001</v>
      </c>
      <c r="L37" s="1127">
        <v>31.512</v>
      </c>
      <c r="M37" s="1127">
        <v>28.675000000000001</v>
      </c>
      <c r="N37" s="1126">
        <v>34.56</v>
      </c>
      <c r="O37" s="1128">
        <v>4.952</v>
      </c>
    </row>
    <row r="38" spans="1:16" ht="8.1" customHeight="1">
      <c r="A38" s="1155" t="s">
        <v>243</v>
      </c>
      <c r="B38" s="1143">
        <v>183.28</v>
      </c>
      <c r="C38" s="1123">
        <v>120</v>
      </c>
      <c r="D38" s="1123">
        <v>130.5</v>
      </c>
      <c r="E38" s="1124">
        <v>130.1</v>
      </c>
      <c r="F38" s="1124">
        <v>122.3</v>
      </c>
      <c r="G38" s="1124">
        <v>121.4</v>
      </c>
      <c r="H38" s="1123">
        <v>119.3</v>
      </c>
      <c r="I38" s="1141">
        <v>-12.345000000000001</v>
      </c>
      <c r="J38" s="1126">
        <v>-6.5860000000000003</v>
      </c>
      <c r="K38" s="1127">
        <v>-5.1059999999999999</v>
      </c>
      <c r="L38" s="1127">
        <v>-7.1369999999999996</v>
      </c>
      <c r="M38" s="1127">
        <v>-4.032</v>
      </c>
      <c r="N38" s="1126">
        <v>-4.6360000000000001</v>
      </c>
      <c r="O38" s="1128">
        <v>-1.73</v>
      </c>
    </row>
    <row r="39" spans="1:16" ht="8.1" customHeight="1">
      <c r="A39" s="1155" t="s">
        <v>878</v>
      </c>
      <c r="B39" s="1143">
        <v>3.91</v>
      </c>
      <c r="C39" s="1123">
        <v>159.5</v>
      </c>
      <c r="D39" s="1123">
        <v>148.9</v>
      </c>
      <c r="E39" s="1124">
        <v>175.1</v>
      </c>
      <c r="F39" s="1124">
        <v>166.4</v>
      </c>
      <c r="G39" s="1124">
        <v>161.19999999999999</v>
      </c>
      <c r="H39" s="1123">
        <v>162.9</v>
      </c>
      <c r="I39" s="1141">
        <v>12.324</v>
      </c>
      <c r="J39" s="1126">
        <v>11.037000000000001</v>
      </c>
      <c r="K39" s="1127">
        <v>4.5999999999999996</v>
      </c>
      <c r="L39" s="1127">
        <v>10.272</v>
      </c>
      <c r="M39" s="1127">
        <v>10.26</v>
      </c>
      <c r="N39" s="1126">
        <v>18.042999999999999</v>
      </c>
      <c r="O39" s="1128">
        <v>1.0549999999999999</v>
      </c>
    </row>
    <row r="40" spans="1:16" ht="10.5" customHeight="1">
      <c r="A40" s="1151" t="s">
        <v>266</v>
      </c>
      <c r="B40" s="1143">
        <v>61.35</v>
      </c>
      <c r="C40" s="1123">
        <v>144.9</v>
      </c>
      <c r="D40" s="1123">
        <v>139.9</v>
      </c>
      <c r="E40" s="1124">
        <v>151.30000000000001</v>
      </c>
      <c r="F40" s="1124">
        <v>155</v>
      </c>
      <c r="G40" s="1124">
        <v>155.80000000000001</v>
      </c>
      <c r="H40" s="1123">
        <v>156.1</v>
      </c>
      <c r="I40" s="1141">
        <v>3.1320000000000001</v>
      </c>
      <c r="J40" s="1126">
        <v>-5.2809999999999997</v>
      </c>
      <c r="K40" s="1127">
        <v>9.7970000000000006</v>
      </c>
      <c r="L40" s="1127">
        <v>10.635</v>
      </c>
      <c r="M40" s="1127">
        <v>10.731999999999999</v>
      </c>
      <c r="N40" s="1126">
        <v>10.866</v>
      </c>
      <c r="O40" s="1128">
        <v>0.193</v>
      </c>
    </row>
    <row r="41" spans="1:16" ht="8.1" customHeight="1">
      <c r="A41" s="1155" t="s">
        <v>879</v>
      </c>
      <c r="B41" s="1143">
        <v>33.46</v>
      </c>
      <c r="C41" s="1123">
        <v>164.4</v>
      </c>
      <c r="D41" s="1123">
        <v>158.30000000000001</v>
      </c>
      <c r="E41" s="1124">
        <v>172</v>
      </c>
      <c r="F41" s="1124">
        <v>172</v>
      </c>
      <c r="G41" s="1124">
        <v>172</v>
      </c>
      <c r="H41" s="1123">
        <v>172.5</v>
      </c>
      <c r="I41" s="1141">
        <v>5.86</v>
      </c>
      <c r="J41" s="1126">
        <v>-1.7989999999999999</v>
      </c>
      <c r="K41" s="1127">
        <v>10.682</v>
      </c>
      <c r="L41" s="1127">
        <v>7.7690000000000001</v>
      </c>
      <c r="M41" s="1127">
        <v>7.3659999999999997</v>
      </c>
      <c r="N41" s="1126">
        <v>7.6109999999999998</v>
      </c>
      <c r="O41" s="1128">
        <v>0.29099999999999998</v>
      </c>
    </row>
    <row r="42" spans="1:16" ht="8.1" customHeight="1">
      <c r="A42" s="1155" t="s">
        <v>880</v>
      </c>
      <c r="B42" s="1143">
        <v>27.89</v>
      </c>
      <c r="C42" s="1123">
        <v>121.4</v>
      </c>
      <c r="D42" s="1123">
        <v>117.9</v>
      </c>
      <c r="E42" s="1124">
        <v>126.5</v>
      </c>
      <c r="F42" s="1124">
        <v>134.69999999999999</v>
      </c>
      <c r="G42" s="1124">
        <v>136.4</v>
      </c>
      <c r="H42" s="1123">
        <v>136.4</v>
      </c>
      <c r="I42" s="1141">
        <v>-1.0589999999999999</v>
      </c>
      <c r="J42" s="1126">
        <v>-10.41</v>
      </c>
      <c r="K42" s="1127">
        <v>8.3049999999999997</v>
      </c>
      <c r="L42" s="1127">
        <v>15.324999999999999</v>
      </c>
      <c r="M42" s="1127">
        <v>16.283000000000001</v>
      </c>
      <c r="N42" s="1126">
        <v>16.283000000000001</v>
      </c>
      <c r="O42" s="1128">
        <v>0</v>
      </c>
    </row>
    <row r="43" spans="1:16" ht="10.5" customHeight="1">
      <c r="A43" s="1153" t="s">
        <v>881</v>
      </c>
      <c r="B43" s="1143">
        <v>242.51</v>
      </c>
      <c r="C43" s="1123">
        <v>157.30000000000001</v>
      </c>
      <c r="D43" s="1123">
        <v>144.9</v>
      </c>
      <c r="E43" s="1124">
        <v>163.4</v>
      </c>
      <c r="F43" s="1124">
        <v>163.6</v>
      </c>
      <c r="G43" s="1124">
        <v>164.1</v>
      </c>
      <c r="H43" s="1123">
        <v>161.4</v>
      </c>
      <c r="I43" s="1141">
        <v>18.896000000000001</v>
      </c>
      <c r="J43" s="1126">
        <v>5.8440000000000003</v>
      </c>
      <c r="K43" s="1127">
        <v>17.048999999999999</v>
      </c>
      <c r="L43" s="1127">
        <v>15.292</v>
      </c>
      <c r="M43" s="1127">
        <v>13.329000000000001</v>
      </c>
      <c r="N43" s="1126">
        <v>8.2490000000000006</v>
      </c>
      <c r="O43" s="1128">
        <v>-1.645</v>
      </c>
    </row>
    <row r="44" spans="1:16" ht="10.5" customHeight="1">
      <c r="A44" s="1164" t="s">
        <v>882</v>
      </c>
      <c r="B44" s="1165">
        <v>25.43</v>
      </c>
      <c r="C44" s="1166">
        <v>166.4</v>
      </c>
      <c r="D44" s="1166">
        <v>163.69999999999999</v>
      </c>
      <c r="E44" s="1167">
        <v>173.4</v>
      </c>
      <c r="F44" s="1167">
        <v>173.4</v>
      </c>
      <c r="G44" s="1167">
        <v>173.9</v>
      </c>
      <c r="H44" s="1166">
        <v>175.4</v>
      </c>
      <c r="I44" s="1168">
        <v>2.0230000000000001</v>
      </c>
      <c r="J44" s="1169">
        <v>4.8689999999999998</v>
      </c>
      <c r="K44" s="1170">
        <v>8.0370000000000008</v>
      </c>
      <c r="L44" s="1170">
        <v>9.2629999999999999</v>
      </c>
      <c r="M44" s="1170">
        <v>9.8550000000000004</v>
      </c>
      <c r="N44" s="1169">
        <v>9.6940000000000008</v>
      </c>
      <c r="O44" s="1171">
        <v>0.86299999999999999</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31496B28-5206-4F9F-B759-2F0E15BB1EAC}"/>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9F63-177E-4A8D-8207-EE75954A22E7}">
  <sheetPr>
    <tabColor rgb="FF80CDEC"/>
  </sheetPr>
  <dimension ref="A1:R51"/>
  <sheetViews>
    <sheetView showGridLines="0" zoomScale="140" zoomScaleNormal="140" workbookViewId="0">
      <pane xSplit="2" ySplit="4" topLeftCell="C22" activePane="bottomRight" state="frozen"/>
      <selection activeCell="P43" sqref="P43"/>
      <selection pane="topRight" activeCell="P43" sqref="P43"/>
      <selection pane="bottomLeft" activeCell="P43" sqref="P43"/>
      <selection pane="bottomRight"/>
    </sheetView>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842</v>
      </c>
      <c r="D4" s="1114" t="s">
        <v>843</v>
      </c>
      <c r="E4" s="1115" t="s">
        <v>885</v>
      </c>
      <c r="F4" s="1115" t="s">
        <v>844</v>
      </c>
      <c r="G4" s="1116" t="s">
        <v>845</v>
      </c>
      <c r="H4" s="1117" t="s">
        <v>846</v>
      </c>
      <c r="I4" s="1114" t="s">
        <v>848</v>
      </c>
      <c r="J4" s="1114" t="s">
        <v>849</v>
      </c>
      <c r="K4" s="1114" t="s">
        <v>886</v>
      </c>
      <c r="L4" s="1114" t="s">
        <v>850</v>
      </c>
      <c r="M4" s="1118" t="s">
        <v>851</v>
      </c>
      <c r="N4" s="1119" t="s">
        <v>852</v>
      </c>
      <c r="O4" s="1120" t="s">
        <v>887</v>
      </c>
      <c r="P4" s="829" t="s">
        <v>1</v>
      </c>
    </row>
    <row r="5" spans="1:18" ht="18.75" customHeight="1">
      <c r="A5" s="1121" t="s">
        <v>855</v>
      </c>
      <c r="B5" s="1122">
        <v>1000</v>
      </c>
      <c r="C5" s="1123">
        <v>141.4</v>
      </c>
      <c r="D5" s="1123">
        <v>139.1</v>
      </c>
      <c r="E5" s="1124">
        <v>147.4</v>
      </c>
      <c r="F5" s="1124">
        <v>144.9</v>
      </c>
      <c r="G5" s="1124">
        <v>145.1</v>
      </c>
      <c r="H5" s="1123">
        <v>142.1</v>
      </c>
      <c r="I5" s="1125">
        <v>1.1439999999999999</v>
      </c>
      <c r="J5" s="1126">
        <v>-1.5569999999999999</v>
      </c>
      <c r="K5" s="1127">
        <v>2.3610000000000002</v>
      </c>
      <c r="L5" s="1127">
        <v>-1.0920000000000001</v>
      </c>
      <c r="M5" s="1127">
        <v>-0.27500000000000002</v>
      </c>
      <c r="N5" s="1126">
        <v>2.157</v>
      </c>
      <c r="O5" s="1128">
        <v>-2.0680000000000001</v>
      </c>
    </row>
    <row r="6" spans="1:18" ht="15" customHeight="1">
      <c r="A6" s="1129" t="s">
        <v>856</v>
      </c>
      <c r="B6" s="1130">
        <v>393.59</v>
      </c>
      <c r="C6" s="1131">
        <v>134.1</v>
      </c>
      <c r="D6" s="1131">
        <v>136.80000000000001</v>
      </c>
      <c r="E6" s="1132">
        <v>135</v>
      </c>
      <c r="F6" s="1132">
        <v>125.3</v>
      </c>
      <c r="G6" s="1132">
        <v>128.19999999999999</v>
      </c>
      <c r="H6" s="1131">
        <v>121.2</v>
      </c>
      <c r="I6" s="1133">
        <v>-7.835</v>
      </c>
      <c r="J6" s="1134">
        <v>-5.0659999999999998</v>
      </c>
      <c r="K6" s="1135">
        <v>-10.832000000000001</v>
      </c>
      <c r="L6" s="1135">
        <v>-19.986999999999998</v>
      </c>
      <c r="M6" s="1135">
        <v>-17.396999999999998</v>
      </c>
      <c r="N6" s="1134">
        <v>-12.68</v>
      </c>
      <c r="O6" s="1136">
        <v>-5.46</v>
      </c>
      <c r="Q6" s="828"/>
      <c r="R6" s="828"/>
    </row>
    <row r="7" spans="1:18" ht="11.25" customHeight="1">
      <c r="A7" s="1137" t="s">
        <v>857</v>
      </c>
      <c r="B7" s="1138">
        <v>110.56</v>
      </c>
      <c r="C7" s="1139">
        <v>115.6</v>
      </c>
      <c r="D7" s="1139">
        <v>112.6</v>
      </c>
      <c r="E7" s="1140">
        <v>117.4</v>
      </c>
      <c r="F7" s="1140">
        <v>112.2</v>
      </c>
      <c r="G7" s="1140">
        <v>108.8</v>
      </c>
      <c r="H7" s="1139">
        <v>104.7</v>
      </c>
      <c r="I7" s="1141">
        <v>-4.7779999999999996</v>
      </c>
      <c r="J7" s="1126">
        <v>-14.242000000000001</v>
      </c>
      <c r="K7" s="1127">
        <v>-0.67700000000000005</v>
      </c>
      <c r="L7" s="1127">
        <v>-8.8999999999999996E-2</v>
      </c>
      <c r="M7" s="1127">
        <v>-2.944</v>
      </c>
      <c r="N7" s="1126">
        <v>-6.351</v>
      </c>
      <c r="O7" s="1128">
        <v>-3.7679999999999998</v>
      </c>
    </row>
    <row r="8" spans="1:18" ht="8.1" customHeight="1">
      <c r="A8" s="1142" t="s">
        <v>765</v>
      </c>
      <c r="B8" s="1143">
        <v>57.04</v>
      </c>
      <c r="C8" s="1123">
        <v>116.2</v>
      </c>
      <c r="D8" s="1123">
        <v>112.6</v>
      </c>
      <c r="E8" s="1124">
        <v>115.5</v>
      </c>
      <c r="F8" s="1124">
        <v>110.3</v>
      </c>
      <c r="G8" s="1124">
        <v>107.8</v>
      </c>
      <c r="H8" s="1123">
        <v>103.6</v>
      </c>
      <c r="I8" s="1141">
        <v>-3.0859999999999999</v>
      </c>
      <c r="J8" s="1126">
        <v>-14.826000000000001</v>
      </c>
      <c r="K8" s="1127">
        <v>-0.43099999999999999</v>
      </c>
      <c r="L8" s="1127">
        <v>-0.89800000000000002</v>
      </c>
      <c r="M8" s="1127">
        <v>-4.1779999999999999</v>
      </c>
      <c r="N8" s="1126">
        <v>-7.2519999999999998</v>
      </c>
      <c r="O8" s="1128">
        <v>-3.8959999999999999</v>
      </c>
    </row>
    <row r="9" spans="1:18" ht="8.1" customHeight="1">
      <c r="A9" s="1142" t="s">
        <v>766</v>
      </c>
      <c r="B9" s="1143">
        <v>2.38</v>
      </c>
      <c r="C9" s="1123">
        <v>115.5</v>
      </c>
      <c r="D9" s="1123">
        <v>114.7</v>
      </c>
      <c r="E9" s="1124">
        <v>119.9</v>
      </c>
      <c r="F9" s="1124">
        <v>115.9</v>
      </c>
      <c r="G9" s="1124">
        <v>113.3</v>
      </c>
      <c r="H9" s="1123">
        <v>109.9</v>
      </c>
      <c r="I9" s="1141">
        <v>-11.832000000000001</v>
      </c>
      <c r="J9" s="1126">
        <v>-15.662000000000001</v>
      </c>
      <c r="K9" s="1127">
        <v>-2.202</v>
      </c>
      <c r="L9" s="1127">
        <v>0.87</v>
      </c>
      <c r="M9" s="1127">
        <v>0.443</v>
      </c>
      <c r="N9" s="1126">
        <v>-3.9340000000000002</v>
      </c>
      <c r="O9" s="1128">
        <v>-3.0009999999999999</v>
      </c>
    </row>
    <row r="10" spans="1:18" ht="8.1" customHeight="1">
      <c r="A10" s="1142" t="s">
        <v>858</v>
      </c>
      <c r="B10" s="1143">
        <v>16.920000000000002</v>
      </c>
      <c r="C10" s="1123">
        <v>111.7</v>
      </c>
      <c r="D10" s="1123">
        <v>106.4</v>
      </c>
      <c r="E10" s="1124">
        <v>114.9</v>
      </c>
      <c r="F10" s="1124">
        <v>109.6</v>
      </c>
      <c r="G10" s="1124">
        <v>105.2</v>
      </c>
      <c r="H10" s="1123">
        <v>99.5</v>
      </c>
      <c r="I10" s="1141">
        <v>1.361</v>
      </c>
      <c r="J10" s="1126">
        <v>-13.566000000000001</v>
      </c>
      <c r="K10" s="1127">
        <v>3.7</v>
      </c>
      <c r="L10" s="1127">
        <v>4.78</v>
      </c>
      <c r="M10" s="1127">
        <v>-0.19</v>
      </c>
      <c r="N10" s="1126">
        <v>-6.2210000000000001</v>
      </c>
      <c r="O10" s="1128">
        <v>-5.4180000000000001</v>
      </c>
    </row>
    <row r="11" spans="1:18" ht="8.1" customHeight="1">
      <c r="A11" s="1142" t="s">
        <v>767</v>
      </c>
      <c r="B11" s="1143">
        <v>16.11</v>
      </c>
      <c r="C11" s="1123">
        <v>110.6</v>
      </c>
      <c r="D11" s="1123">
        <v>107.8</v>
      </c>
      <c r="E11" s="1124">
        <v>121.6</v>
      </c>
      <c r="F11" s="1124">
        <v>113.6</v>
      </c>
      <c r="G11" s="1124">
        <v>108</v>
      </c>
      <c r="H11" s="1123">
        <v>106</v>
      </c>
      <c r="I11" s="1141">
        <v>-7.0590000000000002</v>
      </c>
      <c r="J11" s="1126">
        <v>-14.24</v>
      </c>
      <c r="K11" s="1127">
        <v>5.19</v>
      </c>
      <c r="L11" s="1127">
        <v>6.069</v>
      </c>
      <c r="M11" s="1127">
        <v>2.1760000000000002</v>
      </c>
      <c r="N11" s="1126">
        <v>-1.212</v>
      </c>
      <c r="O11" s="1128">
        <v>-1.8520000000000001</v>
      </c>
    </row>
    <row r="12" spans="1:18" ht="8.1" customHeight="1">
      <c r="A12" s="1144" t="s">
        <v>429</v>
      </c>
      <c r="B12" s="1145">
        <v>4.99</v>
      </c>
      <c r="C12" s="1123">
        <v>132.4</v>
      </c>
      <c r="D12" s="1123">
        <v>136.9</v>
      </c>
      <c r="E12" s="1124">
        <v>121.3</v>
      </c>
      <c r="F12" s="1124">
        <v>119</v>
      </c>
      <c r="G12" s="1124">
        <v>113.1</v>
      </c>
      <c r="H12" s="1123">
        <v>108.3</v>
      </c>
      <c r="I12" s="1141">
        <v>-24.643999999999998</v>
      </c>
      <c r="J12" s="1126">
        <v>-22.611999999999998</v>
      </c>
      <c r="K12" s="1127">
        <v>-24.891999999999999</v>
      </c>
      <c r="L12" s="1127">
        <v>-20.454999999999998</v>
      </c>
      <c r="M12" s="1127">
        <v>-19.672999999999998</v>
      </c>
      <c r="N12" s="1126">
        <v>-17.643000000000001</v>
      </c>
      <c r="O12" s="1128">
        <v>-4.2439999999999998</v>
      </c>
    </row>
    <row r="13" spans="1:18" ht="8.1" customHeight="1">
      <c r="A13" s="1146" t="s">
        <v>460</v>
      </c>
      <c r="B13" s="1145">
        <v>4.88</v>
      </c>
      <c r="C13" s="1123">
        <v>117.8</v>
      </c>
      <c r="D13" s="1123">
        <v>116</v>
      </c>
      <c r="E13" s="1124">
        <v>121.2</v>
      </c>
      <c r="F13" s="1124">
        <v>120.8</v>
      </c>
      <c r="G13" s="1124">
        <v>123.2</v>
      </c>
      <c r="H13" s="1123">
        <v>121.4</v>
      </c>
      <c r="I13" s="1141">
        <v>3.2429999999999999</v>
      </c>
      <c r="J13" s="1126">
        <v>-2.4390000000000001</v>
      </c>
      <c r="K13" s="1127">
        <v>2.3650000000000002</v>
      </c>
      <c r="L13" s="1127">
        <v>3.0720000000000001</v>
      </c>
      <c r="M13" s="1127">
        <v>4.3179999999999996</v>
      </c>
      <c r="N13" s="1126">
        <v>2.4470000000000001</v>
      </c>
      <c r="O13" s="1128">
        <v>-1.4610000000000001</v>
      </c>
    </row>
    <row r="14" spans="1:18" ht="10.5" customHeight="1">
      <c r="A14" s="1137" t="s">
        <v>697</v>
      </c>
      <c r="B14" s="1138">
        <v>47.71</v>
      </c>
      <c r="C14" s="1139">
        <v>128.19999999999999</v>
      </c>
      <c r="D14" s="1139">
        <v>126.6</v>
      </c>
      <c r="E14" s="1140">
        <v>128.80000000000001</v>
      </c>
      <c r="F14" s="1140">
        <v>128.1</v>
      </c>
      <c r="G14" s="1140">
        <v>125.7</v>
      </c>
      <c r="H14" s="1139">
        <v>125.1</v>
      </c>
      <c r="I14" s="1147">
        <v>-9.0129999999999999</v>
      </c>
      <c r="J14" s="1148">
        <v>-11.157999999999999</v>
      </c>
      <c r="K14" s="1149">
        <v>-9.36</v>
      </c>
      <c r="L14" s="1149">
        <v>-10.105</v>
      </c>
      <c r="M14" s="1149">
        <v>-12.343</v>
      </c>
      <c r="N14" s="1148">
        <v>-12.211</v>
      </c>
      <c r="O14" s="1150">
        <v>-0.47699999999999998</v>
      </c>
      <c r="Q14" s="829" t="s">
        <v>1</v>
      </c>
    </row>
    <row r="15" spans="1:18" ht="8.1" customHeight="1">
      <c r="A15" s="1151" t="s">
        <v>859</v>
      </c>
      <c r="B15" s="1143">
        <v>22.32</v>
      </c>
      <c r="C15" s="1123">
        <v>122.1</v>
      </c>
      <c r="D15" s="1123">
        <v>118.9</v>
      </c>
      <c r="E15" s="1124">
        <v>128.69999999999999</v>
      </c>
      <c r="F15" s="1124">
        <v>127.5</v>
      </c>
      <c r="G15" s="1124">
        <v>122.6</v>
      </c>
      <c r="H15" s="1123">
        <v>121.7</v>
      </c>
      <c r="I15" s="1141">
        <v>4.8970000000000002</v>
      </c>
      <c r="J15" s="1126">
        <v>-0.41899999999999998</v>
      </c>
      <c r="K15" s="1127">
        <v>9.8119999999999994</v>
      </c>
      <c r="L15" s="1127">
        <v>7.9589999999999996</v>
      </c>
      <c r="M15" s="1127">
        <v>2.1669999999999998</v>
      </c>
      <c r="N15" s="1126">
        <v>2.9609999999999999</v>
      </c>
      <c r="O15" s="1128">
        <v>-0.73399999999999999</v>
      </c>
    </row>
    <row r="16" spans="1:18" ht="8.1" customHeight="1">
      <c r="A16" s="1152" t="s">
        <v>860</v>
      </c>
      <c r="B16" s="1143">
        <v>17.190000000000001</v>
      </c>
      <c r="C16" s="1123">
        <v>148.30000000000001</v>
      </c>
      <c r="D16" s="1123">
        <v>148.30000000000001</v>
      </c>
      <c r="E16" s="1124">
        <v>141.69999999999999</v>
      </c>
      <c r="F16" s="1124">
        <v>141.69999999999999</v>
      </c>
      <c r="G16" s="1124">
        <v>141.69999999999999</v>
      </c>
      <c r="H16" s="1123">
        <v>141.69999999999999</v>
      </c>
      <c r="I16" s="1141">
        <v>-21.905999999999999</v>
      </c>
      <c r="J16" s="1126">
        <v>-21.905999999999999</v>
      </c>
      <c r="K16" s="1127">
        <v>-26.77</v>
      </c>
      <c r="L16" s="1127">
        <v>-26.77</v>
      </c>
      <c r="M16" s="1127">
        <v>-26.77</v>
      </c>
      <c r="N16" s="1126">
        <v>-26.77</v>
      </c>
      <c r="O16" s="1128">
        <v>0</v>
      </c>
      <c r="Q16" s="1127" t="s">
        <v>202</v>
      </c>
    </row>
    <row r="17" spans="1:15" ht="11.25" customHeight="1">
      <c r="A17" s="1153" t="s">
        <v>861</v>
      </c>
      <c r="B17" s="1143">
        <v>43.17</v>
      </c>
      <c r="C17" s="1123">
        <v>181.6</v>
      </c>
      <c r="D17" s="1123">
        <v>214.3</v>
      </c>
      <c r="E17" s="1124">
        <v>178.1</v>
      </c>
      <c r="F17" s="1124">
        <v>131.9</v>
      </c>
      <c r="G17" s="1124">
        <v>170.6</v>
      </c>
      <c r="H17" s="1123">
        <v>111.4</v>
      </c>
      <c r="I17" s="1141">
        <v>-31.498000000000001</v>
      </c>
      <c r="J17" s="1126">
        <v>-10.26</v>
      </c>
      <c r="K17" s="1127">
        <v>-41.337000000000003</v>
      </c>
      <c r="L17" s="1127">
        <v>-64.158000000000001</v>
      </c>
      <c r="M17" s="1127">
        <v>-53.003</v>
      </c>
      <c r="N17" s="1126">
        <v>-52.473999999999997</v>
      </c>
      <c r="O17" s="1128">
        <v>-34.701000000000001</v>
      </c>
    </row>
    <row r="18" spans="1:15" ht="15.75" customHeight="1">
      <c r="A18" s="1154" t="s">
        <v>862</v>
      </c>
      <c r="B18" s="1138">
        <v>133.77000000000001</v>
      </c>
      <c r="C18" s="1139">
        <v>143.69999999999999</v>
      </c>
      <c r="D18" s="1139">
        <v>145.30000000000001</v>
      </c>
      <c r="E18" s="1140">
        <v>144.30000000000001</v>
      </c>
      <c r="F18" s="1140">
        <v>136</v>
      </c>
      <c r="G18" s="1140">
        <v>134.69999999999999</v>
      </c>
      <c r="H18" s="1139">
        <v>137.69999999999999</v>
      </c>
      <c r="I18" s="1147">
        <v>0.27900000000000003</v>
      </c>
      <c r="J18" s="1148">
        <v>3.2690000000000001</v>
      </c>
      <c r="K18" s="1149">
        <v>-3.2189999999999999</v>
      </c>
      <c r="L18" s="1149">
        <v>-8.7859999999999996</v>
      </c>
      <c r="M18" s="1149">
        <v>-7.55</v>
      </c>
      <c r="N18" s="1148">
        <v>-1.149</v>
      </c>
      <c r="O18" s="1150">
        <v>2.2269999999999999</v>
      </c>
    </row>
    <row r="19" spans="1:15" ht="8.1" customHeight="1">
      <c r="A19" s="1142" t="s">
        <v>863</v>
      </c>
      <c r="B19" s="1143">
        <v>74.599999999999994</v>
      </c>
      <c r="C19" s="1123">
        <v>130.69999999999999</v>
      </c>
      <c r="D19" s="1123">
        <v>133.80000000000001</v>
      </c>
      <c r="E19" s="1124">
        <v>131.5</v>
      </c>
      <c r="F19" s="1124">
        <v>121.5</v>
      </c>
      <c r="G19" s="1124">
        <v>119.3</v>
      </c>
      <c r="H19" s="1123">
        <v>123.2</v>
      </c>
      <c r="I19" s="1141">
        <v>-3.0419999999999998</v>
      </c>
      <c r="J19" s="1126">
        <v>-0.74199999999999999</v>
      </c>
      <c r="K19" s="1127">
        <v>-6.6050000000000004</v>
      </c>
      <c r="L19" s="1127">
        <v>-13.646000000000001</v>
      </c>
      <c r="M19" s="1127">
        <v>-12.92</v>
      </c>
      <c r="N19" s="1126">
        <v>-2.9159999999999999</v>
      </c>
      <c r="O19" s="1128">
        <v>3.2690000000000001</v>
      </c>
    </row>
    <row r="20" spans="1:15" ht="8.1" customHeight="1">
      <c r="A20" s="1155" t="s">
        <v>864</v>
      </c>
      <c r="B20" s="1143">
        <v>3.19</v>
      </c>
      <c r="C20" s="1123">
        <v>117.5</v>
      </c>
      <c r="D20" s="1123">
        <v>119.7</v>
      </c>
      <c r="E20" s="1124">
        <v>113.2</v>
      </c>
      <c r="F20" s="1124">
        <v>83.3</v>
      </c>
      <c r="G20" s="1124">
        <v>102.6</v>
      </c>
      <c r="H20" s="1123">
        <v>96.5</v>
      </c>
      <c r="I20" s="1141">
        <v>4.3520000000000003</v>
      </c>
      <c r="J20" s="1126">
        <v>10.526</v>
      </c>
      <c r="K20" s="1127">
        <v>0.53300000000000003</v>
      </c>
      <c r="L20" s="1127">
        <v>-20.515000000000001</v>
      </c>
      <c r="M20" s="1127">
        <v>0.78600000000000003</v>
      </c>
      <c r="N20" s="1126">
        <v>-3.0150000000000001</v>
      </c>
      <c r="O20" s="1128">
        <v>-5.9450000000000003</v>
      </c>
    </row>
    <row r="21" spans="1:15" s="828" customFormat="1" ht="8.1" customHeight="1">
      <c r="A21" s="1155" t="s">
        <v>865</v>
      </c>
      <c r="B21" s="1143">
        <v>5.98</v>
      </c>
      <c r="C21" s="1123">
        <v>138.4</v>
      </c>
      <c r="D21" s="1123">
        <v>135.30000000000001</v>
      </c>
      <c r="E21" s="1124">
        <v>142.69999999999999</v>
      </c>
      <c r="F21" s="1124">
        <v>141.1</v>
      </c>
      <c r="G21" s="1124">
        <v>141.6</v>
      </c>
      <c r="H21" s="1123">
        <v>146.6</v>
      </c>
      <c r="I21" s="1141">
        <v>3.13</v>
      </c>
      <c r="J21" s="1126">
        <v>3.0459999999999998</v>
      </c>
      <c r="K21" s="1127">
        <v>5.1580000000000004</v>
      </c>
      <c r="L21" s="1127">
        <v>4.21</v>
      </c>
      <c r="M21" s="1127">
        <v>4.4249999999999998</v>
      </c>
      <c r="N21" s="1126">
        <v>7.9530000000000003</v>
      </c>
      <c r="O21" s="1128">
        <v>3.5310000000000001</v>
      </c>
    </row>
    <row r="22" spans="1:15" s="828" customFormat="1" ht="8.1" customHeight="1">
      <c r="A22" s="1155" t="s">
        <v>866</v>
      </c>
      <c r="B22" s="1143">
        <v>8.65</v>
      </c>
      <c r="C22" s="1123">
        <v>131.30000000000001</v>
      </c>
      <c r="D22" s="1123">
        <v>112.2</v>
      </c>
      <c r="E22" s="1124">
        <v>119.3</v>
      </c>
      <c r="F22" s="1124">
        <v>135.19999999999999</v>
      </c>
      <c r="G22" s="1124">
        <v>137.19999999999999</v>
      </c>
      <c r="H22" s="1123">
        <v>141.9</v>
      </c>
      <c r="I22" s="1141">
        <v>17.652000000000001</v>
      </c>
      <c r="J22" s="1126">
        <v>-5.476</v>
      </c>
      <c r="K22" s="1127">
        <v>9.4499999999999993</v>
      </c>
      <c r="L22" s="1127">
        <v>20.93</v>
      </c>
      <c r="M22" s="1127">
        <v>20.988</v>
      </c>
      <c r="N22" s="1126">
        <v>35.789000000000001</v>
      </c>
      <c r="O22" s="1128">
        <v>3.4260000000000002</v>
      </c>
    </row>
    <row r="23" spans="1:15" s="828" customFormat="1" ht="8.1" customHeight="1">
      <c r="A23" s="1155" t="s">
        <v>867</v>
      </c>
      <c r="B23" s="1143">
        <v>6.13</v>
      </c>
      <c r="C23" s="1123">
        <v>141.9</v>
      </c>
      <c r="D23" s="1123">
        <v>164.6</v>
      </c>
      <c r="E23" s="1124">
        <v>188.2</v>
      </c>
      <c r="F23" s="1124">
        <v>79.2</v>
      </c>
      <c r="G23" s="1124">
        <v>80</v>
      </c>
      <c r="H23" s="1123">
        <v>108.3</v>
      </c>
      <c r="I23" s="1141">
        <v>-15.686</v>
      </c>
      <c r="J23" s="1126">
        <v>2.8109999999999999</v>
      </c>
      <c r="K23" s="1127">
        <v>-13.352</v>
      </c>
      <c r="L23" s="1127">
        <v>-60.161000000000001</v>
      </c>
      <c r="M23" s="1127">
        <v>-52.969000000000001</v>
      </c>
      <c r="N23" s="1126">
        <v>-27.413</v>
      </c>
      <c r="O23" s="1128">
        <v>35.375</v>
      </c>
    </row>
    <row r="24" spans="1:15" ht="10.5" customHeight="1">
      <c r="A24" s="1137" t="s">
        <v>868</v>
      </c>
      <c r="B24" s="1138">
        <v>59.17</v>
      </c>
      <c r="C24" s="1139">
        <v>160</v>
      </c>
      <c r="D24" s="1139">
        <v>159.80000000000001</v>
      </c>
      <c r="E24" s="1140">
        <v>160.5</v>
      </c>
      <c r="F24" s="1140">
        <v>154.30000000000001</v>
      </c>
      <c r="G24" s="1140">
        <v>154.19999999999999</v>
      </c>
      <c r="H24" s="1139">
        <v>156</v>
      </c>
      <c r="I24" s="1147">
        <v>3.964</v>
      </c>
      <c r="J24" s="1148">
        <v>7.827</v>
      </c>
      <c r="K24" s="1149">
        <v>0.627</v>
      </c>
      <c r="L24" s="1149">
        <v>-3.3809999999999998</v>
      </c>
      <c r="M24" s="1149">
        <v>-1.595</v>
      </c>
      <c r="N24" s="1148">
        <v>0.77500000000000002</v>
      </c>
      <c r="O24" s="1150">
        <v>1.167</v>
      </c>
    </row>
    <row r="25" spans="1:15" ht="7.5" customHeight="1">
      <c r="A25" s="1142" t="s">
        <v>869</v>
      </c>
      <c r="B25" s="1143">
        <v>12.49</v>
      </c>
      <c r="C25" s="1123">
        <v>137.80000000000001</v>
      </c>
      <c r="D25" s="1123">
        <v>136.30000000000001</v>
      </c>
      <c r="E25" s="1124">
        <v>138.5</v>
      </c>
      <c r="F25" s="1124">
        <v>122.7</v>
      </c>
      <c r="G25" s="1124">
        <v>120.3</v>
      </c>
      <c r="H25" s="1123">
        <v>125.7</v>
      </c>
      <c r="I25" s="1141">
        <v>9.7129999999999992</v>
      </c>
      <c r="J25" s="1126">
        <v>16.795000000000002</v>
      </c>
      <c r="K25" s="1127">
        <v>0.874</v>
      </c>
      <c r="L25" s="1127">
        <v>-13.409000000000001</v>
      </c>
      <c r="M25" s="1127">
        <v>-5.4249999999999998</v>
      </c>
      <c r="N25" s="1126">
        <v>3.97</v>
      </c>
      <c r="O25" s="1128">
        <v>4.4889999999999999</v>
      </c>
    </row>
    <row r="26" spans="1:15" ht="7.5" customHeight="1">
      <c r="A26" s="1142" t="s">
        <v>870</v>
      </c>
      <c r="B26" s="1143">
        <v>17.28</v>
      </c>
      <c r="C26" s="1123">
        <v>129.80000000000001</v>
      </c>
      <c r="D26" s="1123">
        <v>130.9</v>
      </c>
      <c r="E26" s="1124">
        <v>133.80000000000001</v>
      </c>
      <c r="F26" s="1124">
        <v>123.8</v>
      </c>
      <c r="G26" s="1124">
        <v>125.2</v>
      </c>
      <c r="H26" s="1123">
        <v>127.7</v>
      </c>
      <c r="I26" s="1141">
        <v>2.4470000000000001</v>
      </c>
      <c r="J26" s="1126">
        <v>8.1820000000000004</v>
      </c>
      <c r="K26" s="1127">
        <v>3.7210000000000001</v>
      </c>
      <c r="L26" s="1127">
        <v>-2.2120000000000002</v>
      </c>
      <c r="M26" s="1127">
        <v>-1.417</v>
      </c>
      <c r="N26" s="1126">
        <v>2.0779999999999998</v>
      </c>
      <c r="O26" s="1128">
        <v>1.9970000000000001</v>
      </c>
    </row>
    <row r="27" spans="1:15" ht="7.5" customHeight="1">
      <c r="A27" s="1142" t="s">
        <v>871</v>
      </c>
      <c r="B27" s="1143">
        <v>29.4</v>
      </c>
      <c r="C27" s="1123">
        <v>187.2</v>
      </c>
      <c r="D27" s="1123">
        <v>186.8</v>
      </c>
      <c r="E27" s="1124">
        <v>185.6</v>
      </c>
      <c r="F27" s="1124">
        <v>185.6</v>
      </c>
      <c r="G27" s="1124">
        <v>185.6</v>
      </c>
      <c r="H27" s="1123">
        <v>185.6</v>
      </c>
      <c r="I27" s="1141">
        <v>2.9140000000000001</v>
      </c>
      <c r="J27" s="1126">
        <v>5.2389999999999999</v>
      </c>
      <c r="K27" s="1127">
        <v>-0.64200000000000002</v>
      </c>
      <c r="L27" s="1127">
        <v>-0.64200000000000002</v>
      </c>
      <c r="M27" s="1127">
        <v>-0.64200000000000002</v>
      </c>
      <c r="N27" s="1126">
        <v>-0.64200000000000002</v>
      </c>
      <c r="O27" s="1128">
        <v>0</v>
      </c>
    </row>
    <row r="28" spans="1:15" ht="10.5" customHeight="1">
      <c r="A28" s="1137" t="s">
        <v>872</v>
      </c>
      <c r="B28" s="1138">
        <v>21.8</v>
      </c>
      <c r="C28" s="1139">
        <v>124.7</v>
      </c>
      <c r="D28" s="1139">
        <v>117.7</v>
      </c>
      <c r="E28" s="1140">
        <v>133.1</v>
      </c>
      <c r="F28" s="1140">
        <v>128.19999999999999</v>
      </c>
      <c r="G28" s="1140">
        <v>135.5</v>
      </c>
      <c r="H28" s="1139">
        <v>129.69999999999999</v>
      </c>
      <c r="I28" s="1147">
        <v>16</v>
      </c>
      <c r="J28" s="1148">
        <v>21.091000000000001</v>
      </c>
      <c r="K28" s="1149">
        <v>15.941000000000001</v>
      </c>
      <c r="L28" s="1149">
        <v>14.159000000000001</v>
      </c>
      <c r="M28" s="1149">
        <v>14.635999999999999</v>
      </c>
      <c r="N28" s="1148">
        <v>8.173</v>
      </c>
      <c r="O28" s="1150">
        <v>-4.28</v>
      </c>
    </row>
    <row r="29" spans="1:15" ht="8.1" customHeight="1">
      <c r="A29" s="1142" t="s">
        <v>873</v>
      </c>
      <c r="B29" s="1143">
        <v>10.27</v>
      </c>
      <c r="C29" s="1123">
        <v>132.1</v>
      </c>
      <c r="D29" s="1123">
        <v>121.2</v>
      </c>
      <c r="E29" s="1124">
        <v>139.80000000000001</v>
      </c>
      <c r="F29" s="1124">
        <v>139.9</v>
      </c>
      <c r="G29" s="1124">
        <v>157.19999999999999</v>
      </c>
      <c r="H29" s="1123">
        <v>147.30000000000001</v>
      </c>
      <c r="I29" s="1141">
        <v>23.573</v>
      </c>
      <c r="J29" s="1126">
        <v>34.667000000000002</v>
      </c>
      <c r="K29" s="1127">
        <v>24.045999999999999</v>
      </c>
      <c r="L29" s="1127">
        <v>23.805</v>
      </c>
      <c r="M29" s="1127">
        <v>23.294</v>
      </c>
      <c r="N29" s="1126">
        <v>10.669</v>
      </c>
      <c r="O29" s="1128">
        <v>-6.298</v>
      </c>
    </row>
    <row r="30" spans="1:15" ht="10.5" customHeight="1">
      <c r="A30" s="1152" t="s">
        <v>874</v>
      </c>
      <c r="B30" s="1156">
        <v>5.55</v>
      </c>
      <c r="C30" s="1157">
        <v>115.4</v>
      </c>
      <c r="D30" s="1157">
        <v>117.1</v>
      </c>
      <c r="E30" s="1158">
        <v>124.4</v>
      </c>
      <c r="F30" s="1158">
        <v>102.1</v>
      </c>
      <c r="G30" s="1158">
        <v>119.2</v>
      </c>
      <c r="H30" s="1157">
        <v>121</v>
      </c>
      <c r="I30" s="1159">
        <v>4.5289999999999999</v>
      </c>
      <c r="J30" s="1160">
        <v>11.63</v>
      </c>
      <c r="K30" s="1161">
        <v>-1.113</v>
      </c>
      <c r="L30" s="1161">
        <v>-6.5019999999999998</v>
      </c>
      <c r="M30" s="1161">
        <v>5.1150000000000002</v>
      </c>
      <c r="N30" s="1160">
        <v>14.367000000000001</v>
      </c>
      <c r="O30" s="1162">
        <v>1.51</v>
      </c>
    </row>
    <row r="31" spans="1:15" s="1163" customFormat="1" ht="15" customHeight="1">
      <c r="A31" s="1129" t="s">
        <v>875</v>
      </c>
      <c r="B31" s="1130">
        <v>606.41</v>
      </c>
      <c r="C31" s="1131">
        <v>146.19999999999999</v>
      </c>
      <c r="D31" s="1131">
        <v>140.6</v>
      </c>
      <c r="E31" s="1132">
        <v>155.5</v>
      </c>
      <c r="F31" s="1132">
        <v>157.6</v>
      </c>
      <c r="G31" s="1132">
        <v>156.1</v>
      </c>
      <c r="H31" s="1131">
        <v>155.6</v>
      </c>
      <c r="I31" s="1133">
        <v>7.3419999999999996</v>
      </c>
      <c r="J31" s="1134">
        <v>0.86099999999999999</v>
      </c>
      <c r="K31" s="1135">
        <v>11.63</v>
      </c>
      <c r="L31" s="1135">
        <v>12.651999999999999</v>
      </c>
      <c r="M31" s="1135">
        <v>12.141</v>
      </c>
      <c r="N31" s="1134">
        <v>11.782</v>
      </c>
      <c r="O31" s="1136">
        <v>-0.32</v>
      </c>
    </row>
    <row r="32" spans="1:15" ht="10.5" customHeight="1">
      <c r="A32" s="1137" t="s">
        <v>876</v>
      </c>
      <c r="B32" s="1143">
        <v>329.77</v>
      </c>
      <c r="C32" s="1123">
        <v>137.1</v>
      </c>
      <c r="D32" s="1123">
        <v>136.19999999999999</v>
      </c>
      <c r="E32" s="1124">
        <v>149.4</v>
      </c>
      <c r="F32" s="1124">
        <v>153.1</v>
      </c>
      <c r="G32" s="1124">
        <v>150.19999999999999</v>
      </c>
      <c r="H32" s="1123">
        <v>148.80000000000001</v>
      </c>
      <c r="I32" s="1141">
        <v>-0.218</v>
      </c>
      <c r="J32" s="1126">
        <v>-3.2669999999999999</v>
      </c>
      <c r="K32" s="1127">
        <v>7.7919999999999998</v>
      </c>
      <c r="L32" s="1127">
        <v>10.144</v>
      </c>
      <c r="M32" s="1127">
        <v>10.279</v>
      </c>
      <c r="N32" s="1126">
        <v>10.962</v>
      </c>
      <c r="O32" s="1128">
        <v>-0.93200000000000005</v>
      </c>
    </row>
    <row r="33" spans="1:16" ht="8.1" customHeight="1">
      <c r="A33" s="1142" t="s">
        <v>217</v>
      </c>
      <c r="B33" s="1143">
        <v>81.23</v>
      </c>
      <c r="C33" s="1123">
        <v>168.6</v>
      </c>
      <c r="D33" s="1123">
        <v>145.80000000000001</v>
      </c>
      <c r="E33" s="1124">
        <v>199.2</v>
      </c>
      <c r="F33" s="1124">
        <v>205.1</v>
      </c>
      <c r="G33" s="1124">
        <v>208.8</v>
      </c>
      <c r="H33" s="1123">
        <v>205</v>
      </c>
      <c r="I33" s="1141">
        <v>23.88</v>
      </c>
      <c r="J33" s="1126">
        <v>5.423</v>
      </c>
      <c r="K33" s="1127">
        <v>41.578000000000003</v>
      </c>
      <c r="L33" s="1127">
        <v>43.527000000000001</v>
      </c>
      <c r="M33" s="1127">
        <v>46.423999999999999</v>
      </c>
      <c r="N33" s="1126">
        <v>40.506999999999998</v>
      </c>
      <c r="O33" s="1128">
        <v>-1.82</v>
      </c>
    </row>
    <row r="34" spans="1:16" ht="8.1" customHeight="1">
      <c r="A34" s="1155" t="s">
        <v>877</v>
      </c>
      <c r="B34" s="1143">
        <v>47.28</v>
      </c>
      <c r="C34" s="1123">
        <v>163.4</v>
      </c>
      <c r="D34" s="1123">
        <v>142.1</v>
      </c>
      <c r="E34" s="1124">
        <v>189.7</v>
      </c>
      <c r="F34" s="1124">
        <v>193.7</v>
      </c>
      <c r="G34" s="1124">
        <v>196.4</v>
      </c>
      <c r="H34" s="1123">
        <v>193.4</v>
      </c>
      <c r="I34" s="1141">
        <v>23.228000000000002</v>
      </c>
      <c r="J34" s="1126">
        <v>6.5220000000000002</v>
      </c>
      <c r="K34" s="1127">
        <v>40.622999999999998</v>
      </c>
      <c r="L34" s="1127">
        <v>41.697000000000003</v>
      </c>
      <c r="M34" s="1127">
        <v>44.411999999999999</v>
      </c>
      <c r="N34" s="1126">
        <v>38.936999999999998</v>
      </c>
      <c r="O34" s="1128">
        <v>-1.5269999999999999</v>
      </c>
    </row>
    <row r="35" spans="1:16" ht="8.1" customHeight="1">
      <c r="A35" s="1155" t="s">
        <v>221</v>
      </c>
      <c r="B35" s="1143">
        <v>17.190000000000001</v>
      </c>
      <c r="C35" s="1123">
        <v>187.7</v>
      </c>
      <c r="D35" s="1123">
        <v>158.6</v>
      </c>
      <c r="E35" s="1124">
        <v>235.6</v>
      </c>
      <c r="F35" s="1124">
        <v>246.1</v>
      </c>
      <c r="G35" s="1124">
        <v>252.5</v>
      </c>
      <c r="H35" s="1123">
        <v>244.7</v>
      </c>
      <c r="I35" s="1141">
        <v>28.385999999999999</v>
      </c>
      <c r="J35" s="1126">
        <v>4.9640000000000004</v>
      </c>
      <c r="K35" s="1127">
        <v>47.804000000000002</v>
      </c>
      <c r="L35" s="1127">
        <v>51.633000000000003</v>
      </c>
      <c r="M35" s="1127">
        <v>54.622999999999998</v>
      </c>
      <c r="N35" s="1126">
        <v>46.790999999999997</v>
      </c>
      <c r="O35" s="1128">
        <v>-3.089</v>
      </c>
    </row>
    <row r="36" spans="1:16" ht="8.1" customHeight="1">
      <c r="A36" s="1155" t="s">
        <v>526</v>
      </c>
      <c r="B36" s="1143">
        <v>11.23</v>
      </c>
      <c r="C36" s="1123">
        <v>166.4</v>
      </c>
      <c r="D36" s="1123">
        <v>143.9</v>
      </c>
      <c r="E36" s="1124">
        <v>197.2</v>
      </c>
      <c r="F36" s="1124">
        <v>205.2</v>
      </c>
      <c r="G36" s="1124">
        <v>210.4</v>
      </c>
      <c r="H36" s="1123">
        <v>206.6</v>
      </c>
      <c r="I36" s="1141">
        <v>22.263000000000002</v>
      </c>
      <c r="J36" s="1126">
        <v>2.129</v>
      </c>
      <c r="K36" s="1127">
        <v>41.261000000000003</v>
      </c>
      <c r="L36" s="1127">
        <v>44.100999999999999</v>
      </c>
      <c r="M36" s="1127">
        <v>47.235999999999997</v>
      </c>
      <c r="N36" s="1126">
        <v>41.701000000000001</v>
      </c>
      <c r="O36" s="1128">
        <v>-1.806</v>
      </c>
    </row>
    <row r="37" spans="1:16" ht="8.1" customHeight="1">
      <c r="A37" s="1155" t="s">
        <v>524</v>
      </c>
      <c r="B37" s="1143">
        <v>5.53</v>
      </c>
      <c r="C37" s="1123">
        <v>158.30000000000001</v>
      </c>
      <c r="D37" s="1123">
        <v>140.80000000000001</v>
      </c>
      <c r="E37" s="1124">
        <v>171.7</v>
      </c>
      <c r="F37" s="1124">
        <v>174.7</v>
      </c>
      <c r="G37" s="1124">
        <v>175.7</v>
      </c>
      <c r="H37" s="1123">
        <v>177.7</v>
      </c>
      <c r="I37" s="1141">
        <v>17.52</v>
      </c>
      <c r="J37" s="1126">
        <v>4.3739999999999997</v>
      </c>
      <c r="K37" s="1127">
        <v>27.753</v>
      </c>
      <c r="L37" s="1127">
        <v>27.611000000000001</v>
      </c>
      <c r="M37" s="1127">
        <v>31.512</v>
      </c>
      <c r="N37" s="1126">
        <v>28.675000000000001</v>
      </c>
      <c r="O37" s="1128">
        <v>1.1379999999999999</v>
      </c>
    </row>
    <row r="38" spans="1:16" ht="8.1" customHeight="1">
      <c r="A38" s="1155" t="s">
        <v>243</v>
      </c>
      <c r="B38" s="1143">
        <v>183.28</v>
      </c>
      <c r="C38" s="1123">
        <v>120</v>
      </c>
      <c r="D38" s="1123">
        <v>130.5</v>
      </c>
      <c r="E38" s="1124">
        <v>125.9</v>
      </c>
      <c r="F38" s="1124">
        <v>130.1</v>
      </c>
      <c r="G38" s="1124">
        <v>122.3</v>
      </c>
      <c r="H38" s="1123">
        <v>121.4</v>
      </c>
      <c r="I38" s="1141">
        <v>-12.345000000000001</v>
      </c>
      <c r="J38" s="1126">
        <v>-6.5860000000000003</v>
      </c>
      <c r="K38" s="1127">
        <v>-8.3030000000000008</v>
      </c>
      <c r="L38" s="1127">
        <v>-5.1059999999999999</v>
      </c>
      <c r="M38" s="1127">
        <v>-7.1369999999999996</v>
      </c>
      <c r="N38" s="1126">
        <v>-4.032</v>
      </c>
      <c r="O38" s="1128">
        <v>-0.73599999999999999</v>
      </c>
    </row>
    <row r="39" spans="1:16" ht="8.1" customHeight="1">
      <c r="A39" s="1155" t="s">
        <v>878</v>
      </c>
      <c r="B39" s="1143">
        <v>3.91</v>
      </c>
      <c r="C39" s="1123">
        <v>159.5</v>
      </c>
      <c r="D39" s="1123">
        <v>148.9</v>
      </c>
      <c r="E39" s="1124">
        <v>175.3</v>
      </c>
      <c r="F39" s="1124">
        <v>175.1</v>
      </c>
      <c r="G39" s="1124">
        <v>166.4</v>
      </c>
      <c r="H39" s="1123">
        <v>161.19999999999999</v>
      </c>
      <c r="I39" s="1141">
        <v>12.324</v>
      </c>
      <c r="J39" s="1126">
        <v>11.037000000000001</v>
      </c>
      <c r="K39" s="1127">
        <v>5.0330000000000004</v>
      </c>
      <c r="L39" s="1127">
        <v>4.5999999999999996</v>
      </c>
      <c r="M39" s="1127">
        <v>10.272</v>
      </c>
      <c r="N39" s="1126">
        <v>10.26</v>
      </c>
      <c r="O39" s="1128">
        <v>-3.125</v>
      </c>
    </row>
    <row r="40" spans="1:16" ht="10.5" customHeight="1">
      <c r="A40" s="1151" t="s">
        <v>266</v>
      </c>
      <c r="B40" s="1143">
        <v>61.35</v>
      </c>
      <c r="C40" s="1123">
        <v>144.9</v>
      </c>
      <c r="D40" s="1123">
        <v>139.9</v>
      </c>
      <c r="E40" s="1124">
        <v>152.19999999999999</v>
      </c>
      <c r="F40" s="1124">
        <v>151.30000000000001</v>
      </c>
      <c r="G40" s="1124">
        <v>155</v>
      </c>
      <c r="H40" s="1123">
        <v>155.80000000000001</v>
      </c>
      <c r="I40" s="1141">
        <v>3.1320000000000001</v>
      </c>
      <c r="J40" s="1126">
        <v>-5.2809999999999997</v>
      </c>
      <c r="K40" s="1127">
        <v>10.210000000000001</v>
      </c>
      <c r="L40" s="1127">
        <v>9.7970000000000006</v>
      </c>
      <c r="M40" s="1127">
        <v>10.635</v>
      </c>
      <c r="N40" s="1126">
        <v>10.731999999999999</v>
      </c>
      <c r="O40" s="1128">
        <v>0.51600000000000001</v>
      </c>
    </row>
    <row r="41" spans="1:16" ht="8.1" customHeight="1">
      <c r="A41" s="1155" t="s">
        <v>879</v>
      </c>
      <c r="B41" s="1143">
        <v>33.46</v>
      </c>
      <c r="C41" s="1123">
        <v>164.4</v>
      </c>
      <c r="D41" s="1123">
        <v>158.30000000000001</v>
      </c>
      <c r="E41" s="1124">
        <v>171.3</v>
      </c>
      <c r="F41" s="1124">
        <v>172</v>
      </c>
      <c r="G41" s="1124">
        <v>172</v>
      </c>
      <c r="H41" s="1123">
        <v>172</v>
      </c>
      <c r="I41" s="1141">
        <v>5.86</v>
      </c>
      <c r="J41" s="1126">
        <v>-1.7989999999999999</v>
      </c>
      <c r="K41" s="1127">
        <v>9.8780000000000001</v>
      </c>
      <c r="L41" s="1127">
        <v>10.682</v>
      </c>
      <c r="M41" s="1127">
        <v>7.7690000000000001</v>
      </c>
      <c r="N41" s="1126">
        <v>7.3659999999999997</v>
      </c>
      <c r="O41" s="1128">
        <v>0</v>
      </c>
    </row>
    <row r="42" spans="1:16" ht="8.1" customHeight="1">
      <c r="A42" s="1155" t="s">
        <v>880</v>
      </c>
      <c r="B42" s="1143">
        <v>27.89</v>
      </c>
      <c r="C42" s="1123">
        <v>121.4</v>
      </c>
      <c r="D42" s="1123">
        <v>117.9</v>
      </c>
      <c r="E42" s="1124">
        <v>129.19999999999999</v>
      </c>
      <c r="F42" s="1124">
        <v>126.5</v>
      </c>
      <c r="G42" s="1124">
        <v>134.69999999999999</v>
      </c>
      <c r="H42" s="1123">
        <v>136.4</v>
      </c>
      <c r="I42" s="1141">
        <v>-1.0589999999999999</v>
      </c>
      <c r="J42" s="1126">
        <v>-10.41</v>
      </c>
      <c r="K42" s="1127">
        <v>10.616</v>
      </c>
      <c r="L42" s="1127">
        <v>8.3049999999999997</v>
      </c>
      <c r="M42" s="1127">
        <v>15.324999999999999</v>
      </c>
      <c r="N42" s="1126">
        <v>16.283000000000001</v>
      </c>
      <c r="O42" s="1128">
        <v>1.262</v>
      </c>
    </row>
    <row r="43" spans="1:16" ht="10.5" customHeight="1">
      <c r="A43" s="1153" t="s">
        <v>881</v>
      </c>
      <c r="B43" s="1143">
        <v>242.51</v>
      </c>
      <c r="C43" s="1123">
        <v>157.30000000000001</v>
      </c>
      <c r="D43" s="1123">
        <v>144.9</v>
      </c>
      <c r="E43" s="1124">
        <v>163.1</v>
      </c>
      <c r="F43" s="1124">
        <v>163.4</v>
      </c>
      <c r="G43" s="1124">
        <v>163.6</v>
      </c>
      <c r="H43" s="1123">
        <v>164.1</v>
      </c>
      <c r="I43" s="1141">
        <v>18.896000000000001</v>
      </c>
      <c r="J43" s="1126">
        <v>5.8440000000000003</v>
      </c>
      <c r="K43" s="1127">
        <v>17.931999999999999</v>
      </c>
      <c r="L43" s="1127">
        <v>17.048999999999999</v>
      </c>
      <c r="M43" s="1127">
        <v>15.292</v>
      </c>
      <c r="N43" s="1126">
        <v>13.329000000000001</v>
      </c>
      <c r="O43" s="1128">
        <v>0.30599999999999999</v>
      </c>
    </row>
    <row r="44" spans="1:16" ht="10.5" customHeight="1">
      <c r="A44" s="1164" t="s">
        <v>882</v>
      </c>
      <c r="B44" s="1165">
        <v>25.43</v>
      </c>
      <c r="C44" s="1166">
        <v>166.4</v>
      </c>
      <c r="D44" s="1166">
        <v>163.69999999999999</v>
      </c>
      <c r="E44" s="1167">
        <v>173.1</v>
      </c>
      <c r="F44" s="1167">
        <v>173.4</v>
      </c>
      <c r="G44" s="1167">
        <v>173.4</v>
      </c>
      <c r="H44" s="1166">
        <v>173.9</v>
      </c>
      <c r="I44" s="1168">
        <v>2.0230000000000001</v>
      </c>
      <c r="J44" s="1169">
        <v>4.8689999999999998</v>
      </c>
      <c r="K44" s="1170">
        <v>6.1959999999999997</v>
      </c>
      <c r="L44" s="1170">
        <v>8.0370000000000008</v>
      </c>
      <c r="M44" s="1170">
        <v>9.2629999999999999</v>
      </c>
      <c r="N44" s="1169">
        <v>9.8550000000000004</v>
      </c>
      <c r="O44" s="1171">
        <v>0.28799999999999998</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E256D33C-DF5B-4064-843C-8F58AA9FD8E7}"/>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1662-326B-49CC-B0D6-7D96496FF6F1}">
  <sheetPr>
    <tabColor rgb="FF80CDEC"/>
  </sheetPr>
  <dimension ref="A1:R51"/>
  <sheetViews>
    <sheetView showGridLines="0" zoomScale="140" zoomScaleNormal="140" workbookViewId="0">
      <pane xSplit="2" ySplit="4" topLeftCell="C22" activePane="bottomRight" state="frozen"/>
      <selection activeCell="P43" sqref="P43"/>
      <selection pane="topRight" activeCell="P43" sqref="P43"/>
      <selection pane="bottomLeft" activeCell="P43" sqref="P43"/>
      <selection pane="bottomRight"/>
    </sheetView>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842</v>
      </c>
      <c r="D4" s="1114" t="s">
        <v>843</v>
      </c>
      <c r="E4" s="1115" t="s">
        <v>888</v>
      </c>
      <c r="F4" s="1115" t="s">
        <v>885</v>
      </c>
      <c r="G4" s="1116" t="s">
        <v>844</v>
      </c>
      <c r="H4" s="1117" t="s">
        <v>845</v>
      </c>
      <c r="I4" s="1114" t="s">
        <v>848</v>
      </c>
      <c r="J4" s="1114" t="s">
        <v>849</v>
      </c>
      <c r="K4" s="1114" t="s">
        <v>889</v>
      </c>
      <c r="L4" s="1114" t="s">
        <v>886</v>
      </c>
      <c r="M4" s="1118" t="s">
        <v>850</v>
      </c>
      <c r="N4" s="1119" t="s">
        <v>851</v>
      </c>
      <c r="O4" s="1120" t="s">
        <v>890</v>
      </c>
      <c r="P4" s="829" t="s">
        <v>1</v>
      </c>
    </row>
    <row r="5" spans="1:18" ht="18.75" customHeight="1">
      <c r="A5" s="1121" t="s">
        <v>855</v>
      </c>
      <c r="B5" s="1122">
        <v>1000</v>
      </c>
      <c r="C5" s="1123">
        <v>141.4</v>
      </c>
      <c r="D5" s="1123">
        <v>139.1</v>
      </c>
      <c r="E5" s="1124">
        <v>146.69999999999999</v>
      </c>
      <c r="F5" s="1124">
        <v>147.4</v>
      </c>
      <c r="G5" s="1124">
        <v>144.9</v>
      </c>
      <c r="H5" s="1123">
        <v>145.1</v>
      </c>
      <c r="I5" s="1125">
        <v>1.1439999999999999</v>
      </c>
      <c r="J5" s="1126">
        <v>-1.5569999999999999</v>
      </c>
      <c r="K5" s="1127">
        <v>3.2370000000000001</v>
      </c>
      <c r="L5" s="1127">
        <v>2.3610000000000002</v>
      </c>
      <c r="M5" s="1127">
        <v>-1.0920000000000001</v>
      </c>
      <c r="N5" s="1126">
        <v>-0.27500000000000002</v>
      </c>
      <c r="O5" s="1128">
        <v>0.13800000000000001</v>
      </c>
    </row>
    <row r="6" spans="1:18" ht="15" customHeight="1">
      <c r="A6" s="1129" t="s">
        <v>856</v>
      </c>
      <c r="B6" s="1130">
        <v>393.59</v>
      </c>
      <c r="C6" s="1131">
        <v>134.1</v>
      </c>
      <c r="D6" s="1131">
        <v>136.80000000000001</v>
      </c>
      <c r="E6" s="1132">
        <v>138.5</v>
      </c>
      <c r="F6" s="1132">
        <v>135</v>
      </c>
      <c r="G6" s="1132">
        <v>125.3</v>
      </c>
      <c r="H6" s="1131">
        <v>128.19999999999999</v>
      </c>
      <c r="I6" s="1133">
        <v>-7.835</v>
      </c>
      <c r="J6" s="1134">
        <v>-5.0659999999999998</v>
      </c>
      <c r="K6" s="1135">
        <v>-6.2919999999999998</v>
      </c>
      <c r="L6" s="1135">
        <v>-10.832000000000001</v>
      </c>
      <c r="M6" s="1135">
        <v>-19.986999999999998</v>
      </c>
      <c r="N6" s="1134">
        <v>-17.396999999999998</v>
      </c>
      <c r="O6" s="1136">
        <v>2.3140000000000001</v>
      </c>
      <c r="Q6" s="828"/>
      <c r="R6" s="828"/>
    </row>
    <row r="7" spans="1:18" ht="11.25" customHeight="1">
      <c r="A7" s="1137" t="s">
        <v>857</v>
      </c>
      <c r="B7" s="1138">
        <v>110.56</v>
      </c>
      <c r="C7" s="1139">
        <v>115.6</v>
      </c>
      <c r="D7" s="1139">
        <v>112.6</v>
      </c>
      <c r="E7" s="1140">
        <v>118.5</v>
      </c>
      <c r="F7" s="1140">
        <v>117.4</v>
      </c>
      <c r="G7" s="1140">
        <v>112.2</v>
      </c>
      <c r="H7" s="1139">
        <v>108.8</v>
      </c>
      <c r="I7" s="1141">
        <v>-4.7779999999999996</v>
      </c>
      <c r="J7" s="1126">
        <v>-14.242000000000001</v>
      </c>
      <c r="K7" s="1127">
        <v>8.9149999999999991</v>
      </c>
      <c r="L7" s="1127">
        <v>-0.67700000000000005</v>
      </c>
      <c r="M7" s="1127">
        <v>-8.8999999999999996E-2</v>
      </c>
      <c r="N7" s="1126">
        <v>-2.944</v>
      </c>
      <c r="O7" s="1128">
        <v>-3.03</v>
      </c>
    </row>
    <row r="8" spans="1:18" ht="8.1" customHeight="1">
      <c r="A8" s="1142" t="s">
        <v>765</v>
      </c>
      <c r="B8" s="1143">
        <v>57.04</v>
      </c>
      <c r="C8" s="1123">
        <v>116.2</v>
      </c>
      <c r="D8" s="1123">
        <v>112.6</v>
      </c>
      <c r="E8" s="1124">
        <v>117</v>
      </c>
      <c r="F8" s="1124">
        <v>115.5</v>
      </c>
      <c r="G8" s="1124">
        <v>110.3</v>
      </c>
      <c r="H8" s="1123">
        <v>107.8</v>
      </c>
      <c r="I8" s="1141">
        <v>-3.0859999999999999</v>
      </c>
      <c r="J8" s="1126">
        <v>-14.826000000000001</v>
      </c>
      <c r="K8" s="1127">
        <v>9.859</v>
      </c>
      <c r="L8" s="1127">
        <v>-0.43099999999999999</v>
      </c>
      <c r="M8" s="1127">
        <v>-0.89800000000000002</v>
      </c>
      <c r="N8" s="1126">
        <v>-4.1779999999999999</v>
      </c>
      <c r="O8" s="1128">
        <v>-2.2669999999999999</v>
      </c>
    </row>
    <row r="9" spans="1:18" ht="8.1" customHeight="1">
      <c r="A9" s="1142" t="s">
        <v>766</v>
      </c>
      <c r="B9" s="1143">
        <v>2.38</v>
      </c>
      <c r="C9" s="1123">
        <v>115.5</v>
      </c>
      <c r="D9" s="1123">
        <v>114.7</v>
      </c>
      <c r="E9" s="1124">
        <v>119.6</v>
      </c>
      <c r="F9" s="1124">
        <v>119.9</v>
      </c>
      <c r="G9" s="1124">
        <v>115.9</v>
      </c>
      <c r="H9" s="1123">
        <v>113.3</v>
      </c>
      <c r="I9" s="1141">
        <v>-11.832000000000001</v>
      </c>
      <c r="J9" s="1126">
        <v>-15.662000000000001</v>
      </c>
      <c r="K9" s="1127">
        <v>7.2649999999999997</v>
      </c>
      <c r="L9" s="1127">
        <v>-2.202</v>
      </c>
      <c r="M9" s="1127">
        <v>0.87</v>
      </c>
      <c r="N9" s="1126">
        <v>0.443</v>
      </c>
      <c r="O9" s="1128">
        <v>-2.2429999999999999</v>
      </c>
    </row>
    <row r="10" spans="1:18" ht="8.1" customHeight="1">
      <c r="A10" s="1142" t="s">
        <v>858</v>
      </c>
      <c r="B10" s="1143">
        <v>16.920000000000002</v>
      </c>
      <c r="C10" s="1123">
        <v>111.7</v>
      </c>
      <c r="D10" s="1123">
        <v>106.4</v>
      </c>
      <c r="E10" s="1124">
        <v>116</v>
      </c>
      <c r="F10" s="1124">
        <v>114.9</v>
      </c>
      <c r="G10" s="1124">
        <v>109.6</v>
      </c>
      <c r="H10" s="1123">
        <v>105.2</v>
      </c>
      <c r="I10" s="1141">
        <v>1.361</v>
      </c>
      <c r="J10" s="1126">
        <v>-13.566000000000001</v>
      </c>
      <c r="K10" s="1127">
        <v>15.194000000000001</v>
      </c>
      <c r="L10" s="1127">
        <v>3.7</v>
      </c>
      <c r="M10" s="1127">
        <v>4.78</v>
      </c>
      <c r="N10" s="1126">
        <v>-0.19</v>
      </c>
      <c r="O10" s="1128">
        <v>-4.0149999999999997</v>
      </c>
    </row>
    <row r="11" spans="1:18" ht="8.1" customHeight="1">
      <c r="A11" s="1142" t="s">
        <v>767</v>
      </c>
      <c r="B11" s="1143">
        <v>16.11</v>
      </c>
      <c r="C11" s="1123">
        <v>110.6</v>
      </c>
      <c r="D11" s="1123">
        <v>107.8</v>
      </c>
      <c r="E11" s="1124">
        <v>122.3</v>
      </c>
      <c r="F11" s="1124">
        <v>121.6</v>
      </c>
      <c r="G11" s="1124">
        <v>113.6</v>
      </c>
      <c r="H11" s="1123">
        <v>108</v>
      </c>
      <c r="I11" s="1141">
        <v>-7.0590000000000002</v>
      </c>
      <c r="J11" s="1126">
        <v>-14.24</v>
      </c>
      <c r="K11" s="1127">
        <v>15.486000000000001</v>
      </c>
      <c r="L11" s="1127">
        <v>5.19</v>
      </c>
      <c r="M11" s="1127">
        <v>6.069</v>
      </c>
      <c r="N11" s="1126">
        <v>2.1760000000000002</v>
      </c>
      <c r="O11" s="1128">
        <v>-4.93</v>
      </c>
    </row>
    <row r="12" spans="1:18" ht="8.1" customHeight="1">
      <c r="A12" s="1144" t="s">
        <v>429</v>
      </c>
      <c r="B12" s="1145">
        <v>4.99</v>
      </c>
      <c r="C12" s="1123">
        <v>132.4</v>
      </c>
      <c r="D12" s="1123">
        <v>136.9</v>
      </c>
      <c r="E12" s="1124">
        <v>122.7</v>
      </c>
      <c r="F12" s="1124">
        <v>121.3</v>
      </c>
      <c r="G12" s="1124">
        <v>119</v>
      </c>
      <c r="H12" s="1123">
        <v>113.1</v>
      </c>
      <c r="I12" s="1141">
        <v>-24.643999999999998</v>
      </c>
      <c r="J12" s="1126">
        <v>-22.611999999999998</v>
      </c>
      <c r="K12" s="1127">
        <v>-21.195</v>
      </c>
      <c r="L12" s="1127">
        <v>-24.891999999999999</v>
      </c>
      <c r="M12" s="1127">
        <v>-20.454999999999998</v>
      </c>
      <c r="N12" s="1126">
        <v>-19.672999999999998</v>
      </c>
      <c r="O12" s="1128">
        <v>-4.9580000000000002</v>
      </c>
    </row>
    <row r="13" spans="1:18" ht="8.1" customHeight="1">
      <c r="A13" s="1146" t="s">
        <v>460</v>
      </c>
      <c r="B13" s="1145">
        <v>4.88</v>
      </c>
      <c r="C13" s="1123">
        <v>117.8</v>
      </c>
      <c r="D13" s="1123">
        <v>116</v>
      </c>
      <c r="E13" s="1124">
        <v>121</v>
      </c>
      <c r="F13" s="1124">
        <v>121.2</v>
      </c>
      <c r="G13" s="1124">
        <v>120.8</v>
      </c>
      <c r="H13" s="1123">
        <v>123.2</v>
      </c>
      <c r="I13" s="1141">
        <v>3.2429999999999999</v>
      </c>
      <c r="J13" s="1126">
        <v>-2.4390000000000001</v>
      </c>
      <c r="K13" s="1127">
        <v>10</v>
      </c>
      <c r="L13" s="1127">
        <v>2.3650000000000002</v>
      </c>
      <c r="M13" s="1127">
        <v>3.0720000000000001</v>
      </c>
      <c r="N13" s="1126">
        <v>4.3179999999999996</v>
      </c>
      <c r="O13" s="1128">
        <v>1.9870000000000001</v>
      </c>
    </row>
    <row r="14" spans="1:18" ht="10.5" customHeight="1">
      <c r="A14" s="1137" t="s">
        <v>697</v>
      </c>
      <c r="B14" s="1138">
        <v>47.71</v>
      </c>
      <c r="C14" s="1139">
        <v>128.19999999999999</v>
      </c>
      <c r="D14" s="1139">
        <v>126.6</v>
      </c>
      <c r="E14" s="1140">
        <v>130.69999999999999</v>
      </c>
      <c r="F14" s="1140">
        <v>128.80000000000001</v>
      </c>
      <c r="G14" s="1140">
        <v>128.1</v>
      </c>
      <c r="H14" s="1139">
        <v>125.7</v>
      </c>
      <c r="I14" s="1147">
        <v>-9.0129999999999999</v>
      </c>
      <c r="J14" s="1148">
        <v>-11.157999999999999</v>
      </c>
      <c r="K14" s="1149">
        <v>-6.8419999999999996</v>
      </c>
      <c r="L14" s="1149">
        <v>-9.36</v>
      </c>
      <c r="M14" s="1149">
        <v>-10.105</v>
      </c>
      <c r="N14" s="1148">
        <v>-12.343</v>
      </c>
      <c r="O14" s="1150">
        <v>-1.8740000000000001</v>
      </c>
      <c r="Q14" s="829" t="s">
        <v>1</v>
      </c>
    </row>
    <row r="15" spans="1:18" ht="8.1" customHeight="1">
      <c r="A15" s="1151" t="s">
        <v>859</v>
      </c>
      <c r="B15" s="1143">
        <v>22.32</v>
      </c>
      <c r="C15" s="1123">
        <v>122.1</v>
      </c>
      <c r="D15" s="1123">
        <v>118.9</v>
      </c>
      <c r="E15" s="1124">
        <v>132.5</v>
      </c>
      <c r="F15" s="1124">
        <v>128.69999999999999</v>
      </c>
      <c r="G15" s="1124">
        <v>127.5</v>
      </c>
      <c r="H15" s="1123">
        <v>122.6</v>
      </c>
      <c r="I15" s="1141">
        <v>4.8970000000000002</v>
      </c>
      <c r="J15" s="1126">
        <v>-0.41899999999999998</v>
      </c>
      <c r="K15" s="1127">
        <v>16.637</v>
      </c>
      <c r="L15" s="1127">
        <v>9.8119999999999994</v>
      </c>
      <c r="M15" s="1127">
        <v>7.9589999999999996</v>
      </c>
      <c r="N15" s="1126">
        <v>2.1669999999999998</v>
      </c>
      <c r="O15" s="1128">
        <v>-3.843</v>
      </c>
    </row>
    <row r="16" spans="1:18" ht="8.1" customHeight="1">
      <c r="A16" s="1152" t="s">
        <v>860</v>
      </c>
      <c r="B16" s="1143">
        <v>17.190000000000001</v>
      </c>
      <c r="C16" s="1123">
        <v>148.30000000000001</v>
      </c>
      <c r="D16" s="1123">
        <v>148.30000000000001</v>
      </c>
      <c r="E16" s="1124">
        <v>141.69999999999999</v>
      </c>
      <c r="F16" s="1124">
        <v>141.69999999999999</v>
      </c>
      <c r="G16" s="1124">
        <v>141.69999999999999</v>
      </c>
      <c r="H16" s="1123">
        <v>141.69999999999999</v>
      </c>
      <c r="I16" s="1141">
        <v>-21.905999999999999</v>
      </c>
      <c r="J16" s="1126">
        <v>-21.905999999999999</v>
      </c>
      <c r="K16" s="1127">
        <v>-26.77</v>
      </c>
      <c r="L16" s="1127">
        <v>-26.77</v>
      </c>
      <c r="M16" s="1127">
        <v>-26.77</v>
      </c>
      <c r="N16" s="1126">
        <v>-26.77</v>
      </c>
      <c r="O16" s="1128">
        <v>0</v>
      </c>
      <c r="Q16" s="1127" t="s">
        <v>202</v>
      </c>
    </row>
    <row r="17" spans="1:15" ht="11.25" customHeight="1">
      <c r="A17" s="1153" t="s">
        <v>861</v>
      </c>
      <c r="B17" s="1143">
        <v>43.17</v>
      </c>
      <c r="C17" s="1123">
        <v>181.6</v>
      </c>
      <c r="D17" s="1123">
        <v>214.3</v>
      </c>
      <c r="E17" s="1124">
        <v>181.9</v>
      </c>
      <c r="F17" s="1124">
        <v>178.1</v>
      </c>
      <c r="G17" s="1124">
        <v>131.9</v>
      </c>
      <c r="H17" s="1123">
        <v>170.6</v>
      </c>
      <c r="I17" s="1141">
        <v>-31.498000000000001</v>
      </c>
      <c r="J17" s="1126">
        <v>-10.26</v>
      </c>
      <c r="K17" s="1127">
        <v>-39.987000000000002</v>
      </c>
      <c r="L17" s="1127">
        <v>-41.337000000000003</v>
      </c>
      <c r="M17" s="1127">
        <v>-64.158000000000001</v>
      </c>
      <c r="N17" s="1126">
        <v>-53.003</v>
      </c>
      <c r="O17" s="1128">
        <v>29.34</v>
      </c>
    </row>
    <row r="18" spans="1:15" ht="15.75" customHeight="1">
      <c r="A18" s="1154" t="s">
        <v>862</v>
      </c>
      <c r="B18" s="1138">
        <v>133.77000000000001</v>
      </c>
      <c r="C18" s="1139">
        <v>143.69999999999999</v>
      </c>
      <c r="D18" s="1139">
        <v>145.30000000000001</v>
      </c>
      <c r="E18" s="1140">
        <v>150.19999999999999</v>
      </c>
      <c r="F18" s="1140">
        <v>144.30000000000001</v>
      </c>
      <c r="G18" s="1140">
        <v>136</v>
      </c>
      <c r="H18" s="1139">
        <v>134.69999999999999</v>
      </c>
      <c r="I18" s="1147">
        <v>0.27900000000000003</v>
      </c>
      <c r="J18" s="1148">
        <v>3.2690000000000001</v>
      </c>
      <c r="K18" s="1149">
        <v>2.1070000000000002</v>
      </c>
      <c r="L18" s="1149">
        <v>-3.2189999999999999</v>
      </c>
      <c r="M18" s="1149">
        <v>-8.7859999999999996</v>
      </c>
      <c r="N18" s="1148">
        <v>-7.55</v>
      </c>
      <c r="O18" s="1150">
        <v>-0.95599999999999996</v>
      </c>
    </row>
    <row r="19" spans="1:15" ht="8.1" customHeight="1">
      <c r="A19" s="1142" t="s">
        <v>863</v>
      </c>
      <c r="B19" s="1143">
        <v>74.599999999999994</v>
      </c>
      <c r="C19" s="1123">
        <v>130.69999999999999</v>
      </c>
      <c r="D19" s="1123">
        <v>133.80000000000001</v>
      </c>
      <c r="E19" s="1124">
        <v>141.5</v>
      </c>
      <c r="F19" s="1124">
        <v>131.5</v>
      </c>
      <c r="G19" s="1124">
        <v>121.5</v>
      </c>
      <c r="H19" s="1123">
        <v>119.3</v>
      </c>
      <c r="I19" s="1141">
        <v>-3.0419999999999998</v>
      </c>
      <c r="J19" s="1126">
        <v>-0.74199999999999999</v>
      </c>
      <c r="K19" s="1127">
        <v>2.4620000000000002</v>
      </c>
      <c r="L19" s="1127">
        <v>-6.6050000000000004</v>
      </c>
      <c r="M19" s="1127">
        <v>-13.646000000000001</v>
      </c>
      <c r="N19" s="1126">
        <v>-12.92</v>
      </c>
      <c r="O19" s="1128">
        <v>-1.8109999999999999</v>
      </c>
    </row>
    <row r="20" spans="1:15" ht="8.1" customHeight="1">
      <c r="A20" s="1155" t="s">
        <v>864</v>
      </c>
      <c r="B20" s="1143">
        <v>3.19</v>
      </c>
      <c r="C20" s="1123">
        <v>117.5</v>
      </c>
      <c r="D20" s="1123">
        <v>119.7</v>
      </c>
      <c r="E20" s="1124">
        <v>147.69999999999999</v>
      </c>
      <c r="F20" s="1124">
        <v>113.2</v>
      </c>
      <c r="G20" s="1124">
        <v>83.3</v>
      </c>
      <c r="H20" s="1123">
        <v>102.6</v>
      </c>
      <c r="I20" s="1141">
        <v>4.3520000000000003</v>
      </c>
      <c r="J20" s="1126">
        <v>10.526</v>
      </c>
      <c r="K20" s="1127">
        <v>-2.3149999999999999</v>
      </c>
      <c r="L20" s="1127">
        <v>0.53300000000000003</v>
      </c>
      <c r="M20" s="1127">
        <v>-20.515000000000001</v>
      </c>
      <c r="N20" s="1126">
        <v>0.78600000000000003</v>
      </c>
      <c r="O20" s="1128">
        <v>23.169</v>
      </c>
    </row>
    <row r="21" spans="1:15" s="828" customFormat="1" ht="8.1" customHeight="1">
      <c r="A21" s="1155" t="s">
        <v>865</v>
      </c>
      <c r="B21" s="1143">
        <v>5.98</v>
      </c>
      <c r="C21" s="1123">
        <v>138.4</v>
      </c>
      <c r="D21" s="1123">
        <v>135.30000000000001</v>
      </c>
      <c r="E21" s="1124">
        <v>143</v>
      </c>
      <c r="F21" s="1124">
        <v>142.69999999999999</v>
      </c>
      <c r="G21" s="1124">
        <v>141.1</v>
      </c>
      <c r="H21" s="1123">
        <v>141.6</v>
      </c>
      <c r="I21" s="1141">
        <v>3.13</v>
      </c>
      <c r="J21" s="1126">
        <v>3.0459999999999998</v>
      </c>
      <c r="K21" s="1127">
        <v>4.9160000000000004</v>
      </c>
      <c r="L21" s="1127">
        <v>5.1580000000000004</v>
      </c>
      <c r="M21" s="1127">
        <v>4.21</v>
      </c>
      <c r="N21" s="1126">
        <v>4.4249999999999998</v>
      </c>
      <c r="O21" s="1128">
        <v>0.35399999999999998</v>
      </c>
    </row>
    <row r="22" spans="1:15" s="828" customFormat="1" ht="8.1" customHeight="1">
      <c r="A22" s="1155" t="s">
        <v>866</v>
      </c>
      <c r="B22" s="1143">
        <v>8.65</v>
      </c>
      <c r="C22" s="1123">
        <v>131.30000000000001</v>
      </c>
      <c r="D22" s="1123">
        <v>112.2</v>
      </c>
      <c r="E22" s="1124">
        <v>146.30000000000001</v>
      </c>
      <c r="F22" s="1124">
        <v>119.3</v>
      </c>
      <c r="G22" s="1124">
        <v>135.19999999999999</v>
      </c>
      <c r="H22" s="1123">
        <v>137.19999999999999</v>
      </c>
      <c r="I22" s="1141">
        <v>17.652000000000001</v>
      </c>
      <c r="J22" s="1126">
        <v>-5.476</v>
      </c>
      <c r="K22" s="1127">
        <v>25.687000000000001</v>
      </c>
      <c r="L22" s="1127">
        <v>9.4499999999999993</v>
      </c>
      <c r="M22" s="1127">
        <v>20.93</v>
      </c>
      <c r="N22" s="1126">
        <v>20.988</v>
      </c>
      <c r="O22" s="1128">
        <v>1.4790000000000001</v>
      </c>
    </row>
    <row r="23" spans="1:15" s="828" customFormat="1" ht="8.1" customHeight="1">
      <c r="A23" s="1155" t="s">
        <v>867</v>
      </c>
      <c r="B23" s="1143">
        <v>6.13</v>
      </c>
      <c r="C23" s="1123">
        <v>141.9</v>
      </c>
      <c r="D23" s="1123">
        <v>164.6</v>
      </c>
      <c r="E23" s="1124">
        <v>142.9</v>
      </c>
      <c r="F23" s="1124">
        <v>188.2</v>
      </c>
      <c r="G23" s="1124">
        <v>79.2</v>
      </c>
      <c r="H23" s="1123">
        <v>80</v>
      </c>
      <c r="I23" s="1141">
        <v>-15.686</v>
      </c>
      <c r="J23" s="1126">
        <v>2.8109999999999999</v>
      </c>
      <c r="K23" s="1127">
        <v>-11.186999999999999</v>
      </c>
      <c r="L23" s="1127">
        <v>-13.352</v>
      </c>
      <c r="M23" s="1127">
        <v>-60.161000000000001</v>
      </c>
      <c r="N23" s="1126">
        <v>-52.969000000000001</v>
      </c>
      <c r="O23" s="1128">
        <v>1.01</v>
      </c>
    </row>
    <row r="24" spans="1:15" ht="10.5" customHeight="1">
      <c r="A24" s="1137" t="s">
        <v>868</v>
      </c>
      <c r="B24" s="1138">
        <v>59.17</v>
      </c>
      <c r="C24" s="1139">
        <v>160</v>
      </c>
      <c r="D24" s="1139">
        <v>159.80000000000001</v>
      </c>
      <c r="E24" s="1140">
        <v>161</v>
      </c>
      <c r="F24" s="1140">
        <v>160.5</v>
      </c>
      <c r="G24" s="1140">
        <v>154.30000000000001</v>
      </c>
      <c r="H24" s="1139">
        <v>154.19999999999999</v>
      </c>
      <c r="I24" s="1147">
        <v>3.964</v>
      </c>
      <c r="J24" s="1148">
        <v>7.827</v>
      </c>
      <c r="K24" s="1149">
        <v>1.641</v>
      </c>
      <c r="L24" s="1149">
        <v>0.627</v>
      </c>
      <c r="M24" s="1149">
        <v>-3.3809999999999998</v>
      </c>
      <c r="N24" s="1148">
        <v>-1.595</v>
      </c>
      <c r="O24" s="1150">
        <v>-6.5000000000000002E-2</v>
      </c>
    </row>
    <row r="25" spans="1:15" ht="7.5" customHeight="1">
      <c r="A25" s="1142" t="s">
        <v>869</v>
      </c>
      <c r="B25" s="1143">
        <v>12.49</v>
      </c>
      <c r="C25" s="1123">
        <v>137.80000000000001</v>
      </c>
      <c r="D25" s="1123">
        <v>136.30000000000001</v>
      </c>
      <c r="E25" s="1124">
        <v>142.69999999999999</v>
      </c>
      <c r="F25" s="1124">
        <v>138.5</v>
      </c>
      <c r="G25" s="1124">
        <v>122.7</v>
      </c>
      <c r="H25" s="1123">
        <v>120.3</v>
      </c>
      <c r="I25" s="1141">
        <v>9.7129999999999992</v>
      </c>
      <c r="J25" s="1126">
        <v>16.795000000000002</v>
      </c>
      <c r="K25" s="1127">
        <v>10.878</v>
      </c>
      <c r="L25" s="1127">
        <v>0.874</v>
      </c>
      <c r="M25" s="1127">
        <v>-13.409000000000001</v>
      </c>
      <c r="N25" s="1126">
        <v>-5.4249999999999998</v>
      </c>
      <c r="O25" s="1128">
        <v>-1.956</v>
      </c>
    </row>
    <row r="26" spans="1:15" ht="7.5" customHeight="1">
      <c r="A26" s="1142" t="s">
        <v>870</v>
      </c>
      <c r="B26" s="1143">
        <v>17.28</v>
      </c>
      <c r="C26" s="1123">
        <v>129.80000000000001</v>
      </c>
      <c r="D26" s="1123">
        <v>130.9</v>
      </c>
      <c r="E26" s="1124">
        <v>131.9</v>
      </c>
      <c r="F26" s="1124">
        <v>133.80000000000001</v>
      </c>
      <c r="G26" s="1124">
        <v>123.8</v>
      </c>
      <c r="H26" s="1123">
        <v>125.2</v>
      </c>
      <c r="I26" s="1141">
        <v>2.4470000000000001</v>
      </c>
      <c r="J26" s="1126">
        <v>8.1820000000000004</v>
      </c>
      <c r="K26" s="1127">
        <v>0.30399999999999999</v>
      </c>
      <c r="L26" s="1127">
        <v>3.7210000000000001</v>
      </c>
      <c r="M26" s="1127">
        <v>-2.2120000000000002</v>
      </c>
      <c r="N26" s="1126">
        <v>-1.417</v>
      </c>
      <c r="O26" s="1128">
        <v>1.131</v>
      </c>
    </row>
    <row r="27" spans="1:15" ht="7.5" customHeight="1">
      <c r="A27" s="1142" t="s">
        <v>871</v>
      </c>
      <c r="B27" s="1143">
        <v>29.4</v>
      </c>
      <c r="C27" s="1123">
        <v>187.2</v>
      </c>
      <c r="D27" s="1123">
        <v>186.8</v>
      </c>
      <c r="E27" s="1124">
        <v>185.9</v>
      </c>
      <c r="F27" s="1124">
        <v>185.6</v>
      </c>
      <c r="G27" s="1124">
        <v>185.6</v>
      </c>
      <c r="H27" s="1123">
        <v>185.6</v>
      </c>
      <c r="I27" s="1141">
        <v>2.9140000000000001</v>
      </c>
      <c r="J27" s="1126">
        <v>5.2389999999999999</v>
      </c>
      <c r="K27" s="1127">
        <v>-0.48199999999999998</v>
      </c>
      <c r="L27" s="1127">
        <v>-0.64200000000000002</v>
      </c>
      <c r="M27" s="1127">
        <v>-0.64200000000000002</v>
      </c>
      <c r="N27" s="1126">
        <v>-0.64200000000000002</v>
      </c>
      <c r="O27" s="1128">
        <v>0</v>
      </c>
    </row>
    <row r="28" spans="1:15" ht="10.5" customHeight="1">
      <c r="A28" s="1137" t="s">
        <v>872</v>
      </c>
      <c r="B28" s="1138">
        <v>21.8</v>
      </c>
      <c r="C28" s="1139">
        <v>124.7</v>
      </c>
      <c r="D28" s="1139">
        <v>117.7</v>
      </c>
      <c r="E28" s="1140">
        <v>144.19999999999999</v>
      </c>
      <c r="F28" s="1140">
        <v>133.1</v>
      </c>
      <c r="G28" s="1140">
        <v>128.19999999999999</v>
      </c>
      <c r="H28" s="1139">
        <v>135.5</v>
      </c>
      <c r="I28" s="1147">
        <v>16</v>
      </c>
      <c r="J28" s="1148">
        <v>21.091000000000001</v>
      </c>
      <c r="K28" s="1149">
        <v>24.524999999999999</v>
      </c>
      <c r="L28" s="1149">
        <v>15.941000000000001</v>
      </c>
      <c r="M28" s="1149">
        <v>14.159000000000001</v>
      </c>
      <c r="N28" s="1148">
        <v>14.635999999999999</v>
      </c>
      <c r="O28" s="1150">
        <v>5.694</v>
      </c>
    </row>
    <row r="29" spans="1:15" ht="8.1" customHeight="1">
      <c r="A29" s="1142" t="s">
        <v>873</v>
      </c>
      <c r="B29" s="1143">
        <v>10.27</v>
      </c>
      <c r="C29" s="1123">
        <v>132.1</v>
      </c>
      <c r="D29" s="1123">
        <v>121.2</v>
      </c>
      <c r="E29" s="1124">
        <v>136.5</v>
      </c>
      <c r="F29" s="1124">
        <v>139.80000000000001</v>
      </c>
      <c r="G29" s="1124">
        <v>139.9</v>
      </c>
      <c r="H29" s="1123">
        <v>157.19999999999999</v>
      </c>
      <c r="I29" s="1141">
        <v>23.573</v>
      </c>
      <c r="J29" s="1126">
        <v>34.667000000000002</v>
      </c>
      <c r="K29" s="1127">
        <v>22.751999999999999</v>
      </c>
      <c r="L29" s="1127">
        <v>24.045999999999999</v>
      </c>
      <c r="M29" s="1127">
        <v>23.805</v>
      </c>
      <c r="N29" s="1126">
        <v>23.294</v>
      </c>
      <c r="O29" s="1128">
        <v>12.366</v>
      </c>
    </row>
    <row r="30" spans="1:15" ht="10.5" customHeight="1">
      <c r="A30" s="1152" t="s">
        <v>874</v>
      </c>
      <c r="B30" s="1156">
        <v>5.55</v>
      </c>
      <c r="C30" s="1157">
        <v>115.4</v>
      </c>
      <c r="D30" s="1157">
        <v>117.1</v>
      </c>
      <c r="E30" s="1158">
        <v>179</v>
      </c>
      <c r="F30" s="1158">
        <v>124.4</v>
      </c>
      <c r="G30" s="1158">
        <v>102.1</v>
      </c>
      <c r="H30" s="1157">
        <v>119.2</v>
      </c>
      <c r="I30" s="1159">
        <v>4.5289999999999999</v>
      </c>
      <c r="J30" s="1160">
        <v>11.63</v>
      </c>
      <c r="K30" s="1161">
        <v>35.914999999999999</v>
      </c>
      <c r="L30" s="1161">
        <v>-1.113</v>
      </c>
      <c r="M30" s="1161">
        <v>-6.5019999999999998</v>
      </c>
      <c r="N30" s="1160">
        <v>5.1150000000000002</v>
      </c>
      <c r="O30" s="1162">
        <v>16.748000000000001</v>
      </c>
    </row>
    <row r="31" spans="1:15" s="1163" customFormat="1" ht="15" customHeight="1">
      <c r="A31" s="1129" t="s">
        <v>875</v>
      </c>
      <c r="B31" s="1130">
        <v>606.41</v>
      </c>
      <c r="C31" s="1131">
        <v>146.19999999999999</v>
      </c>
      <c r="D31" s="1131">
        <v>140.6</v>
      </c>
      <c r="E31" s="1132">
        <v>152.1</v>
      </c>
      <c r="F31" s="1132">
        <v>155.5</v>
      </c>
      <c r="G31" s="1132">
        <v>157.6</v>
      </c>
      <c r="H31" s="1131">
        <v>156.1</v>
      </c>
      <c r="I31" s="1133">
        <v>7.3419999999999996</v>
      </c>
      <c r="J31" s="1134">
        <v>0.86099999999999999</v>
      </c>
      <c r="K31" s="1135">
        <v>9.8190000000000008</v>
      </c>
      <c r="L31" s="1135">
        <v>11.63</v>
      </c>
      <c r="M31" s="1135">
        <v>12.651999999999999</v>
      </c>
      <c r="N31" s="1134">
        <v>12.141</v>
      </c>
      <c r="O31" s="1136">
        <v>-0.95199999999999996</v>
      </c>
    </row>
    <row r="32" spans="1:15" ht="10.5" customHeight="1">
      <c r="A32" s="1137" t="s">
        <v>876</v>
      </c>
      <c r="B32" s="1143">
        <v>329.77</v>
      </c>
      <c r="C32" s="1123">
        <v>137.1</v>
      </c>
      <c r="D32" s="1123">
        <v>136.19999999999999</v>
      </c>
      <c r="E32" s="1124">
        <v>143.5</v>
      </c>
      <c r="F32" s="1124">
        <v>149.4</v>
      </c>
      <c r="G32" s="1124">
        <v>153.1</v>
      </c>
      <c r="H32" s="1123">
        <v>150.19999999999999</v>
      </c>
      <c r="I32" s="1141">
        <v>-0.218</v>
      </c>
      <c r="J32" s="1126">
        <v>-3.2669999999999999</v>
      </c>
      <c r="K32" s="1127">
        <v>4.2880000000000003</v>
      </c>
      <c r="L32" s="1127">
        <v>7.7919999999999998</v>
      </c>
      <c r="M32" s="1127">
        <v>10.144</v>
      </c>
      <c r="N32" s="1126">
        <v>10.279</v>
      </c>
      <c r="O32" s="1128">
        <v>-1.8939999999999999</v>
      </c>
    </row>
    <row r="33" spans="1:16" ht="8.1" customHeight="1">
      <c r="A33" s="1142" t="s">
        <v>217</v>
      </c>
      <c r="B33" s="1143">
        <v>81.23</v>
      </c>
      <c r="C33" s="1123">
        <v>168.6</v>
      </c>
      <c r="D33" s="1123">
        <v>145.80000000000001</v>
      </c>
      <c r="E33" s="1124">
        <v>190.4</v>
      </c>
      <c r="F33" s="1124">
        <v>199.2</v>
      </c>
      <c r="G33" s="1124">
        <v>205.1</v>
      </c>
      <c r="H33" s="1123">
        <v>208.8</v>
      </c>
      <c r="I33" s="1141">
        <v>23.88</v>
      </c>
      <c r="J33" s="1126">
        <v>5.423</v>
      </c>
      <c r="K33" s="1127">
        <v>38.070999999999998</v>
      </c>
      <c r="L33" s="1127">
        <v>41.578000000000003</v>
      </c>
      <c r="M33" s="1127">
        <v>43.527000000000001</v>
      </c>
      <c r="N33" s="1126">
        <v>46.423999999999999</v>
      </c>
      <c r="O33" s="1128">
        <v>1.804</v>
      </c>
    </row>
    <row r="34" spans="1:16" ht="8.1" customHeight="1">
      <c r="A34" s="1155" t="s">
        <v>877</v>
      </c>
      <c r="B34" s="1143">
        <v>47.28</v>
      </c>
      <c r="C34" s="1123">
        <v>163.4</v>
      </c>
      <c r="D34" s="1123">
        <v>142.1</v>
      </c>
      <c r="E34" s="1124">
        <v>182</v>
      </c>
      <c r="F34" s="1124">
        <v>189.7</v>
      </c>
      <c r="G34" s="1124">
        <v>193.7</v>
      </c>
      <c r="H34" s="1123">
        <v>196.4</v>
      </c>
      <c r="I34" s="1141">
        <v>23.228000000000002</v>
      </c>
      <c r="J34" s="1126">
        <v>6.5220000000000002</v>
      </c>
      <c r="K34" s="1127">
        <v>36.637</v>
      </c>
      <c r="L34" s="1127">
        <v>40.622999999999998</v>
      </c>
      <c r="M34" s="1127">
        <v>41.697000000000003</v>
      </c>
      <c r="N34" s="1126">
        <v>44.411999999999999</v>
      </c>
      <c r="O34" s="1128">
        <v>1.3939999999999999</v>
      </c>
    </row>
    <row r="35" spans="1:16" ht="8.1" customHeight="1">
      <c r="A35" s="1155" t="s">
        <v>221</v>
      </c>
      <c r="B35" s="1143">
        <v>17.190000000000001</v>
      </c>
      <c r="C35" s="1123">
        <v>187.7</v>
      </c>
      <c r="D35" s="1123">
        <v>158.6</v>
      </c>
      <c r="E35" s="1124">
        <v>220.6</v>
      </c>
      <c r="F35" s="1124">
        <v>235.6</v>
      </c>
      <c r="G35" s="1124">
        <v>246.1</v>
      </c>
      <c r="H35" s="1123">
        <v>252.5</v>
      </c>
      <c r="I35" s="1141">
        <v>28.385999999999999</v>
      </c>
      <c r="J35" s="1126">
        <v>4.9640000000000004</v>
      </c>
      <c r="K35" s="1127">
        <v>44.088999999999999</v>
      </c>
      <c r="L35" s="1127">
        <v>47.804000000000002</v>
      </c>
      <c r="M35" s="1127">
        <v>51.633000000000003</v>
      </c>
      <c r="N35" s="1126">
        <v>54.622999999999998</v>
      </c>
      <c r="O35" s="1128">
        <v>2.601</v>
      </c>
    </row>
    <row r="36" spans="1:16" ht="8.1" customHeight="1">
      <c r="A36" s="1155" t="s">
        <v>526</v>
      </c>
      <c r="B36" s="1143">
        <v>11.23</v>
      </c>
      <c r="C36" s="1123">
        <v>166.4</v>
      </c>
      <c r="D36" s="1123">
        <v>143.9</v>
      </c>
      <c r="E36" s="1124">
        <v>187.4</v>
      </c>
      <c r="F36" s="1124">
        <v>197.2</v>
      </c>
      <c r="G36" s="1124">
        <v>205.2</v>
      </c>
      <c r="H36" s="1123">
        <v>210.4</v>
      </c>
      <c r="I36" s="1141">
        <v>22.263000000000002</v>
      </c>
      <c r="J36" s="1126">
        <v>2.129</v>
      </c>
      <c r="K36" s="1127">
        <v>38.098999999999997</v>
      </c>
      <c r="L36" s="1127">
        <v>41.261000000000003</v>
      </c>
      <c r="M36" s="1127">
        <v>44.100999999999999</v>
      </c>
      <c r="N36" s="1126">
        <v>47.235999999999997</v>
      </c>
      <c r="O36" s="1128">
        <v>2.5339999999999998</v>
      </c>
    </row>
    <row r="37" spans="1:16" ht="8.1" customHeight="1">
      <c r="A37" s="1155" t="s">
        <v>524</v>
      </c>
      <c r="B37" s="1143">
        <v>5.53</v>
      </c>
      <c r="C37" s="1123">
        <v>158.30000000000001</v>
      </c>
      <c r="D37" s="1123">
        <v>140.80000000000001</v>
      </c>
      <c r="E37" s="1124">
        <v>174.7</v>
      </c>
      <c r="F37" s="1124">
        <v>171.7</v>
      </c>
      <c r="G37" s="1124">
        <v>174.7</v>
      </c>
      <c r="H37" s="1123">
        <v>175.7</v>
      </c>
      <c r="I37" s="1141">
        <v>17.52</v>
      </c>
      <c r="J37" s="1126">
        <v>4.3739999999999997</v>
      </c>
      <c r="K37" s="1127">
        <v>29.024999999999999</v>
      </c>
      <c r="L37" s="1127">
        <v>27.753</v>
      </c>
      <c r="M37" s="1127">
        <v>27.611000000000001</v>
      </c>
      <c r="N37" s="1126">
        <v>31.512</v>
      </c>
      <c r="O37" s="1128">
        <v>0.57199999999999995</v>
      </c>
    </row>
    <row r="38" spans="1:16" ht="8.1" customHeight="1">
      <c r="A38" s="1155" t="s">
        <v>243</v>
      </c>
      <c r="B38" s="1143">
        <v>183.28</v>
      </c>
      <c r="C38" s="1123">
        <v>120</v>
      </c>
      <c r="D38" s="1123">
        <v>130.5</v>
      </c>
      <c r="E38" s="1124">
        <v>120.5</v>
      </c>
      <c r="F38" s="1124">
        <v>125.9</v>
      </c>
      <c r="G38" s="1124">
        <v>130.1</v>
      </c>
      <c r="H38" s="1123">
        <v>122.3</v>
      </c>
      <c r="I38" s="1141">
        <v>-12.345000000000001</v>
      </c>
      <c r="J38" s="1126">
        <v>-6.5860000000000003</v>
      </c>
      <c r="K38" s="1127">
        <v>-12.108000000000001</v>
      </c>
      <c r="L38" s="1127">
        <v>-8.3030000000000008</v>
      </c>
      <c r="M38" s="1127">
        <v>-5.1059999999999999</v>
      </c>
      <c r="N38" s="1126">
        <v>-7.1369999999999996</v>
      </c>
      <c r="O38" s="1128">
        <v>-5.9950000000000001</v>
      </c>
    </row>
    <row r="39" spans="1:16" ht="8.1" customHeight="1">
      <c r="A39" s="1155" t="s">
        <v>878</v>
      </c>
      <c r="B39" s="1143">
        <v>3.91</v>
      </c>
      <c r="C39" s="1123">
        <v>159.5</v>
      </c>
      <c r="D39" s="1123">
        <v>148.9</v>
      </c>
      <c r="E39" s="1124">
        <v>176.9</v>
      </c>
      <c r="F39" s="1124">
        <v>175.3</v>
      </c>
      <c r="G39" s="1124">
        <v>175.1</v>
      </c>
      <c r="H39" s="1123">
        <v>166.4</v>
      </c>
      <c r="I39" s="1141">
        <v>12.324</v>
      </c>
      <c r="J39" s="1126">
        <v>11.037000000000001</v>
      </c>
      <c r="K39" s="1127">
        <v>17.23</v>
      </c>
      <c r="L39" s="1127">
        <v>5.0330000000000004</v>
      </c>
      <c r="M39" s="1127">
        <v>4.5999999999999996</v>
      </c>
      <c r="N39" s="1126">
        <v>10.272</v>
      </c>
      <c r="O39" s="1128">
        <v>-4.9690000000000003</v>
      </c>
    </row>
    <row r="40" spans="1:16" ht="10.5" customHeight="1">
      <c r="A40" s="1151" t="s">
        <v>266</v>
      </c>
      <c r="B40" s="1143">
        <v>61.35</v>
      </c>
      <c r="C40" s="1123">
        <v>144.9</v>
      </c>
      <c r="D40" s="1123">
        <v>139.9</v>
      </c>
      <c r="E40" s="1124">
        <v>148.1</v>
      </c>
      <c r="F40" s="1124">
        <v>152.19999999999999</v>
      </c>
      <c r="G40" s="1124">
        <v>151.30000000000001</v>
      </c>
      <c r="H40" s="1123">
        <v>155</v>
      </c>
      <c r="I40" s="1141">
        <v>3.1320000000000001</v>
      </c>
      <c r="J40" s="1126">
        <v>-5.2809999999999997</v>
      </c>
      <c r="K40" s="1127">
        <v>7.5529999999999999</v>
      </c>
      <c r="L40" s="1127">
        <v>10.210000000000001</v>
      </c>
      <c r="M40" s="1127">
        <v>9.7970000000000006</v>
      </c>
      <c r="N40" s="1126">
        <v>10.635</v>
      </c>
      <c r="O40" s="1128">
        <v>2.4449999999999998</v>
      </c>
    </row>
    <row r="41" spans="1:16" ht="8.1" customHeight="1">
      <c r="A41" s="1155" t="s">
        <v>879</v>
      </c>
      <c r="B41" s="1143">
        <v>33.46</v>
      </c>
      <c r="C41" s="1123">
        <v>164.4</v>
      </c>
      <c r="D41" s="1123">
        <v>158.30000000000001</v>
      </c>
      <c r="E41" s="1124">
        <v>166.1</v>
      </c>
      <c r="F41" s="1124">
        <v>171.3</v>
      </c>
      <c r="G41" s="1124">
        <v>172</v>
      </c>
      <c r="H41" s="1123">
        <v>172</v>
      </c>
      <c r="I41" s="1141">
        <v>5.86</v>
      </c>
      <c r="J41" s="1126">
        <v>-1.7989999999999999</v>
      </c>
      <c r="K41" s="1127">
        <v>7.3689999999999998</v>
      </c>
      <c r="L41" s="1127">
        <v>9.8780000000000001</v>
      </c>
      <c r="M41" s="1127">
        <v>10.682</v>
      </c>
      <c r="N41" s="1126">
        <v>7.7690000000000001</v>
      </c>
      <c r="O41" s="1128">
        <v>0</v>
      </c>
    </row>
    <row r="42" spans="1:16" ht="8.1" customHeight="1">
      <c r="A42" s="1155" t="s">
        <v>880</v>
      </c>
      <c r="B42" s="1143">
        <v>27.89</v>
      </c>
      <c r="C42" s="1123">
        <v>121.4</v>
      </c>
      <c r="D42" s="1123">
        <v>117.9</v>
      </c>
      <c r="E42" s="1124">
        <v>126.5</v>
      </c>
      <c r="F42" s="1124">
        <v>129.19999999999999</v>
      </c>
      <c r="G42" s="1124">
        <v>126.5</v>
      </c>
      <c r="H42" s="1123">
        <v>134.69999999999999</v>
      </c>
      <c r="I42" s="1141">
        <v>-1.0589999999999999</v>
      </c>
      <c r="J42" s="1126">
        <v>-10.41</v>
      </c>
      <c r="K42" s="1127">
        <v>7.843</v>
      </c>
      <c r="L42" s="1127">
        <v>10.616</v>
      </c>
      <c r="M42" s="1127">
        <v>8.3049999999999997</v>
      </c>
      <c r="N42" s="1126">
        <v>15.324999999999999</v>
      </c>
      <c r="O42" s="1128">
        <v>6.4820000000000002</v>
      </c>
    </row>
    <row r="43" spans="1:16" ht="10.5" customHeight="1">
      <c r="A43" s="1153" t="s">
        <v>881</v>
      </c>
      <c r="B43" s="1143">
        <v>242.51</v>
      </c>
      <c r="C43" s="1123">
        <v>157.30000000000001</v>
      </c>
      <c r="D43" s="1123">
        <v>144.9</v>
      </c>
      <c r="E43" s="1124">
        <v>162.4</v>
      </c>
      <c r="F43" s="1124">
        <v>163.1</v>
      </c>
      <c r="G43" s="1124">
        <v>163.4</v>
      </c>
      <c r="H43" s="1123">
        <v>163.6</v>
      </c>
      <c r="I43" s="1141">
        <v>18.896000000000001</v>
      </c>
      <c r="J43" s="1126">
        <v>5.8440000000000003</v>
      </c>
      <c r="K43" s="1127">
        <v>18.195</v>
      </c>
      <c r="L43" s="1127">
        <v>17.931999999999999</v>
      </c>
      <c r="M43" s="1127">
        <v>17.048999999999999</v>
      </c>
      <c r="N43" s="1126">
        <v>15.292</v>
      </c>
      <c r="O43" s="1128">
        <v>0.122</v>
      </c>
    </row>
    <row r="44" spans="1:16" ht="10.5" customHeight="1">
      <c r="A44" s="1164" t="s">
        <v>882</v>
      </c>
      <c r="B44" s="1165">
        <v>25.43</v>
      </c>
      <c r="C44" s="1166">
        <v>166.4</v>
      </c>
      <c r="D44" s="1166">
        <v>163.69999999999999</v>
      </c>
      <c r="E44" s="1167">
        <v>175.5</v>
      </c>
      <c r="F44" s="1167">
        <v>173.1</v>
      </c>
      <c r="G44" s="1167">
        <v>173.4</v>
      </c>
      <c r="H44" s="1166">
        <v>173.4</v>
      </c>
      <c r="I44" s="1168">
        <v>2.0230000000000001</v>
      </c>
      <c r="J44" s="1169">
        <v>4.8689999999999998</v>
      </c>
      <c r="K44" s="1170">
        <v>5.4050000000000002</v>
      </c>
      <c r="L44" s="1170">
        <v>6.1959999999999997</v>
      </c>
      <c r="M44" s="1170">
        <v>8.0370000000000008</v>
      </c>
      <c r="N44" s="1169">
        <v>9.2629999999999999</v>
      </c>
      <c r="O44" s="1171">
        <v>0</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8878E410-0022-42E9-9C3E-C9C6F5ABB46B}"/>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E364-5E95-48A4-9C8E-8CF96F9B840F}">
  <sheetPr>
    <tabColor rgb="FF80CDEC"/>
  </sheetPr>
  <dimension ref="A1:R51"/>
  <sheetViews>
    <sheetView showGridLines="0" zoomScale="140" zoomScaleNormal="140" workbookViewId="0">
      <pane xSplit="2" ySplit="4" topLeftCell="C22" activePane="bottomRight" state="frozen"/>
      <selection activeCell="P43" sqref="P43"/>
      <selection pane="topRight" activeCell="P43" sqref="P43"/>
      <selection pane="bottomLeft" activeCell="P43" sqref="P43"/>
      <selection pane="bottomRight"/>
    </sheetView>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842</v>
      </c>
      <c r="D4" s="1114" t="s">
        <v>843</v>
      </c>
      <c r="E4" s="1115" t="s">
        <v>891</v>
      </c>
      <c r="F4" s="1115" t="s">
        <v>888</v>
      </c>
      <c r="G4" s="1116" t="s">
        <v>885</v>
      </c>
      <c r="H4" s="1117" t="s">
        <v>844</v>
      </c>
      <c r="I4" s="1114" t="s">
        <v>848</v>
      </c>
      <c r="J4" s="1114" t="s">
        <v>849</v>
      </c>
      <c r="K4" s="1114" t="s">
        <v>892</v>
      </c>
      <c r="L4" s="1114" t="s">
        <v>889</v>
      </c>
      <c r="M4" s="1118" t="s">
        <v>886</v>
      </c>
      <c r="N4" s="1119" t="s">
        <v>850</v>
      </c>
      <c r="O4" s="1120" t="s">
        <v>893</v>
      </c>
      <c r="P4" s="829" t="s">
        <v>1</v>
      </c>
    </row>
    <row r="5" spans="1:18" ht="18.75" customHeight="1">
      <c r="A5" s="1121" t="s">
        <v>855</v>
      </c>
      <c r="B5" s="1122">
        <v>1000</v>
      </c>
      <c r="C5" s="1123">
        <v>141.4</v>
      </c>
      <c r="D5" s="1123">
        <v>139.1</v>
      </c>
      <c r="E5" s="1124">
        <v>143.4</v>
      </c>
      <c r="F5" s="1124">
        <v>146.69999999999999</v>
      </c>
      <c r="G5" s="1124">
        <v>147.4</v>
      </c>
      <c r="H5" s="1123">
        <v>144.9</v>
      </c>
      <c r="I5" s="1125">
        <v>1.1439999999999999</v>
      </c>
      <c r="J5" s="1126">
        <v>-1.5569999999999999</v>
      </c>
      <c r="K5" s="1127">
        <v>1.5580000000000001</v>
      </c>
      <c r="L5" s="1127">
        <v>3.2370000000000001</v>
      </c>
      <c r="M5" s="1127">
        <v>2.3610000000000002</v>
      </c>
      <c r="N5" s="1126">
        <v>-1.0920000000000001</v>
      </c>
      <c r="O5" s="1128">
        <v>-1.696</v>
      </c>
    </row>
    <row r="6" spans="1:18" ht="15" customHeight="1">
      <c r="A6" s="1129" t="s">
        <v>856</v>
      </c>
      <c r="B6" s="1130">
        <v>393.59</v>
      </c>
      <c r="C6" s="1131">
        <v>134.1</v>
      </c>
      <c r="D6" s="1131">
        <v>136.80000000000001</v>
      </c>
      <c r="E6" s="1132">
        <v>138</v>
      </c>
      <c r="F6" s="1132">
        <v>138.5</v>
      </c>
      <c r="G6" s="1132">
        <v>135</v>
      </c>
      <c r="H6" s="1131">
        <v>125.3</v>
      </c>
      <c r="I6" s="1133">
        <v>-7.835</v>
      </c>
      <c r="J6" s="1134">
        <v>-5.0659999999999998</v>
      </c>
      <c r="K6" s="1135">
        <v>-5.35</v>
      </c>
      <c r="L6" s="1135">
        <v>-6.2919999999999998</v>
      </c>
      <c r="M6" s="1135">
        <v>-10.832000000000001</v>
      </c>
      <c r="N6" s="1134">
        <v>-19.986999999999998</v>
      </c>
      <c r="O6" s="1136">
        <v>-7.1849999999999996</v>
      </c>
      <c r="Q6" s="828"/>
      <c r="R6" s="828"/>
    </row>
    <row r="7" spans="1:18" ht="11.25" customHeight="1">
      <c r="A7" s="1137" t="s">
        <v>857</v>
      </c>
      <c r="B7" s="1138">
        <v>110.56</v>
      </c>
      <c r="C7" s="1139">
        <v>115.6</v>
      </c>
      <c r="D7" s="1139">
        <v>112.6</v>
      </c>
      <c r="E7" s="1140">
        <v>122.1</v>
      </c>
      <c r="F7" s="1140">
        <v>118.5</v>
      </c>
      <c r="G7" s="1140">
        <v>117.4</v>
      </c>
      <c r="H7" s="1139">
        <v>112.2</v>
      </c>
      <c r="I7" s="1141">
        <v>-4.7779999999999996</v>
      </c>
      <c r="J7" s="1126">
        <v>-14.242000000000001</v>
      </c>
      <c r="K7" s="1127">
        <v>17.291</v>
      </c>
      <c r="L7" s="1127">
        <v>8.9149999999999991</v>
      </c>
      <c r="M7" s="1127">
        <v>-0.67700000000000005</v>
      </c>
      <c r="N7" s="1126">
        <v>-8.8999999999999996E-2</v>
      </c>
      <c r="O7" s="1128">
        <v>-4.4290000000000003</v>
      </c>
    </row>
    <row r="8" spans="1:18" ht="8.1" customHeight="1">
      <c r="A8" s="1142" t="s">
        <v>765</v>
      </c>
      <c r="B8" s="1143">
        <v>57.04</v>
      </c>
      <c r="C8" s="1123">
        <v>116.2</v>
      </c>
      <c r="D8" s="1123">
        <v>112.6</v>
      </c>
      <c r="E8" s="1124">
        <v>121.2</v>
      </c>
      <c r="F8" s="1124">
        <v>117</v>
      </c>
      <c r="G8" s="1124">
        <v>115.5</v>
      </c>
      <c r="H8" s="1123">
        <v>110.3</v>
      </c>
      <c r="I8" s="1141">
        <v>-3.0859999999999999</v>
      </c>
      <c r="J8" s="1126">
        <v>-14.826000000000001</v>
      </c>
      <c r="K8" s="1127">
        <v>18.591000000000001</v>
      </c>
      <c r="L8" s="1127">
        <v>9.859</v>
      </c>
      <c r="M8" s="1127">
        <v>-0.43099999999999999</v>
      </c>
      <c r="N8" s="1126">
        <v>-0.89800000000000002</v>
      </c>
      <c r="O8" s="1128">
        <v>-4.5019999999999998</v>
      </c>
    </row>
    <row r="9" spans="1:18" ht="8.1" customHeight="1">
      <c r="A9" s="1142" t="s">
        <v>766</v>
      </c>
      <c r="B9" s="1143">
        <v>2.38</v>
      </c>
      <c r="C9" s="1123">
        <v>115.5</v>
      </c>
      <c r="D9" s="1123">
        <v>114.7</v>
      </c>
      <c r="E9" s="1124">
        <v>122.1</v>
      </c>
      <c r="F9" s="1124">
        <v>119.6</v>
      </c>
      <c r="G9" s="1124">
        <v>119.9</v>
      </c>
      <c r="H9" s="1123">
        <v>115.9</v>
      </c>
      <c r="I9" s="1141">
        <v>-11.832000000000001</v>
      </c>
      <c r="J9" s="1126">
        <v>-15.662000000000001</v>
      </c>
      <c r="K9" s="1127">
        <v>12.847</v>
      </c>
      <c r="L9" s="1127">
        <v>7.2649999999999997</v>
      </c>
      <c r="M9" s="1127">
        <v>-2.202</v>
      </c>
      <c r="N9" s="1126">
        <v>0.87</v>
      </c>
      <c r="O9" s="1128">
        <v>-3.3359999999999999</v>
      </c>
    </row>
    <row r="10" spans="1:18" ht="8.1" customHeight="1">
      <c r="A10" s="1142" t="s">
        <v>858</v>
      </c>
      <c r="B10" s="1143">
        <v>16.920000000000002</v>
      </c>
      <c r="C10" s="1123">
        <v>111.7</v>
      </c>
      <c r="D10" s="1123">
        <v>106.4</v>
      </c>
      <c r="E10" s="1124">
        <v>118</v>
      </c>
      <c r="F10" s="1124">
        <v>116</v>
      </c>
      <c r="G10" s="1124">
        <v>114.9</v>
      </c>
      <c r="H10" s="1123">
        <v>109.6</v>
      </c>
      <c r="I10" s="1141">
        <v>1.361</v>
      </c>
      <c r="J10" s="1126">
        <v>-13.566000000000001</v>
      </c>
      <c r="K10" s="1127">
        <v>24.736000000000001</v>
      </c>
      <c r="L10" s="1127">
        <v>15.194000000000001</v>
      </c>
      <c r="M10" s="1127">
        <v>3.7</v>
      </c>
      <c r="N10" s="1126">
        <v>4.78</v>
      </c>
      <c r="O10" s="1128">
        <v>-4.6130000000000004</v>
      </c>
    </row>
    <row r="11" spans="1:18" ht="8.1" customHeight="1">
      <c r="A11" s="1142" t="s">
        <v>767</v>
      </c>
      <c r="B11" s="1143">
        <v>16.11</v>
      </c>
      <c r="C11" s="1123">
        <v>110.6</v>
      </c>
      <c r="D11" s="1123">
        <v>107.8</v>
      </c>
      <c r="E11" s="1124">
        <v>126.5</v>
      </c>
      <c r="F11" s="1124">
        <v>122.3</v>
      </c>
      <c r="G11" s="1124">
        <v>121.6</v>
      </c>
      <c r="H11" s="1123">
        <v>113.6</v>
      </c>
      <c r="I11" s="1141">
        <v>-7.0590000000000002</v>
      </c>
      <c r="J11" s="1126">
        <v>-14.24</v>
      </c>
      <c r="K11" s="1127">
        <v>25.248000000000001</v>
      </c>
      <c r="L11" s="1127">
        <v>15.486000000000001</v>
      </c>
      <c r="M11" s="1127">
        <v>5.19</v>
      </c>
      <c r="N11" s="1126">
        <v>6.069</v>
      </c>
      <c r="O11" s="1128">
        <v>-6.5789999999999997</v>
      </c>
    </row>
    <row r="12" spans="1:18" ht="8.1" customHeight="1">
      <c r="A12" s="1144" t="s">
        <v>429</v>
      </c>
      <c r="B12" s="1145">
        <v>4.99</v>
      </c>
      <c r="C12" s="1123">
        <v>132.4</v>
      </c>
      <c r="D12" s="1123">
        <v>136.9</v>
      </c>
      <c r="E12" s="1124">
        <v>125.1</v>
      </c>
      <c r="F12" s="1124">
        <v>122.7</v>
      </c>
      <c r="G12" s="1124">
        <v>121.3</v>
      </c>
      <c r="H12" s="1123">
        <v>119</v>
      </c>
      <c r="I12" s="1141">
        <v>-24.643999999999998</v>
      </c>
      <c r="J12" s="1126">
        <v>-22.611999999999998</v>
      </c>
      <c r="K12" s="1127">
        <v>-16.321000000000002</v>
      </c>
      <c r="L12" s="1127">
        <v>-21.195</v>
      </c>
      <c r="M12" s="1127">
        <v>-24.891999999999999</v>
      </c>
      <c r="N12" s="1126">
        <v>-20.454999999999998</v>
      </c>
      <c r="O12" s="1128">
        <v>-1.8959999999999999</v>
      </c>
    </row>
    <row r="13" spans="1:18" ht="8.1" customHeight="1">
      <c r="A13" s="1146" t="s">
        <v>460</v>
      </c>
      <c r="B13" s="1145">
        <v>4.88</v>
      </c>
      <c r="C13" s="1123">
        <v>117.8</v>
      </c>
      <c r="D13" s="1123">
        <v>116</v>
      </c>
      <c r="E13" s="1124">
        <v>122.7</v>
      </c>
      <c r="F13" s="1124">
        <v>121</v>
      </c>
      <c r="G13" s="1124">
        <v>121.2</v>
      </c>
      <c r="H13" s="1123">
        <v>120.8</v>
      </c>
      <c r="I13" s="1141">
        <v>3.2429999999999999</v>
      </c>
      <c r="J13" s="1126">
        <v>-2.4390000000000001</v>
      </c>
      <c r="K13" s="1127">
        <v>18.207999999999998</v>
      </c>
      <c r="L13" s="1127">
        <v>10</v>
      </c>
      <c r="M13" s="1127">
        <v>2.3650000000000002</v>
      </c>
      <c r="N13" s="1126">
        <v>3.0720000000000001</v>
      </c>
      <c r="O13" s="1128">
        <v>-0.33</v>
      </c>
    </row>
    <row r="14" spans="1:18" ht="10.5" customHeight="1">
      <c r="A14" s="1137" t="s">
        <v>697</v>
      </c>
      <c r="B14" s="1138">
        <v>47.71</v>
      </c>
      <c r="C14" s="1139">
        <v>128.19999999999999</v>
      </c>
      <c r="D14" s="1139">
        <v>126.6</v>
      </c>
      <c r="E14" s="1140">
        <v>127.8</v>
      </c>
      <c r="F14" s="1140">
        <v>130.69999999999999</v>
      </c>
      <c r="G14" s="1140">
        <v>128.80000000000001</v>
      </c>
      <c r="H14" s="1139">
        <v>128.1</v>
      </c>
      <c r="I14" s="1147">
        <v>-9.0129999999999999</v>
      </c>
      <c r="J14" s="1148">
        <v>-11.157999999999999</v>
      </c>
      <c r="K14" s="1149">
        <v>-7.7919999999999998</v>
      </c>
      <c r="L14" s="1149">
        <v>-6.8419999999999996</v>
      </c>
      <c r="M14" s="1149">
        <v>-9.36</v>
      </c>
      <c r="N14" s="1148">
        <v>-10.105</v>
      </c>
      <c r="O14" s="1150">
        <v>-0.54300000000000004</v>
      </c>
      <c r="Q14" s="829" t="s">
        <v>1</v>
      </c>
    </row>
    <row r="15" spans="1:18" ht="8.1" customHeight="1">
      <c r="A15" s="1151" t="s">
        <v>859</v>
      </c>
      <c r="B15" s="1143">
        <v>22.32</v>
      </c>
      <c r="C15" s="1123">
        <v>122.1</v>
      </c>
      <c r="D15" s="1123">
        <v>118.9</v>
      </c>
      <c r="E15" s="1124">
        <v>126.4</v>
      </c>
      <c r="F15" s="1124">
        <v>132.5</v>
      </c>
      <c r="G15" s="1124">
        <v>128.69999999999999</v>
      </c>
      <c r="H15" s="1123">
        <v>127.5</v>
      </c>
      <c r="I15" s="1141">
        <v>4.8970000000000002</v>
      </c>
      <c r="J15" s="1126">
        <v>-0.41899999999999998</v>
      </c>
      <c r="K15" s="1127">
        <v>14.701000000000001</v>
      </c>
      <c r="L15" s="1127">
        <v>16.637</v>
      </c>
      <c r="M15" s="1127">
        <v>9.8119999999999994</v>
      </c>
      <c r="N15" s="1126">
        <v>7.9589999999999996</v>
      </c>
      <c r="O15" s="1128">
        <v>-0.93200000000000005</v>
      </c>
    </row>
    <row r="16" spans="1:18" ht="8.1" customHeight="1">
      <c r="A16" s="1152" t="s">
        <v>860</v>
      </c>
      <c r="B16" s="1143">
        <v>17.190000000000001</v>
      </c>
      <c r="C16" s="1123">
        <v>148.30000000000001</v>
      </c>
      <c r="D16" s="1123">
        <v>148.30000000000001</v>
      </c>
      <c r="E16" s="1124">
        <v>141.69999999999999</v>
      </c>
      <c r="F16" s="1124">
        <v>141.69999999999999</v>
      </c>
      <c r="G16" s="1124">
        <v>141.69999999999999</v>
      </c>
      <c r="H16" s="1123">
        <v>141.69999999999999</v>
      </c>
      <c r="I16" s="1141">
        <v>-21.905999999999999</v>
      </c>
      <c r="J16" s="1126">
        <v>-21.905999999999999</v>
      </c>
      <c r="K16" s="1127">
        <v>-26.77</v>
      </c>
      <c r="L16" s="1127">
        <v>-26.77</v>
      </c>
      <c r="M16" s="1127">
        <v>-26.77</v>
      </c>
      <c r="N16" s="1126">
        <v>-26.77</v>
      </c>
      <c r="O16" s="1128">
        <v>0</v>
      </c>
      <c r="Q16" s="1127" t="s">
        <v>202</v>
      </c>
    </row>
    <row r="17" spans="1:15" ht="11.25" customHeight="1">
      <c r="A17" s="1153" t="s">
        <v>861</v>
      </c>
      <c r="B17" s="1143">
        <v>43.17</v>
      </c>
      <c r="C17" s="1123">
        <v>181.6</v>
      </c>
      <c r="D17" s="1123">
        <v>214.3</v>
      </c>
      <c r="E17" s="1124">
        <v>184</v>
      </c>
      <c r="F17" s="1124">
        <v>181.9</v>
      </c>
      <c r="G17" s="1124">
        <v>178.1</v>
      </c>
      <c r="H17" s="1123">
        <v>131.9</v>
      </c>
      <c r="I17" s="1141">
        <v>-31.498000000000001</v>
      </c>
      <c r="J17" s="1126">
        <v>-10.26</v>
      </c>
      <c r="K17" s="1127">
        <v>-38.378999999999998</v>
      </c>
      <c r="L17" s="1127">
        <v>-39.987000000000002</v>
      </c>
      <c r="M17" s="1127">
        <v>-41.337000000000003</v>
      </c>
      <c r="N17" s="1126">
        <v>-64.158000000000001</v>
      </c>
      <c r="O17" s="1128">
        <v>-25.94</v>
      </c>
    </row>
    <row r="18" spans="1:15" ht="15.75" customHeight="1">
      <c r="A18" s="1154" t="s">
        <v>862</v>
      </c>
      <c r="B18" s="1138">
        <v>133.77000000000001</v>
      </c>
      <c r="C18" s="1139">
        <v>143.69999999999999</v>
      </c>
      <c r="D18" s="1139">
        <v>145.30000000000001</v>
      </c>
      <c r="E18" s="1140">
        <v>148</v>
      </c>
      <c r="F18" s="1140">
        <v>150.19999999999999</v>
      </c>
      <c r="G18" s="1140">
        <v>144.30000000000001</v>
      </c>
      <c r="H18" s="1139">
        <v>136</v>
      </c>
      <c r="I18" s="1147">
        <v>0.27900000000000003</v>
      </c>
      <c r="J18" s="1148">
        <v>3.2690000000000001</v>
      </c>
      <c r="K18" s="1149">
        <v>0.13500000000000001</v>
      </c>
      <c r="L18" s="1149">
        <v>2.1070000000000002</v>
      </c>
      <c r="M18" s="1149">
        <v>-3.2189999999999999</v>
      </c>
      <c r="N18" s="1148">
        <v>-8.7859999999999996</v>
      </c>
      <c r="O18" s="1150">
        <v>-5.7519999999999998</v>
      </c>
    </row>
    <row r="19" spans="1:15" ht="8.1" customHeight="1">
      <c r="A19" s="1142" t="s">
        <v>863</v>
      </c>
      <c r="B19" s="1143">
        <v>74.599999999999994</v>
      </c>
      <c r="C19" s="1123">
        <v>130.69999999999999</v>
      </c>
      <c r="D19" s="1123">
        <v>133.80000000000001</v>
      </c>
      <c r="E19" s="1124">
        <v>138.5</v>
      </c>
      <c r="F19" s="1124">
        <v>141.5</v>
      </c>
      <c r="G19" s="1124">
        <v>131.5</v>
      </c>
      <c r="H19" s="1123">
        <v>121.5</v>
      </c>
      <c r="I19" s="1141">
        <v>-3.0419999999999998</v>
      </c>
      <c r="J19" s="1126">
        <v>-0.74199999999999999</v>
      </c>
      <c r="K19" s="1127">
        <v>0.72699999999999998</v>
      </c>
      <c r="L19" s="1127">
        <v>2.4620000000000002</v>
      </c>
      <c r="M19" s="1127">
        <v>-6.6050000000000004</v>
      </c>
      <c r="N19" s="1126">
        <v>-13.646000000000001</v>
      </c>
      <c r="O19" s="1128">
        <v>-7.6050000000000004</v>
      </c>
    </row>
    <row r="20" spans="1:15" ht="8.1" customHeight="1">
      <c r="A20" s="1155" t="s">
        <v>864</v>
      </c>
      <c r="B20" s="1143">
        <v>3.19</v>
      </c>
      <c r="C20" s="1123">
        <v>117.5</v>
      </c>
      <c r="D20" s="1123">
        <v>119.7</v>
      </c>
      <c r="E20" s="1124">
        <v>173.6</v>
      </c>
      <c r="F20" s="1124">
        <v>147.69999999999999</v>
      </c>
      <c r="G20" s="1124">
        <v>113.2</v>
      </c>
      <c r="H20" s="1123">
        <v>83.3</v>
      </c>
      <c r="I20" s="1141">
        <v>4.3520000000000003</v>
      </c>
      <c r="J20" s="1126">
        <v>10.526</v>
      </c>
      <c r="K20" s="1127">
        <v>10.433</v>
      </c>
      <c r="L20" s="1127">
        <v>-2.3149999999999999</v>
      </c>
      <c r="M20" s="1127">
        <v>0.53300000000000003</v>
      </c>
      <c r="N20" s="1126">
        <v>-20.515000000000001</v>
      </c>
      <c r="O20" s="1128">
        <v>-26.413</v>
      </c>
    </row>
    <row r="21" spans="1:15" s="828" customFormat="1" ht="8.1" customHeight="1">
      <c r="A21" s="1155" t="s">
        <v>865</v>
      </c>
      <c r="B21" s="1143">
        <v>5.98</v>
      </c>
      <c r="C21" s="1123">
        <v>138.4</v>
      </c>
      <c r="D21" s="1123">
        <v>135.30000000000001</v>
      </c>
      <c r="E21" s="1124">
        <v>141.80000000000001</v>
      </c>
      <c r="F21" s="1124">
        <v>143</v>
      </c>
      <c r="G21" s="1124">
        <v>142.69999999999999</v>
      </c>
      <c r="H21" s="1123">
        <v>141.1</v>
      </c>
      <c r="I21" s="1141">
        <v>3.13</v>
      </c>
      <c r="J21" s="1126">
        <v>3.0459999999999998</v>
      </c>
      <c r="K21" s="1127">
        <v>3.9590000000000001</v>
      </c>
      <c r="L21" s="1127">
        <v>4.9160000000000004</v>
      </c>
      <c r="M21" s="1127">
        <v>5.1580000000000004</v>
      </c>
      <c r="N21" s="1126">
        <v>4.21</v>
      </c>
      <c r="O21" s="1128">
        <v>-1.121</v>
      </c>
    </row>
    <row r="22" spans="1:15" s="828" customFormat="1" ht="8.1" customHeight="1">
      <c r="A22" s="1155" t="s">
        <v>866</v>
      </c>
      <c r="B22" s="1143">
        <v>8.65</v>
      </c>
      <c r="C22" s="1123">
        <v>131.30000000000001</v>
      </c>
      <c r="D22" s="1123">
        <v>112.2</v>
      </c>
      <c r="E22" s="1124">
        <v>119</v>
      </c>
      <c r="F22" s="1124">
        <v>146.30000000000001</v>
      </c>
      <c r="G22" s="1124">
        <v>119.3</v>
      </c>
      <c r="H22" s="1123">
        <v>135.19999999999999</v>
      </c>
      <c r="I22" s="1141">
        <v>17.652000000000001</v>
      </c>
      <c r="J22" s="1126">
        <v>-5.476</v>
      </c>
      <c r="K22" s="1127">
        <v>9.9819999999999993</v>
      </c>
      <c r="L22" s="1127">
        <v>25.687000000000001</v>
      </c>
      <c r="M22" s="1127">
        <v>9.4499999999999993</v>
      </c>
      <c r="N22" s="1126">
        <v>20.93</v>
      </c>
      <c r="O22" s="1128">
        <v>13.327999999999999</v>
      </c>
    </row>
    <row r="23" spans="1:15" s="828" customFormat="1" ht="8.1" customHeight="1">
      <c r="A23" s="1155" t="s">
        <v>867</v>
      </c>
      <c r="B23" s="1143">
        <v>6.13</v>
      </c>
      <c r="C23" s="1123">
        <v>141.9</v>
      </c>
      <c r="D23" s="1123">
        <v>164.6</v>
      </c>
      <c r="E23" s="1124">
        <v>142.9</v>
      </c>
      <c r="F23" s="1124">
        <v>142.9</v>
      </c>
      <c r="G23" s="1124">
        <v>188.2</v>
      </c>
      <c r="H23" s="1123">
        <v>79.2</v>
      </c>
      <c r="I23" s="1141">
        <v>-15.686</v>
      </c>
      <c r="J23" s="1126">
        <v>2.8109999999999999</v>
      </c>
      <c r="K23" s="1127">
        <v>-11.186999999999999</v>
      </c>
      <c r="L23" s="1127">
        <v>-11.186999999999999</v>
      </c>
      <c r="M23" s="1127">
        <v>-13.352</v>
      </c>
      <c r="N23" s="1126">
        <v>-60.161000000000001</v>
      </c>
      <c r="O23" s="1128">
        <v>-57.917000000000002</v>
      </c>
    </row>
    <row r="24" spans="1:15" ht="10.5" customHeight="1">
      <c r="A24" s="1137" t="s">
        <v>868</v>
      </c>
      <c r="B24" s="1138">
        <v>59.17</v>
      </c>
      <c r="C24" s="1139">
        <v>160</v>
      </c>
      <c r="D24" s="1139">
        <v>159.80000000000001</v>
      </c>
      <c r="E24" s="1140">
        <v>160.1</v>
      </c>
      <c r="F24" s="1140">
        <v>161</v>
      </c>
      <c r="G24" s="1140">
        <v>160.5</v>
      </c>
      <c r="H24" s="1139">
        <v>154.30000000000001</v>
      </c>
      <c r="I24" s="1147">
        <v>3.964</v>
      </c>
      <c r="J24" s="1148">
        <v>7.827</v>
      </c>
      <c r="K24" s="1149">
        <v>-0.373</v>
      </c>
      <c r="L24" s="1149">
        <v>1.641</v>
      </c>
      <c r="M24" s="1149">
        <v>0.627</v>
      </c>
      <c r="N24" s="1148">
        <v>-3.3809999999999998</v>
      </c>
      <c r="O24" s="1150">
        <v>-3.863</v>
      </c>
    </row>
    <row r="25" spans="1:15" ht="7.5" customHeight="1">
      <c r="A25" s="1142" t="s">
        <v>869</v>
      </c>
      <c r="B25" s="1143">
        <v>12.49</v>
      </c>
      <c r="C25" s="1123">
        <v>137.80000000000001</v>
      </c>
      <c r="D25" s="1123">
        <v>136.30000000000001</v>
      </c>
      <c r="E25" s="1124">
        <v>143.80000000000001</v>
      </c>
      <c r="F25" s="1124">
        <v>142.69999999999999</v>
      </c>
      <c r="G25" s="1124">
        <v>138.5</v>
      </c>
      <c r="H25" s="1123">
        <v>122.7</v>
      </c>
      <c r="I25" s="1141">
        <v>9.7129999999999992</v>
      </c>
      <c r="J25" s="1126">
        <v>16.795000000000002</v>
      </c>
      <c r="K25" s="1127">
        <v>3.9769999999999999</v>
      </c>
      <c r="L25" s="1127">
        <v>10.878</v>
      </c>
      <c r="M25" s="1127">
        <v>0.874</v>
      </c>
      <c r="N25" s="1126">
        <v>-13.409000000000001</v>
      </c>
      <c r="O25" s="1128">
        <v>-11.407999999999999</v>
      </c>
    </row>
    <row r="26" spans="1:15" ht="7.5" customHeight="1">
      <c r="A26" s="1142" t="s">
        <v>870</v>
      </c>
      <c r="B26" s="1143">
        <v>17.28</v>
      </c>
      <c r="C26" s="1123">
        <v>129.80000000000001</v>
      </c>
      <c r="D26" s="1123">
        <v>130.9</v>
      </c>
      <c r="E26" s="1124">
        <v>127.9</v>
      </c>
      <c r="F26" s="1124">
        <v>131.9</v>
      </c>
      <c r="G26" s="1124">
        <v>133.80000000000001</v>
      </c>
      <c r="H26" s="1123">
        <v>123.8</v>
      </c>
      <c r="I26" s="1141">
        <v>2.4470000000000001</v>
      </c>
      <c r="J26" s="1126">
        <v>8.1820000000000004</v>
      </c>
      <c r="K26" s="1127">
        <v>-3.544</v>
      </c>
      <c r="L26" s="1127">
        <v>0.30399999999999999</v>
      </c>
      <c r="M26" s="1127">
        <v>3.7210000000000001</v>
      </c>
      <c r="N26" s="1126">
        <v>-2.2120000000000002</v>
      </c>
      <c r="O26" s="1128">
        <v>-7.4740000000000002</v>
      </c>
    </row>
    <row r="27" spans="1:15" ht="7.5" customHeight="1">
      <c r="A27" s="1142" t="s">
        <v>871</v>
      </c>
      <c r="B27" s="1143">
        <v>29.4</v>
      </c>
      <c r="C27" s="1123">
        <v>187.2</v>
      </c>
      <c r="D27" s="1123">
        <v>186.8</v>
      </c>
      <c r="E27" s="1124">
        <v>185.9</v>
      </c>
      <c r="F27" s="1124">
        <v>185.9</v>
      </c>
      <c r="G27" s="1124">
        <v>185.6</v>
      </c>
      <c r="H27" s="1123">
        <v>185.6</v>
      </c>
      <c r="I27" s="1141">
        <v>2.9140000000000001</v>
      </c>
      <c r="J27" s="1126">
        <v>5.2389999999999999</v>
      </c>
      <c r="K27" s="1127">
        <v>-0.48199999999999998</v>
      </c>
      <c r="L27" s="1127">
        <v>-0.48199999999999998</v>
      </c>
      <c r="M27" s="1127">
        <v>-0.64200000000000002</v>
      </c>
      <c r="N27" s="1126">
        <v>-0.64200000000000002</v>
      </c>
      <c r="O27" s="1128">
        <v>0</v>
      </c>
    </row>
    <row r="28" spans="1:15" ht="10.5" customHeight="1">
      <c r="A28" s="1137" t="s">
        <v>872</v>
      </c>
      <c r="B28" s="1138">
        <v>21.8</v>
      </c>
      <c r="C28" s="1139">
        <v>124.7</v>
      </c>
      <c r="D28" s="1139">
        <v>117.7</v>
      </c>
      <c r="E28" s="1140">
        <v>132.80000000000001</v>
      </c>
      <c r="F28" s="1140">
        <v>144.19999999999999</v>
      </c>
      <c r="G28" s="1140">
        <v>133.1</v>
      </c>
      <c r="H28" s="1139">
        <v>128.19999999999999</v>
      </c>
      <c r="I28" s="1147">
        <v>16</v>
      </c>
      <c r="J28" s="1148">
        <v>21.091000000000001</v>
      </c>
      <c r="K28" s="1149">
        <v>20.507999999999999</v>
      </c>
      <c r="L28" s="1149">
        <v>24.524999999999999</v>
      </c>
      <c r="M28" s="1149">
        <v>15.941000000000001</v>
      </c>
      <c r="N28" s="1148">
        <v>14.159000000000001</v>
      </c>
      <c r="O28" s="1150">
        <v>-3.681</v>
      </c>
    </row>
    <row r="29" spans="1:15" ht="8.1" customHeight="1">
      <c r="A29" s="1142" t="s">
        <v>873</v>
      </c>
      <c r="B29" s="1143">
        <v>10.27</v>
      </c>
      <c r="C29" s="1123">
        <v>132.1</v>
      </c>
      <c r="D29" s="1123">
        <v>121.2</v>
      </c>
      <c r="E29" s="1124">
        <v>135.6</v>
      </c>
      <c r="F29" s="1124">
        <v>136.5</v>
      </c>
      <c r="G29" s="1124">
        <v>139.80000000000001</v>
      </c>
      <c r="H29" s="1123">
        <v>139.9</v>
      </c>
      <c r="I29" s="1141">
        <v>23.573</v>
      </c>
      <c r="J29" s="1126">
        <v>34.667000000000002</v>
      </c>
      <c r="K29" s="1127">
        <v>22.937000000000001</v>
      </c>
      <c r="L29" s="1127">
        <v>22.751999999999999</v>
      </c>
      <c r="M29" s="1127">
        <v>24.045999999999999</v>
      </c>
      <c r="N29" s="1126">
        <v>23.805</v>
      </c>
      <c r="O29" s="1128">
        <v>7.1999999999999995E-2</v>
      </c>
    </row>
    <row r="30" spans="1:15" ht="10.5" customHeight="1">
      <c r="A30" s="1152" t="s">
        <v>874</v>
      </c>
      <c r="B30" s="1156">
        <v>5.55</v>
      </c>
      <c r="C30" s="1157">
        <v>115.4</v>
      </c>
      <c r="D30" s="1157">
        <v>117.1</v>
      </c>
      <c r="E30" s="1158">
        <v>138.5</v>
      </c>
      <c r="F30" s="1158">
        <v>179</v>
      </c>
      <c r="G30" s="1158">
        <v>124.4</v>
      </c>
      <c r="H30" s="1157">
        <v>102.1</v>
      </c>
      <c r="I30" s="1159">
        <v>4.5289999999999999</v>
      </c>
      <c r="J30" s="1160">
        <v>11.63</v>
      </c>
      <c r="K30" s="1161">
        <v>24.215</v>
      </c>
      <c r="L30" s="1161">
        <v>35.914999999999999</v>
      </c>
      <c r="M30" s="1161">
        <v>-1.113</v>
      </c>
      <c r="N30" s="1160">
        <v>-6.5019999999999998</v>
      </c>
      <c r="O30" s="1162">
        <v>-17.925999999999998</v>
      </c>
    </row>
    <row r="31" spans="1:15" s="1163" customFormat="1" ht="15" customHeight="1">
      <c r="A31" s="1129" t="s">
        <v>875</v>
      </c>
      <c r="B31" s="1130">
        <v>606.41</v>
      </c>
      <c r="C31" s="1131">
        <v>146.19999999999999</v>
      </c>
      <c r="D31" s="1131">
        <v>140.6</v>
      </c>
      <c r="E31" s="1132">
        <v>146.9</v>
      </c>
      <c r="F31" s="1132">
        <v>152.1</v>
      </c>
      <c r="G31" s="1132">
        <v>155.5</v>
      </c>
      <c r="H31" s="1131">
        <v>157.6</v>
      </c>
      <c r="I31" s="1133">
        <v>7.3419999999999996</v>
      </c>
      <c r="J31" s="1134">
        <v>0.86099999999999999</v>
      </c>
      <c r="K31" s="1135">
        <v>6.2949999999999999</v>
      </c>
      <c r="L31" s="1135">
        <v>9.8190000000000008</v>
      </c>
      <c r="M31" s="1135">
        <v>11.63</v>
      </c>
      <c r="N31" s="1134">
        <v>12.651999999999999</v>
      </c>
      <c r="O31" s="1136">
        <v>1.35</v>
      </c>
    </row>
    <row r="32" spans="1:15" ht="10.5" customHeight="1">
      <c r="A32" s="1137" t="s">
        <v>876</v>
      </c>
      <c r="B32" s="1143">
        <v>329.77</v>
      </c>
      <c r="C32" s="1123">
        <v>137.1</v>
      </c>
      <c r="D32" s="1123">
        <v>136.19999999999999</v>
      </c>
      <c r="E32" s="1124">
        <v>134.5</v>
      </c>
      <c r="F32" s="1124">
        <v>143.5</v>
      </c>
      <c r="G32" s="1124">
        <v>149.4</v>
      </c>
      <c r="H32" s="1123">
        <v>153.1</v>
      </c>
      <c r="I32" s="1141">
        <v>-0.218</v>
      </c>
      <c r="J32" s="1126">
        <v>-3.2669999999999999</v>
      </c>
      <c r="K32" s="1127">
        <v>-1.825</v>
      </c>
      <c r="L32" s="1127">
        <v>4.2880000000000003</v>
      </c>
      <c r="M32" s="1127">
        <v>7.7919999999999998</v>
      </c>
      <c r="N32" s="1126">
        <v>10.144</v>
      </c>
      <c r="O32" s="1128">
        <v>2.4769999999999999</v>
      </c>
    </row>
    <row r="33" spans="1:16" ht="8.1" customHeight="1">
      <c r="A33" s="1142" t="s">
        <v>217</v>
      </c>
      <c r="B33" s="1143">
        <v>81.23</v>
      </c>
      <c r="C33" s="1123">
        <v>168.6</v>
      </c>
      <c r="D33" s="1123">
        <v>145.80000000000001</v>
      </c>
      <c r="E33" s="1124">
        <v>183.7</v>
      </c>
      <c r="F33" s="1124">
        <v>190.4</v>
      </c>
      <c r="G33" s="1124">
        <v>199.2</v>
      </c>
      <c r="H33" s="1123">
        <v>205.1</v>
      </c>
      <c r="I33" s="1141">
        <v>23.88</v>
      </c>
      <c r="J33" s="1126">
        <v>5.423</v>
      </c>
      <c r="K33" s="1127">
        <v>33.405999999999999</v>
      </c>
      <c r="L33" s="1127">
        <v>38.070999999999998</v>
      </c>
      <c r="M33" s="1127">
        <v>41.578000000000003</v>
      </c>
      <c r="N33" s="1126">
        <v>43.527000000000001</v>
      </c>
      <c r="O33" s="1128">
        <v>2.9620000000000002</v>
      </c>
    </row>
    <row r="34" spans="1:16" ht="8.1" customHeight="1">
      <c r="A34" s="1155" t="s">
        <v>877</v>
      </c>
      <c r="B34" s="1143">
        <v>47.28</v>
      </c>
      <c r="C34" s="1123">
        <v>163.4</v>
      </c>
      <c r="D34" s="1123">
        <v>142.1</v>
      </c>
      <c r="E34" s="1124">
        <v>176.7</v>
      </c>
      <c r="F34" s="1124">
        <v>182</v>
      </c>
      <c r="G34" s="1124">
        <v>189.7</v>
      </c>
      <c r="H34" s="1123">
        <v>193.7</v>
      </c>
      <c r="I34" s="1141">
        <v>23.228000000000002</v>
      </c>
      <c r="J34" s="1126">
        <v>6.5220000000000002</v>
      </c>
      <c r="K34" s="1127">
        <v>30.986000000000001</v>
      </c>
      <c r="L34" s="1127">
        <v>36.637</v>
      </c>
      <c r="M34" s="1127">
        <v>40.622999999999998</v>
      </c>
      <c r="N34" s="1126">
        <v>41.697000000000003</v>
      </c>
      <c r="O34" s="1128">
        <v>2.109</v>
      </c>
    </row>
    <row r="35" spans="1:16" ht="8.1" customHeight="1">
      <c r="A35" s="1155" t="s">
        <v>221</v>
      </c>
      <c r="B35" s="1143">
        <v>17.190000000000001</v>
      </c>
      <c r="C35" s="1123">
        <v>187.7</v>
      </c>
      <c r="D35" s="1123">
        <v>158.6</v>
      </c>
      <c r="E35" s="1124">
        <v>208.2</v>
      </c>
      <c r="F35" s="1124">
        <v>220.6</v>
      </c>
      <c r="G35" s="1124">
        <v>235.6</v>
      </c>
      <c r="H35" s="1123">
        <v>246.1</v>
      </c>
      <c r="I35" s="1141">
        <v>28.385999999999999</v>
      </c>
      <c r="J35" s="1126">
        <v>4.9640000000000004</v>
      </c>
      <c r="K35" s="1127">
        <v>41.633000000000003</v>
      </c>
      <c r="L35" s="1127">
        <v>44.088999999999999</v>
      </c>
      <c r="M35" s="1127">
        <v>47.804000000000002</v>
      </c>
      <c r="N35" s="1126">
        <v>51.633000000000003</v>
      </c>
      <c r="O35" s="1128">
        <v>4.4569999999999999</v>
      </c>
    </row>
    <row r="36" spans="1:16" ht="8.1" customHeight="1">
      <c r="A36" s="1155" t="s">
        <v>526</v>
      </c>
      <c r="B36" s="1143">
        <v>11.23</v>
      </c>
      <c r="C36" s="1123">
        <v>166.4</v>
      </c>
      <c r="D36" s="1123">
        <v>143.9</v>
      </c>
      <c r="E36" s="1124">
        <v>178.9</v>
      </c>
      <c r="F36" s="1124">
        <v>187.4</v>
      </c>
      <c r="G36" s="1124">
        <v>197.2</v>
      </c>
      <c r="H36" s="1123">
        <v>205.2</v>
      </c>
      <c r="I36" s="1141">
        <v>22.263000000000002</v>
      </c>
      <c r="J36" s="1126">
        <v>2.129</v>
      </c>
      <c r="K36" s="1127">
        <v>33.707000000000001</v>
      </c>
      <c r="L36" s="1127">
        <v>38.098999999999997</v>
      </c>
      <c r="M36" s="1127">
        <v>41.261000000000003</v>
      </c>
      <c r="N36" s="1126">
        <v>44.100999999999999</v>
      </c>
      <c r="O36" s="1128">
        <v>4.0570000000000004</v>
      </c>
    </row>
    <row r="37" spans="1:16" ht="8.1" customHeight="1">
      <c r="A37" s="1155" t="s">
        <v>524</v>
      </c>
      <c r="B37" s="1143">
        <v>5.53</v>
      </c>
      <c r="C37" s="1123">
        <v>158.30000000000001</v>
      </c>
      <c r="D37" s="1123">
        <v>140.80000000000001</v>
      </c>
      <c r="E37" s="1124">
        <v>177.2</v>
      </c>
      <c r="F37" s="1124">
        <v>174.7</v>
      </c>
      <c r="G37" s="1124">
        <v>171.7</v>
      </c>
      <c r="H37" s="1123">
        <v>174.7</v>
      </c>
      <c r="I37" s="1141">
        <v>17.52</v>
      </c>
      <c r="J37" s="1126">
        <v>4.3739999999999997</v>
      </c>
      <c r="K37" s="1127">
        <v>26.934000000000001</v>
      </c>
      <c r="L37" s="1127">
        <v>29.024999999999999</v>
      </c>
      <c r="M37" s="1127">
        <v>27.753</v>
      </c>
      <c r="N37" s="1126">
        <v>27.611000000000001</v>
      </c>
      <c r="O37" s="1128">
        <v>1.7470000000000001</v>
      </c>
    </row>
    <row r="38" spans="1:16" ht="8.1" customHeight="1">
      <c r="A38" s="1155" t="s">
        <v>243</v>
      </c>
      <c r="B38" s="1143">
        <v>183.28</v>
      </c>
      <c r="C38" s="1123">
        <v>120</v>
      </c>
      <c r="D38" s="1123">
        <v>130.5</v>
      </c>
      <c r="E38" s="1124">
        <v>108</v>
      </c>
      <c r="F38" s="1124">
        <v>120.5</v>
      </c>
      <c r="G38" s="1124">
        <v>125.9</v>
      </c>
      <c r="H38" s="1123">
        <v>130.1</v>
      </c>
      <c r="I38" s="1141">
        <v>-12.345000000000001</v>
      </c>
      <c r="J38" s="1126">
        <v>-6.5860000000000003</v>
      </c>
      <c r="K38" s="1127">
        <v>-21.225000000000001</v>
      </c>
      <c r="L38" s="1127">
        <v>-12.108000000000001</v>
      </c>
      <c r="M38" s="1127">
        <v>-8.3030000000000008</v>
      </c>
      <c r="N38" s="1126">
        <v>-5.1059999999999999</v>
      </c>
      <c r="O38" s="1128">
        <v>3.3359999999999999</v>
      </c>
    </row>
    <row r="39" spans="1:16" ht="8.1" customHeight="1">
      <c r="A39" s="1155" t="s">
        <v>878</v>
      </c>
      <c r="B39" s="1143">
        <v>3.91</v>
      </c>
      <c r="C39" s="1123">
        <v>159.5</v>
      </c>
      <c r="D39" s="1123">
        <v>148.9</v>
      </c>
      <c r="E39" s="1124">
        <v>166.2</v>
      </c>
      <c r="F39" s="1124">
        <v>176.9</v>
      </c>
      <c r="G39" s="1124">
        <v>175.3</v>
      </c>
      <c r="H39" s="1123">
        <v>175.1</v>
      </c>
      <c r="I39" s="1141">
        <v>12.324</v>
      </c>
      <c r="J39" s="1126">
        <v>11.037000000000001</v>
      </c>
      <c r="K39" s="1127">
        <v>22.928999999999998</v>
      </c>
      <c r="L39" s="1127">
        <v>17.23</v>
      </c>
      <c r="M39" s="1127">
        <v>5.0330000000000004</v>
      </c>
      <c r="N39" s="1126">
        <v>4.5999999999999996</v>
      </c>
      <c r="O39" s="1128">
        <v>-0.114</v>
      </c>
    </row>
    <row r="40" spans="1:16" ht="10.5" customHeight="1">
      <c r="A40" s="1151" t="s">
        <v>266</v>
      </c>
      <c r="B40" s="1143">
        <v>61.35</v>
      </c>
      <c r="C40" s="1123">
        <v>144.9</v>
      </c>
      <c r="D40" s="1123">
        <v>139.9</v>
      </c>
      <c r="E40" s="1124">
        <v>146.4</v>
      </c>
      <c r="F40" s="1124">
        <v>148.1</v>
      </c>
      <c r="G40" s="1124">
        <v>152.19999999999999</v>
      </c>
      <c r="H40" s="1123">
        <v>151.30000000000001</v>
      </c>
      <c r="I40" s="1141">
        <v>3.1320000000000001</v>
      </c>
      <c r="J40" s="1126">
        <v>-5.2809999999999997</v>
      </c>
      <c r="K40" s="1127">
        <v>7.5679999999999996</v>
      </c>
      <c r="L40" s="1127">
        <v>7.5529999999999999</v>
      </c>
      <c r="M40" s="1127">
        <v>10.210000000000001</v>
      </c>
      <c r="N40" s="1126">
        <v>9.7970000000000006</v>
      </c>
      <c r="O40" s="1128">
        <v>-0.59099999999999997</v>
      </c>
    </row>
    <row r="41" spans="1:16" ht="8.1" customHeight="1">
      <c r="A41" s="1155" t="s">
        <v>879</v>
      </c>
      <c r="B41" s="1143">
        <v>33.46</v>
      </c>
      <c r="C41" s="1123">
        <v>164.4</v>
      </c>
      <c r="D41" s="1123">
        <v>158.30000000000001</v>
      </c>
      <c r="E41" s="1124">
        <v>164.6</v>
      </c>
      <c r="F41" s="1124">
        <v>166.1</v>
      </c>
      <c r="G41" s="1124">
        <v>171.3</v>
      </c>
      <c r="H41" s="1123">
        <v>172</v>
      </c>
      <c r="I41" s="1141">
        <v>5.86</v>
      </c>
      <c r="J41" s="1126">
        <v>-1.7989999999999999</v>
      </c>
      <c r="K41" s="1127">
        <v>8.7899999999999991</v>
      </c>
      <c r="L41" s="1127">
        <v>7.3689999999999998</v>
      </c>
      <c r="M41" s="1127">
        <v>9.8780000000000001</v>
      </c>
      <c r="N41" s="1126">
        <v>10.682</v>
      </c>
      <c r="O41" s="1128">
        <v>0.40899999999999997</v>
      </c>
    </row>
    <row r="42" spans="1:16" ht="8.1" customHeight="1">
      <c r="A42" s="1155" t="s">
        <v>880</v>
      </c>
      <c r="B42" s="1143">
        <v>27.89</v>
      </c>
      <c r="C42" s="1123">
        <v>121.4</v>
      </c>
      <c r="D42" s="1123">
        <v>117.9</v>
      </c>
      <c r="E42" s="1124">
        <v>124.5</v>
      </c>
      <c r="F42" s="1124">
        <v>126.5</v>
      </c>
      <c r="G42" s="1124">
        <v>129.19999999999999</v>
      </c>
      <c r="H42" s="1123">
        <v>126.5</v>
      </c>
      <c r="I42" s="1141">
        <v>-1.0589999999999999</v>
      </c>
      <c r="J42" s="1126">
        <v>-10.41</v>
      </c>
      <c r="K42" s="1127">
        <v>5.5979999999999999</v>
      </c>
      <c r="L42" s="1127">
        <v>7.843</v>
      </c>
      <c r="M42" s="1127">
        <v>10.616</v>
      </c>
      <c r="N42" s="1126">
        <v>8.3049999999999997</v>
      </c>
      <c r="O42" s="1128">
        <v>-2.09</v>
      </c>
    </row>
    <row r="43" spans="1:16" ht="10.5" customHeight="1">
      <c r="A43" s="1153" t="s">
        <v>881</v>
      </c>
      <c r="B43" s="1143">
        <v>242.51</v>
      </c>
      <c r="C43" s="1123">
        <v>157.30000000000001</v>
      </c>
      <c r="D43" s="1123">
        <v>144.9</v>
      </c>
      <c r="E43" s="1124">
        <v>161.6</v>
      </c>
      <c r="F43" s="1124">
        <v>162.4</v>
      </c>
      <c r="G43" s="1124">
        <v>163.1</v>
      </c>
      <c r="H43" s="1123">
        <v>163.4</v>
      </c>
      <c r="I43" s="1141">
        <v>18.896000000000001</v>
      </c>
      <c r="J43" s="1126">
        <v>5.8440000000000003</v>
      </c>
      <c r="K43" s="1127">
        <v>17.87</v>
      </c>
      <c r="L43" s="1127">
        <v>18.195</v>
      </c>
      <c r="M43" s="1127">
        <v>17.931999999999999</v>
      </c>
      <c r="N43" s="1126">
        <v>17.048999999999999</v>
      </c>
      <c r="O43" s="1128">
        <v>0.184</v>
      </c>
    </row>
    <row r="44" spans="1:16" ht="10.5" customHeight="1">
      <c r="A44" s="1164" t="s">
        <v>882</v>
      </c>
      <c r="B44" s="1165">
        <v>25.43</v>
      </c>
      <c r="C44" s="1166">
        <v>166.4</v>
      </c>
      <c r="D44" s="1166">
        <v>163.69999999999999</v>
      </c>
      <c r="E44" s="1167">
        <v>176</v>
      </c>
      <c r="F44" s="1167">
        <v>175.5</v>
      </c>
      <c r="G44" s="1167">
        <v>173.1</v>
      </c>
      <c r="H44" s="1166">
        <v>173.4</v>
      </c>
      <c r="I44" s="1168">
        <v>2.0230000000000001</v>
      </c>
      <c r="J44" s="1169">
        <v>4.8689999999999998</v>
      </c>
      <c r="K44" s="1170">
        <v>3.774</v>
      </c>
      <c r="L44" s="1170">
        <v>5.4050000000000002</v>
      </c>
      <c r="M44" s="1170">
        <v>6.1959999999999997</v>
      </c>
      <c r="N44" s="1169">
        <v>8.0370000000000008</v>
      </c>
      <c r="O44" s="1171">
        <v>0.17299999999999999</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69938DD7-2152-486A-83A1-3576B9888B68}"/>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DC325-3680-4A1C-9ADB-0AB78410CB57}">
  <sheetPr>
    <tabColor rgb="FF80CDEC"/>
  </sheetPr>
  <dimension ref="A1:R51"/>
  <sheetViews>
    <sheetView showGridLines="0" zoomScale="140" zoomScaleNormal="140" workbookViewId="0"/>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894</v>
      </c>
      <c r="D4" s="1114" t="s">
        <v>895</v>
      </c>
      <c r="E4" s="1115" t="s">
        <v>896</v>
      </c>
      <c r="F4" s="1115" t="s">
        <v>891</v>
      </c>
      <c r="G4" s="1116" t="s">
        <v>888</v>
      </c>
      <c r="H4" s="1117" t="s">
        <v>885</v>
      </c>
      <c r="I4" s="1114" t="s">
        <v>848</v>
      </c>
      <c r="J4" s="1114" t="s">
        <v>849</v>
      </c>
      <c r="K4" s="1114" t="s">
        <v>897</v>
      </c>
      <c r="L4" s="1114" t="s">
        <v>892</v>
      </c>
      <c r="M4" s="1118" t="s">
        <v>889</v>
      </c>
      <c r="N4" s="1119" t="s">
        <v>886</v>
      </c>
      <c r="O4" s="1120" t="s">
        <v>898</v>
      </c>
      <c r="P4" s="829" t="s">
        <v>1</v>
      </c>
    </row>
    <row r="5" spans="1:18" ht="18.75" customHeight="1">
      <c r="A5" s="1121" t="s">
        <v>855</v>
      </c>
      <c r="B5" s="1122">
        <v>1000</v>
      </c>
      <c r="C5" s="1123">
        <v>139.80000000000001</v>
      </c>
      <c r="D5" s="1123">
        <v>139.1</v>
      </c>
      <c r="E5" s="1124">
        <v>143.69999999999999</v>
      </c>
      <c r="F5" s="1124">
        <v>143.4</v>
      </c>
      <c r="G5" s="1124">
        <v>146.69999999999999</v>
      </c>
      <c r="H5" s="1123">
        <v>147.4</v>
      </c>
      <c r="I5" s="1125">
        <v>-5.22</v>
      </c>
      <c r="J5" s="1126">
        <v>-1.5569999999999999</v>
      </c>
      <c r="K5" s="1127">
        <v>2.7160000000000002</v>
      </c>
      <c r="L5" s="1127">
        <v>1.5580000000000001</v>
      </c>
      <c r="M5" s="1127">
        <v>3.2370000000000001</v>
      </c>
      <c r="N5" s="1126">
        <v>2.4</v>
      </c>
      <c r="O5" s="1128">
        <v>0.47699999999999998</v>
      </c>
    </row>
    <row r="6" spans="1:18" ht="15" customHeight="1">
      <c r="A6" s="1129" t="s">
        <v>856</v>
      </c>
      <c r="B6" s="1130">
        <v>393.59</v>
      </c>
      <c r="C6" s="1131">
        <v>145.5</v>
      </c>
      <c r="D6" s="1131">
        <v>136.80000000000001</v>
      </c>
      <c r="E6" s="1132">
        <v>141.5</v>
      </c>
      <c r="F6" s="1132">
        <v>138</v>
      </c>
      <c r="G6" s="1132">
        <v>138.5</v>
      </c>
      <c r="H6" s="1131">
        <v>135</v>
      </c>
      <c r="I6" s="1133">
        <v>-1.222</v>
      </c>
      <c r="J6" s="1134">
        <v>-5.0659999999999998</v>
      </c>
      <c r="K6" s="1135">
        <v>-3.0819999999999999</v>
      </c>
      <c r="L6" s="1135">
        <v>-5.35</v>
      </c>
      <c r="M6" s="1135">
        <v>-6.2919999999999998</v>
      </c>
      <c r="N6" s="1134">
        <v>-10.8</v>
      </c>
      <c r="O6" s="1136">
        <v>-2.5</v>
      </c>
      <c r="Q6" s="828"/>
      <c r="R6" s="828"/>
    </row>
    <row r="7" spans="1:18" ht="11.25" customHeight="1">
      <c r="A7" s="1137" t="s">
        <v>857</v>
      </c>
      <c r="B7" s="1138">
        <v>110.56</v>
      </c>
      <c r="C7" s="1139">
        <v>121.4</v>
      </c>
      <c r="D7" s="1139">
        <v>112.6</v>
      </c>
      <c r="E7" s="1140">
        <v>125.8</v>
      </c>
      <c r="F7" s="1140">
        <v>122.1</v>
      </c>
      <c r="G7" s="1140">
        <v>118.5</v>
      </c>
      <c r="H7" s="1139">
        <v>117.4</v>
      </c>
      <c r="I7" s="1141">
        <v>-29.948</v>
      </c>
      <c r="J7" s="1126">
        <v>-14.242000000000001</v>
      </c>
      <c r="K7" s="1127">
        <v>16.265999999999998</v>
      </c>
      <c r="L7" s="1127">
        <v>17.291</v>
      </c>
      <c r="M7" s="1127">
        <v>8.9149999999999991</v>
      </c>
      <c r="N7" s="1126">
        <v>-0.7</v>
      </c>
      <c r="O7" s="1128">
        <v>-0.9</v>
      </c>
    </row>
    <row r="8" spans="1:18" ht="8.1" customHeight="1">
      <c r="A8" s="1142" t="s">
        <v>765</v>
      </c>
      <c r="B8" s="1143">
        <v>57.04</v>
      </c>
      <c r="C8" s="1123">
        <v>119.9</v>
      </c>
      <c r="D8" s="1123">
        <v>112.6</v>
      </c>
      <c r="E8" s="1124">
        <v>125</v>
      </c>
      <c r="F8" s="1124">
        <v>121.2</v>
      </c>
      <c r="G8" s="1124">
        <v>117</v>
      </c>
      <c r="H8" s="1123">
        <v>115.5</v>
      </c>
      <c r="I8" s="1141">
        <v>-30.087</v>
      </c>
      <c r="J8" s="1126">
        <v>-14.826000000000001</v>
      </c>
      <c r="K8" s="1127">
        <v>16.495999999999999</v>
      </c>
      <c r="L8" s="1127">
        <v>18.591000000000001</v>
      </c>
      <c r="M8" s="1127">
        <v>9.859</v>
      </c>
      <c r="N8" s="1126">
        <v>-0.4</v>
      </c>
      <c r="O8" s="1128">
        <v>-1.3</v>
      </c>
    </row>
    <row r="9" spans="1:18" ht="8.1" customHeight="1">
      <c r="A9" s="1142" t="s">
        <v>766</v>
      </c>
      <c r="B9" s="1143">
        <v>2.38</v>
      </c>
      <c r="C9" s="1123">
        <v>131</v>
      </c>
      <c r="D9" s="1123">
        <v>114.7</v>
      </c>
      <c r="E9" s="1124">
        <v>126.8</v>
      </c>
      <c r="F9" s="1124">
        <v>122.1</v>
      </c>
      <c r="G9" s="1124">
        <v>119.6</v>
      </c>
      <c r="H9" s="1123">
        <v>119.9</v>
      </c>
      <c r="I9" s="1141">
        <v>-29.456</v>
      </c>
      <c r="J9" s="1126">
        <v>-15.662000000000001</v>
      </c>
      <c r="K9" s="1127">
        <v>11.326000000000001</v>
      </c>
      <c r="L9" s="1127">
        <v>12.847</v>
      </c>
      <c r="M9" s="1127">
        <v>7.2649999999999997</v>
      </c>
      <c r="N9" s="1126">
        <v>-2.2000000000000002</v>
      </c>
      <c r="O9" s="1128">
        <v>0.3</v>
      </c>
    </row>
    <row r="10" spans="1:18" ht="8.1" customHeight="1">
      <c r="A10" s="1142" t="s">
        <v>858</v>
      </c>
      <c r="B10" s="1143">
        <v>16.920000000000002</v>
      </c>
      <c r="C10" s="1123">
        <v>110.2</v>
      </c>
      <c r="D10" s="1123">
        <v>106.4</v>
      </c>
      <c r="E10" s="1124">
        <v>122.5</v>
      </c>
      <c r="F10" s="1124">
        <v>118</v>
      </c>
      <c r="G10" s="1124">
        <v>116</v>
      </c>
      <c r="H10" s="1123">
        <v>114.9</v>
      </c>
      <c r="I10" s="1141">
        <v>-33.212000000000003</v>
      </c>
      <c r="J10" s="1126">
        <v>-13.566000000000001</v>
      </c>
      <c r="K10" s="1127">
        <v>25.256</v>
      </c>
      <c r="L10" s="1127">
        <v>24.736000000000001</v>
      </c>
      <c r="M10" s="1127">
        <v>15.194000000000001</v>
      </c>
      <c r="N10" s="1126">
        <v>3.7</v>
      </c>
      <c r="O10" s="1128">
        <v>-0.9</v>
      </c>
    </row>
    <row r="11" spans="1:18" ht="8.1" customHeight="1">
      <c r="A11" s="1142" t="s">
        <v>767</v>
      </c>
      <c r="B11" s="1143">
        <v>16.11</v>
      </c>
      <c r="C11" s="1123">
        <v>119</v>
      </c>
      <c r="D11" s="1123">
        <v>107.8</v>
      </c>
      <c r="E11" s="1124">
        <v>129.5</v>
      </c>
      <c r="F11" s="1124">
        <v>126.5</v>
      </c>
      <c r="G11" s="1124">
        <v>122.3</v>
      </c>
      <c r="H11" s="1123">
        <v>121.6</v>
      </c>
      <c r="I11" s="1141">
        <v>-32.347999999999999</v>
      </c>
      <c r="J11" s="1126">
        <v>-14.24</v>
      </c>
      <c r="K11" s="1127">
        <v>24.759</v>
      </c>
      <c r="L11" s="1127">
        <v>25.248000000000001</v>
      </c>
      <c r="M11" s="1127">
        <v>15.486000000000001</v>
      </c>
      <c r="N11" s="1126">
        <v>5.2</v>
      </c>
      <c r="O11" s="1128">
        <v>-0.6</v>
      </c>
    </row>
    <row r="12" spans="1:18" ht="8.1" customHeight="1">
      <c r="A12" s="1144" t="s">
        <v>429</v>
      </c>
      <c r="B12" s="1145">
        <v>4.99</v>
      </c>
      <c r="C12" s="1123">
        <v>175.7</v>
      </c>
      <c r="D12" s="1123">
        <v>136.9</v>
      </c>
      <c r="E12" s="1124">
        <v>129.1</v>
      </c>
      <c r="F12" s="1124">
        <v>125.1</v>
      </c>
      <c r="G12" s="1124">
        <v>122.7</v>
      </c>
      <c r="H12" s="1123">
        <v>121.3</v>
      </c>
      <c r="I12" s="1141">
        <v>-11.885999999999999</v>
      </c>
      <c r="J12" s="1126">
        <v>-22.611999999999998</v>
      </c>
      <c r="K12" s="1127">
        <v>-16.602</v>
      </c>
      <c r="L12" s="1127">
        <v>-16.321000000000002</v>
      </c>
      <c r="M12" s="1127">
        <v>-21.195</v>
      </c>
      <c r="N12" s="1126">
        <v>-24.9</v>
      </c>
      <c r="O12" s="1128">
        <v>-1.1000000000000001</v>
      </c>
    </row>
    <row r="13" spans="1:18" ht="8.1" customHeight="1">
      <c r="A13" s="1146" t="s">
        <v>460</v>
      </c>
      <c r="B13" s="1145">
        <v>4.88</v>
      </c>
      <c r="C13" s="1123">
        <v>114.1</v>
      </c>
      <c r="D13" s="1123">
        <v>116</v>
      </c>
      <c r="E13" s="1124">
        <v>124.3</v>
      </c>
      <c r="F13" s="1124">
        <v>122.7</v>
      </c>
      <c r="G13" s="1124">
        <v>121</v>
      </c>
      <c r="H13" s="1123">
        <v>121.2</v>
      </c>
      <c r="I13" s="1141">
        <v>-33.893000000000001</v>
      </c>
      <c r="J13" s="1126">
        <v>-2.4390000000000001</v>
      </c>
      <c r="K13" s="1127">
        <v>20.329000000000001</v>
      </c>
      <c r="L13" s="1127">
        <v>18.207999999999998</v>
      </c>
      <c r="M13" s="1127">
        <v>10</v>
      </c>
      <c r="N13" s="1126">
        <v>2.4</v>
      </c>
      <c r="O13" s="1128">
        <v>0.2</v>
      </c>
    </row>
    <row r="14" spans="1:18" ht="10.5" customHeight="1">
      <c r="A14" s="1137" t="s">
        <v>697</v>
      </c>
      <c r="B14" s="1138">
        <v>47.71</v>
      </c>
      <c r="C14" s="1139">
        <v>140.9</v>
      </c>
      <c r="D14" s="1139">
        <v>126.6</v>
      </c>
      <c r="E14" s="1140">
        <v>131.69999999999999</v>
      </c>
      <c r="F14" s="1140">
        <v>127.8</v>
      </c>
      <c r="G14" s="1140">
        <v>130.69999999999999</v>
      </c>
      <c r="H14" s="1139">
        <v>128.80000000000001</v>
      </c>
      <c r="I14" s="1147">
        <v>-7.9080000000000004</v>
      </c>
      <c r="J14" s="1148">
        <v>-11.157999999999999</v>
      </c>
      <c r="K14" s="1149">
        <v>-4.5650000000000004</v>
      </c>
      <c r="L14" s="1149">
        <v>-7.7919999999999998</v>
      </c>
      <c r="M14" s="1149">
        <v>-6.8419999999999996</v>
      </c>
      <c r="N14" s="1148">
        <v>-9.4</v>
      </c>
      <c r="O14" s="1150">
        <v>-1.5</v>
      </c>
      <c r="Q14" s="829" t="s">
        <v>1</v>
      </c>
    </row>
    <row r="15" spans="1:18" ht="8.1" customHeight="1">
      <c r="A15" s="1151" t="s">
        <v>859</v>
      </c>
      <c r="B15" s="1143">
        <v>22.32</v>
      </c>
      <c r="C15" s="1123">
        <v>116.4</v>
      </c>
      <c r="D15" s="1123">
        <v>118.9</v>
      </c>
      <c r="E15" s="1124">
        <v>134.5</v>
      </c>
      <c r="F15" s="1124">
        <v>126.4</v>
      </c>
      <c r="G15" s="1124">
        <v>132.5</v>
      </c>
      <c r="H15" s="1123">
        <v>128.69999999999999</v>
      </c>
      <c r="I15" s="1141">
        <v>-28.72</v>
      </c>
      <c r="J15" s="1126">
        <v>-0.41899999999999998</v>
      </c>
      <c r="K15" s="1127">
        <v>23.734999999999999</v>
      </c>
      <c r="L15" s="1127">
        <v>14.701000000000001</v>
      </c>
      <c r="M15" s="1127">
        <v>16.637</v>
      </c>
      <c r="N15" s="1126">
        <v>9.8000000000000007</v>
      </c>
      <c r="O15" s="1128">
        <v>-2.9</v>
      </c>
    </row>
    <row r="16" spans="1:18" ht="8.1" customHeight="1">
      <c r="A16" s="1152" t="s">
        <v>860</v>
      </c>
      <c r="B16" s="1143">
        <v>17.190000000000001</v>
      </c>
      <c r="C16" s="1123">
        <v>189.9</v>
      </c>
      <c r="D16" s="1123">
        <v>148.30000000000001</v>
      </c>
      <c r="E16" s="1124">
        <v>141.69999999999999</v>
      </c>
      <c r="F16" s="1124">
        <v>141.69999999999999</v>
      </c>
      <c r="G16" s="1124">
        <v>141.69999999999999</v>
      </c>
      <c r="H16" s="1123">
        <v>141.69999999999999</v>
      </c>
      <c r="I16" s="1141">
        <v>20.419</v>
      </c>
      <c r="J16" s="1126">
        <v>-21.905999999999999</v>
      </c>
      <c r="K16" s="1127">
        <v>-26.77</v>
      </c>
      <c r="L16" s="1127">
        <v>-26.77</v>
      </c>
      <c r="M16" s="1127">
        <v>-26.77</v>
      </c>
      <c r="N16" s="1126">
        <v>-26.8</v>
      </c>
      <c r="O16" s="1128">
        <v>0</v>
      </c>
      <c r="Q16" s="1127" t="s">
        <v>202</v>
      </c>
    </row>
    <row r="17" spans="1:15" ht="11.25" customHeight="1">
      <c r="A17" s="1153" t="s">
        <v>861</v>
      </c>
      <c r="B17" s="1143">
        <v>43.17</v>
      </c>
      <c r="C17" s="1123">
        <v>265.10000000000002</v>
      </c>
      <c r="D17" s="1123">
        <v>214.3</v>
      </c>
      <c r="E17" s="1124">
        <v>184</v>
      </c>
      <c r="F17" s="1124">
        <v>184</v>
      </c>
      <c r="G17" s="1124">
        <v>181.9</v>
      </c>
      <c r="H17" s="1123">
        <v>178.1</v>
      </c>
      <c r="I17" s="1141">
        <v>42.527000000000001</v>
      </c>
      <c r="J17" s="1126">
        <v>-10.26</v>
      </c>
      <c r="K17" s="1127">
        <v>-36.088999999999999</v>
      </c>
      <c r="L17" s="1127">
        <v>-38.378999999999998</v>
      </c>
      <c r="M17" s="1127">
        <v>-39.987000000000002</v>
      </c>
      <c r="N17" s="1126">
        <v>-41.3</v>
      </c>
      <c r="O17" s="1128">
        <v>-2.1</v>
      </c>
    </row>
    <row r="18" spans="1:15" ht="15.75" customHeight="1">
      <c r="A18" s="1154" t="s">
        <v>862</v>
      </c>
      <c r="B18" s="1138">
        <v>133.77000000000001</v>
      </c>
      <c r="C18" s="1139">
        <v>143.30000000000001</v>
      </c>
      <c r="D18" s="1139">
        <v>145.30000000000001</v>
      </c>
      <c r="E18" s="1140">
        <v>154.19999999999999</v>
      </c>
      <c r="F18" s="1140">
        <v>148</v>
      </c>
      <c r="G18" s="1140">
        <v>150.19999999999999</v>
      </c>
      <c r="H18" s="1139">
        <v>144.30000000000001</v>
      </c>
      <c r="I18" s="1147">
        <v>8.6430000000000007</v>
      </c>
      <c r="J18" s="1148">
        <v>3.2690000000000001</v>
      </c>
      <c r="K18" s="1149">
        <v>3.49</v>
      </c>
      <c r="L18" s="1149">
        <v>0.13500000000000001</v>
      </c>
      <c r="M18" s="1149">
        <v>2.1070000000000002</v>
      </c>
      <c r="N18" s="1148">
        <v>-3.2</v>
      </c>
      <c r="O18" s="1150">
        <v>-3.9</v>
      </c>
    </row>
    <row r="19" spans="1:15" ht="8.1" customHeight="1">
      <c r="A19" s="1142" t="s">
        <v>863</v>
      </c>
      <c r="B19" s="1143">
        <v>74.599999999999994</v>
      </c>
      <c r="C19" s="1123">
        <v>134.80000000000001</v>
      </c>
      <c r="D19" s="1123">
        <v>133.80000000000001</v>
      </c>
      <c r="E19" s="1124">
        <v>142.4</v>
      </c>
      <c r="F19" s="1124">
        <v>138.5</v>
      </c>
      <c r="G19" s="1124">
        <v>141.5</v>
      </c>
      <c r="H19" s="1123">
        <v>131.5</v>
      </c>
      <c r="I19" s="1141">
        <v>6.5609999999999999</v>
      </c>
      <c r="J19" s="1126">
        <v>-0.74199999999999999</v>
      </c>
      <c r="K19" s="1127">
        <v>2.2250000000000001</v>
      </c>
      <c r="L19" s="1127">
        <v>0.72699999999999998</v>
      </c>
      <c r="M19" s="1127">
        <v>2.4620000000000002</v>
      </c>
      <c r="N19" s="1126">
        <v>-6.6</v>
      </c>
      <c r="O19" s="1128">
        <v>-7.1</v>
      </c>
    </row>
    <row r="20" spans="1:15" ht="8.1" customHeight="1">
      <c r="A20" s="1155" t="s">
        <v>864</v>
      </c>
      <c r="B20" s="1143">
        <v>3.19</v>
      </c>
      <c r="C20" s="1123">
        <v>112.6</v>
      </c>
      <c r="D20" s="1123">
        <v>119.7</v>
      </c>
      <c r="E20" s="1124">
        <v>197.5</v>
      </c>
      <c r="F20" s="1124">
        <v>173.6</v>
      </c>
      <c r="G20" s="1124">
        <v>147.69999999999999</v>
      </c>
      <c r="H20" s="1123">
        <v>113.2</v>
      </c>
      <c r="I20" s="1141">
        <v>17.292000000000002</v>
      </c>
      <c r="J20" s="1126">
        <v>10.526</v>
      </c>
      <c r="K20" s="1127">
        <v>25.635999999999999</v>
      </c>
      <c r="L20" s="1127">
        <v>10.433</v>
      </c>
      <c r="M20" s="1127">
        <v>-2.3149999999999999</v>
      </c>
      <c r="N20" s="1126">
        <v>0.5</v>
      </c>
      <c r="O20" s="1128">
        <v>-23.4</v>
      </c>
    </row>
    <row r="21" spans="1:15" s="828" customFormat="1" ht="8.1" customHeight="1">
      <c r="A21" s="1155" t="s">
        <v>865</v>
      </c>
      <c r="B21" s="1143">
        <v>5.98</v>
      </c>
      <c r="C21" s="1123">
        <v>134.19999999999999</v>
      </c>
      <c r="D21" s="1123">
        <v>135.30000000000001</v>
      </c>
      <c r="E21" s="1124">
        <v>142</v>
      </c>
      <c r="F21" s="1124">
        <v>141.80000000000001</v>
      </c>
      <c r="G21" s="1124">
        <v>143</v>
      </c>
      <c r="H21" s="1123">
        <v>142.69999999999999</v>
      </c>
      <c r="I21" s="1141">
        <v>6.6769999999999996</v>
      </c>
      <c r="J21" s="1126">
        <v>3.0459999999999998</v>
      </c>
      <c r="K21" s="1127">
        <v>5.4980000000000002</v>
      </c>
      <c r="L21" s="1127">
        <v>3.9590000000000001</v>
      </c>
      <c r="M21" s="1127">
        <v>4.9160000000000004</v>
      </c>
      <c r="N21" s="1126">
        <v>5.2</v>
      </c>
      <c r="O21" s="1128">
        <v>-0.2</v>
      </c>
    </row>
    <row r="22" spans="1:15" s="828" customFormat="1" ht="8.1" customHeight="1">
      <c r="A22" s="1155" t="s">
        <v>866</v>
      </c>
      <c r="B22" s="1143">
        <v>8.65</v>
      </c>
      <c r="C22" s="1123">
        <v>111.6</v>
      </c>
      <c r="D22" s="1123">
        <v>112.2</v>
      </c>
      <c r="E22" s="1124">
        <v>111.9</v>
      </c>
      <c r="F22" s="1124">
        <v>119</v>
      </c>
      <c r="G22" s="1124">
        <v>146.30000000000001</v>
      </c>
      <c r="H22" s="1123">
        <v>119.3</v>
      </c>
      <c r="I22" s="1141">
        <v>-6.6109999999999998</v>
      </c>
      <c r="J22" s="1126">
        <v>-5.476</v>
      </c>
      <c r="K22" s="1127">
        <v>7.4930000000000003</v>
      </c>
      <c r="L22" s="1127">
        <v>9.9819999999999993</v>
      </c>
      <c r="M22" s="1127">
        <v>25.687000000000001</v>
      </c>
      <c r="N22" s="1126">
        <v>9.5</v>
      </c>
      <c r="O22" s="1128">
        <v>-18.5</v>
      </c>
    </row>
    <row r="23" spans="1:15" s="828" customFormat="1" ht="8.1" customHeight="1">
      <c r="A23" s="1155" t="s">
        <v>867</v>
      </c>
      <c r="B23" s="1143">
        <v>6.13</v>
      </c>
      <c r="C23" s="1123">
        <v>168.3</v>
      </c>
      <c r="D23" s="1123">
        <v>164.6</v>
      </c>
      <c r="E23" s="1124">
        <v>174.7</v>
      </c>
      <c r="F23" s="1124">
        <v>142.9</v>
      </c>
      <c r="G23" s="1124">
        <v>142.9</v>
      </c>
      <c r="H23" s="1123">
        <v>188.2</v>
      </c>
      <c r="I23" s="1141">
        <v>15.989000000000001</v>
      </c>
      <c r="J23" s="1126">
        <v>2.8109999999999999</v>
      </c>
      <c r="K23" s="1127">
        <v>8.577</v>
      </c>
      <c r="L23" s="1127">
        <v>-11.186999999999999</v>
      </c>
      <c r="M23" s="1127">
        <v>-11.186999999999999</v>
      </c>
      <c r="N23" s="1126">
        <v>-13.4</v>
      </c>
      <c r="O23" s="1128">
        <v>31.7</v>
      </c>
    </row>
    <row r="24" spans="1:15" ht="10.5" customHeight="1">
      <c r="A24" s="1137" t="s">
        <v>868</v>
      </c>
      <c r="B24" s="1138">
        <v>59.17</v>
      </c>
      <c r="C24" s="1139">
        <v>153.9</v>
      </c>
      <c r="D24" s="1139">
        <v>159.80000000000001</v>
      </c>
      <c r="E24" s="1140">
        <v>169.1</v>
      </c>
      <c r="F24" s="1140">
        <v>160.1</v>
      </c>
      <c r="G24" s="1140">
        <v>161</v>
      </c>
      <c r="H24" s="1139">
        <v>160.5</v>
      </c>
      <c r="I24" s="1147">
        <v>10.959</v>
      </c>
      <c r="J24" s="1148">
        <v>7.827</v>
      </c>
      <c r="K24" s="1149">
        <v>4.8360000000000003</v>
      </c>
      <c r="L24" s="1149">
        <v>-0.373</v>
      </c>
      <c r="M24" s="1149">
        <v>1.641</v>
      </c>
      <c r="N24" s="1148">
        <v>0.6</v>
      </c>
      <c r="O24" s="1150">
        <v>-0.3</v>
      </c>
    </row>
    <row r="25" spans="1:15" ht="7.5" customHeight="1">
      <c r="A25" s="1142" t="s">
        <v>869</v>
      </c>
      <c r="B25" s="1143">
        <v>12.49</v>
      </c>
      <c r="C25" s="1123">
        <v>125.6</v>
      </c>
      <c r="D25" s="1123">
        <v>136.30000000000001</v>
      </c>
      <c r="E25" s="1124">
        <v>180.6</v>
      </c>
      <c r="F25" s="1124">
        <v>143.80000000000001</v>
      </c>
      <c r="G25" s="1124">
        <v>142.69999999999999</v>
      </c>
      <c r="H25" s="1123">
        <v>138.5</v>
      </c>
      <c r="I25" s="1141">
        <v>5.6349999999999998</v>
      </c>
      <c r="J25" s="1126">
        <v>16.795000000000002</v>
      </c>
      <c r="K25" s="1127">
        <v>20.640999999999998</v>
      </c>
      <c r="L25" s="1127">
        <v>3.9769999999999999</v>
      </c>
      <c r="M25" s="1127">
        <v>10.878</v>
      </c>
      <c r="N25" s="1126">
        <v>0.9</v>
      </c>
      <c r="O25" s="1128">
        <v>-2.9</v>
      </c>
    </row>
    <row r="26" spans="1:15" ht="7.5" customHeight="1">
      <c r="A26" s="1142" t="s">
        <v>870</v>
      </c>
      <c r="B26" s="1143">
        <v>17.28</v>
      </c>
      <c r="C26" s="1123">
        <v>126.7</v>
      </c>
      <c r="D26" s="1123">
        <v>130.9</v>
      </c>
      <c r="E26" s="1124">
        <v>132</v>
      </c>
      <c r="F26" s="1124">
        <v>127.9</v>
      </c>
      <c r="G26" s="1124">
        <v>131.9</v>
      </c>
      <c r="H26" s="1123">
        <v>133.80000000000001</v>
      </c>
      <c r="I26" s="1141">
        <v>12.223000000000001</v>
      </c>
      <c r="J26" s="1126">
        <v>8.1820000000000004</v>
      </c>
      <c r="K26" s="1127">
        <v>2.3260000000000001</v>
      </c>
      <c r="L26" s="1127">
        <v>-3.544</v>
      </c>
      <c r="M26" s="1127">
        <v>0.30399999999999999</v>
      </c>
      <c r="N26" s="1126">
        <v>3.7</v>
      </c>
      <c r="O26" s="1128">
        <v>1.4</v>
      </c>
    </row>
    <row r="27" spans="1:15" ht="7.5" customHeight="1">
      <c r="A27" s="1142" t="s">
        <v>871</v>
      </c>
      <c r="B27" s="1143">
        <v>29.4</v>
      </c>
      <c r="C27" s="1123">
        <v>181.9</v>
      </c>
      <c r="D27" s="1123">
        <v>186.8</v>
      </c>
      <c r="E27" s="1124">
        <v>185.9</v>
      </c>
      <c r="F27" s="1124">
        <v>185.9</v>
      </c>
      <c r="G27" s="1124">
        <v>185.9</v>
      </c>
      <c r="H27" s="1123">
        <v>185.6</v>
      </c>
      <c r="I27" s="1141">
        <v>12.007</v>
      </c>
      <c r="J27" s="1126">
        <v>5.2389999999999999</v>
      </c>
      <c r="K27" s="1127">
        <v>0.378</v>
      </c>
      <c r="L27" s="1127">
        <v>-0.48199999999999998</v>
      </c>
      <c r="M27" s="1127">
        <v>-0.48199999999999998</v>
      </c>
      <c r="N27" s="1126">
        <v>-0.6</v>
      </c>
      <c r="O27" s="1128">
        <v>-0.2</v>
      </c>
    </row>
    <row r="28" spans="1:15" ht="10.5" customHeight="1">
      <c r="A28" s="1137" t="s">
        <v>872</v>
      </c>
      <c r="B28" s="1138">
        <v>21.8</v>
      </c>
      <c r="C28" s="1139">
        <v>107.5</v>
      </c>
      <c r="D28" s="1139">
        <v>117.7</v>
      </c>
      <c r="E28" s="1140">
        <v>130.6</v>
      </c>
      <c r="F28" s="1140">
        <v>132.80000000000001</v>
      </c>
      <c r="G28" s="1140">
        <v>144.19999999999999</v>
      </c>
      <c r="H28" s="1139">
        <v>133.1</v>
      </c>
      <c r="I28" s="1147">
        <v>24.565000000000001</v>
      </c>
      <c r="J28" s="1148">
        <v>21.091000000000001</v>
      </c>
      <c r="K28" s="1149">
        <v>18.404</v>
      </c>
      <c r="L28" s="1149">
        <v>20.507999999999999</v>
      </c>
      <c r="M28" s="1149">
        <v>24.524999999999999</v>
      </c>
      <c r="N28" s="1148">
        <v>15.9</v>
      </c>
      <c r="O28" s="1150">
        <v>-7.7</v>
      </c>
    </row>
    <row r="29" spans="1:15" ht="8.1" customHeight="1">
      <c r="A29" s="1142" t="s">
        <v>873</v>
      </c>
      <c r="B29" s="1143">
        <v>10.27</v>
      </c>
      <c r="C29" s="1123">
        <v>106.9</v>
      </c>
      <c r="D29" s="1123">
        <v>121.2</v>
      </c>
      <c r="E29" s="1124">
        <v>132.19999999999999</v>
      </c>
      <c r="F29" s="1124">
        <v>135.6</v>
      </c>
      <c r="G29" s="1124">
        <v>136.5</v>
      </c>
      <c r="H29" s="1123">
        <v>139.80000000000001</v>
      </c>
      <c r="I29" s="1141">
        <v>35.832000000000001</v>
      </c>
      <c r="J29" s="1126">
        <v>34.667000000000002</v>
      </c>
      <c r="K29" s="1127">
        <v>19.638000000000002</v>
      </c>
      <c r="L29" s="1127">
        <v>22.937000000000001</v>
      </c>
      <c r="M29" s="1127">
        <v>22.751999999999999</v>
      </c>
      <c r="N29" s="1126">
        <v>24</v>
      </c>
      <c r="O29" s="1128">
        <v>2.4</v>
      </c>
    </row>
    <row r="30" spans="1:15" ht="10.5" customHeight="1">
      <c r="A30" s="1152" t="s">
        <v>874</v>
      </c>
      <c r="B30" s="1156">
        <v>5.55</v>
      </c>
      <c r="C30" s="1157">
        <v>110.4</v>
      </c>
      <c r="D30" s="1157">
        <v>117.1</v>
      </c>
      <c r="E30" s="1158">
        <v>137</v>
      </c>
      <c r="F30" s="1158">
        <v>138.5</v>
      </c>
      <c r="G30" s="1158">
        <v>179</v>
      </c>
      <c r="H30" s="1157">
        <v>124.4</v>
      </c>
      <c r="I30" s="1159">
        <v>18.454999999999998</v>
      </c>
      <c r="J30" s="1160">
        <v>11.63</v>
      </c>
      <c r="K30" s="1161">
        <v>22.87</v>
      </c>
      <c r="L30" s="1161">
        <v>24.215</v>
      </c>
      <c r="M30" s="1161">
        <v>35.914999999999999</v>
      </c>
      <c r="N30" s="1160">
        <v>-1.1000000000000001</v>
      </c>
      <c r="O30" s="1162">
        <v>-30.5</v>
      </c>
    </row>
    <row r="31" spans="1:15" s="1163" customFormat="1" ht="15" customHeight="1">
      <c r="A31" s="1129" t="s">
        <v>875</v>
      </c>
      <c r="B31" s="1130">
        <v>606.41</v>
      </c>
      <c r="C31" s="1131">
        <v>136.19999999999999</v>
      </c>
      <c r="D31" s="1131">
        <v>140.6</v>
      </c>
      <c r="E31" s="1132">
        <v>145</v>
      </c>
      <c r="F31" s="1132">
        <v>146.9</v>
      </c>
      <c r="G31" s="1132">
        <v>152.1</v>
      </c>
      <c r="H31" s="1131">
        <v>155.5</v>
      </c>
      <c r="I31" s="1133">
        <v>-7.6609999999999996</v>
      </c>
      <c r="J31" s="1134">
        <v>0.86099999999999999</v>
      </c>
      <c r="K31" s="1135">
        <v>6.6959999999999997</v>
      </c>
      <c r="L31" s="1135">
        <v>6.2949999999999999</v>
      </c>
      <c r="M31" s="1135">
        <v>9.8190000000000008</v>
      </c>
      <c r="N31" s="1134">
        <v>11.6</v>
      </c>
      <c r="O31" s="1136">
        <v>2.2000000000000002</v>
      </c>
    </row>
    <row r="32" spans="1:15" ht="10.5" customHeight="1">
      <c r="A32" s="1137" t="s">
        <v>876</v>
      </c>
      <c r="B32" s="1143">
        <v>329.77</v>
      </c>
      <c r="C32" s="1123">
        <v>137.4</v>
      </c>
      <c r="D32" s="1123">
        <v>136.19999999999999</v>
      </c>
      <c r="E32" s="1124">
        <v>132.1</v>
      </c>
      <c r="F32" s="1124">
        <v>134.5</v>
      </c>
      <c r="G32" s="1124">
        <v>143.5</v>
      </c>
      <c r="H32" s="1123">
        <v>149.4</v>
      </c>
      <c r="I32" s="1141">
        <v>-0.86599999999999999</v>
      </c>
      <c r="J32" s="1126">
        <v>-3.2669999999999999</v>
      </c>
      <c r="K32" s="1127">
        <v>-1.2709999999999999</v>
      </c>
      <c r="L32" s="1127">
        <v>-1.825</v>
      </c>
      <c r="M32" s="1127">
        <v>4.2880000000000003</v>
      </c>
      <c r="N32" s="1126">
        <v>7.8</v>
      </c>
      <c r="O32" s="1128">
        <v>4.0999999999999996</v>
      </c>
    </row>
    <row r="33" spans="1:16" ht="8.1" customHeight="1">
      <c r="A33" s="1142" t="s">
        <v>217</v>
      </c>
      <c r="B33" s="1143">
        <v>81.23</v>
      </c>
      <c r="C33" s="1123">
        <v>136.1</v>
      </c>
      <c r="D33" s="1123">
        <v>145.80000000000001</v>
      </c>
      <c r="E33" s="1124">
        <v>177.4</v>
      </c>
      <c r="F33" s="1124">
        <v>183.7</v>
      </c>
      <c r="G33" s="1124">
        <v>190.4</v>
      </c>
      <c r="H33" s="1123">
        <v>199.2</v>
      </c>
      <c r="I33" s="1141">
        <v>-6.008</v>
      </c>
      <c r="J33" s="1126">
        <v>5.423</v>
      </c>
      <c r="K33" s="1127">
        <v>29.773</v>
      </c>
      <c r="L33" s="1127">
        <v>33.405999999999999</v>
      </c>
      <c r="M33" s="1127">
        <v>38.070999999999998</v>
      </c>
      <c r="N33" s="1126">
        <v>41.6</v>
      </c>
      <c r="O33" s="1128">
        <v>4.5999999999999996</v>
      </c>
    </row>
    <row r="34" spans="1:16" ht="8.1" customHeight="1">
      <c r="A34" s="1155" t="s">
        <v>877</v>
      </c>
      <c r="B34" s="1143">
        <v>47.28</v>
      </c>
      <c r="C34" s="1123">
        <v>132.6</v>
      </c>
      <c r="D34" s="1123">
        <v>142.1</v>
      </c>
      <c r="E34" s="1124">
        <v>173.6</v>
      </c>
      <c r="F34" s="1124">
        <v>176.7</v>
      </c>
      <c r="G34" s="1124">
        <v>182</v>
      </c>
      <c r="H34" s="1123">
        <v>189.7</v>
      </c>
      <c r="I34" s="1141">
        <v>-4.3979999999999997</v>
      </c>
      <c r="J34" s="1126">
        <v>6.5220000000000002</v>
      </c>
      <c r="K34" s="1127">
        <v>28.213000000000001</v>
      </c>
      <c r="L34" s="1127">
        <v>30.986000000000001</v>
      </c>
      <c r="M34" s="1127">
        <v>36.637</v>
      </c>
      <c r="N34" s="1126">
        <v>40.6</v>
      </c>
      <c r="O34" s="1128">
        <v>4.2</v>
      </c>
    </row>
    <row r="35" spans="1:16" ht="8.1" customHeight="1">
      <c r="A35" s="1155" t="s">
        <v>221</v>
      </c>
      <c r="B35" s="1143">
        <v>17.190000000000001</v>
      </c>
      <c r="C35" s="1123">
        <v>146.19999999999999</v>
      </c>
      <c r="D35" s="1123">
        <v>158.6</v>
      </c>
      <c r="E35" s="1124">
        <v>194.6</v>
      </c>
      <c r="F35" s="1124">
        <v>208.2</v>
      </c>
      <c r="G35" s="1124">
        <v>220.6</v>
      </c>
      <c r="H35" s="1123">
        <v>235.6</v>
      </c>
      <c r="I35" s="1141">
        <v>-9.3049999999999997</v>
      </c>
      <c r="J35" s="1126">
        <v>4.9640000000000004</v>
      </c>
      <c r="K35" s="1127">
        <v>36.274999999999999</v>
      </c>
      <c r="L35" s="1127">
        <v>41.633000000000003</v>
      </c>
      <c r="M35" s="1127">
        <v>44.088999999999999</v>
      </c>
      <c r="N35" s="1126">
        <v>47.8</v>
      </c>
      <c r="O35" s="1128">
        <v>6.8</v>
      </c>
    </row>
    <row r="36" spans="1:16" ht="8.1" customHeight="1">
      <c r="A36" s="1155" t="s">
        <v>526</v>
      </c>
      <c r="B36" s="1143">
        <v>11.23</v>
      </c>
      <c r="C36" s="1123">
        <v>136.1</v>
      </c>
      <c r="D36" s="1123">
        <v>143.9</v>
      </c>
      <c r="E36" s="1124">
        <v>170.2</v>
      </c>
      <c r="F36" s="1124">
        <v>178.9</v>
      </c>
      <c r="G36" s="1124">
        <v>187.4</v>
      </c>
      <c r="H36" s="1123">
        <v>197.2</v>
      </c>
      <c r="I36" s="1141">
        <v>-8.9019999999999992</v>
      </c>
      <c r="J36" s="1126">
        <v>2.129</v>
      </c>
      <c r="K36" s="1127">
        <v>26.826000000000001</v>
      </c>
      <c r="L36" s="1127">
        <v>33.707000000000001</v>
      </c>
      <c r="M36" s="1127">
        <v>38.098999999999997</v>
      </c>
      <c r="N36" s="1126">
        <v>41.3</v>
      </c>
      <c r="O36" s="1128">
        <v>5.2</v>
      </c>
    </row>
    <row r="37" spans="1:16" ht="8.1" customHeight="1">
      <c r="A37" s="1155" t="s">
        <v>524</v>
      </c>
      <c r="B37" s="1143">
        <v>5.53</v>
      </c>
      <c r="C37" s="1123">
        <v>134.69999999999999</v>
      </c>
      <c r="D37" s="1123">
        <v>140.80000000000001</v>
      </c>
      <c r="E37" s="1124">
        <v>171.2</v>
      </c>
      <c r="F37" s="1124">
        <v>177.2</v>
      </c>
      <c r="G37" s="1124">
        <v>174.7</v>
      </c>
      <c r="H37" s="1123">
        <v>171.7</v>
      </c>
      <c r="I37" s="1141">
        <v>-1.101</v>
      </c>
      <c r="J37" s="1126">
        <v>4.3739999999999997</v>
      </c>
      <c r="K37" s="1127">
        <v>27.856999999999999</v>
      </c>
      <c r="L37" s="1127">
        <v>26.934000000000001</v>
      </c>
      <c r="M37" s="1127">
        <v>29.024999999999999</v>
      </c>
      <c r="N37" s="1126">
        <v>27.8</v>
      </c>
      <c r="O37" s="1128">
        <v>-1.7</v>
      </c>
    </row>
    <row r="38" spans="1:16" ht="8.1" customHeight="1">
      <c r="A38" s="1155" t="s">
        <v>243</v>
      </c>
      <c r="B38" s="1143">
        <v>183.28</v>
      </c>
      <c r="C38" s="1123">
        <v>136.9</v>
      </c>
      <c r="D38" s="1123">
        <v>130.5</v>
      </c>
      <c r="E38" s="1124">
        <v>107.3</v>
      </c>
      <c r="F38" s="1124">
        <v>108</v>
      </c>
      <c r="G38" s="1124">
        <v>120.5</v>
      </c>
      <c r="H38" s="1123">
        <v>125.9</v>
      </c>
      <c r="I38" s="1141">
        <v>4.0270000000000001</v>
      </c>
      <c r="J38" s="1126">
        <v>-6.5860000000000003</v>
      </c>
      <c r="K38" s="1127">
        <v>-18.279</v>
      </c>
      <c r="L38" s="1127">
        <v>-21.225000000000001</v>
      </c>
      <c r="M38" s="1127">
        <v>-12.108000000000001</v>
      </c>
      <c r="N38" s="1126">
        <v>-8.3000000000000007</v>
      </c>
      <c r="O38" s="1128">
        <v>4.5</v>
      </c>
    </row>
    <row r="39" spans="1:16" ht="8.1" customHeight="1">
      <c r="A39" s="1155" t="s">
        <v>878</v>
      </c>
      <c r="B39" s="1143">
        <v>3.91</v>
      </c>
      <c r="C39" s="1123">
        <v>142</v>
      </c>
      <c r="D39" s="1123">
        <v>148.9</v>
      </c>
      <c r="E39" s="1124">
        <v>161.6</v>
      </c>
      <c r="F39" s="1124">
        <v>166.2</v>
      </c>
      <c r="G39" s="1124">
        <v>176.9</v>
      </c>
      <c r="H39" s="1123">
        <v>175.3</v>
      </c>
      <c r="I39" s="1141">
        <v>7.9029999999999996</v>
      </c>
      <c r="J39" s="1126">
        <v>11.037000000000001</v>
      </c>
      <c r="K39" s="1127">
        <v>20.597000000000001</v>
      </c>
      <c r="L39" s="1127">
        <v>22.928999999999998</v>
      </c>
      <c r="M39" s="1127">
        <v>17.23</v>
      </c>
      <c r="N39" s="1126">
        <v>5</v>
      </c>
      <c r="O39" s="1128">
        <v>-0.9</v>
      </c>
    </row>
    <row r="40" spans="1:16" ht="10.5" customHeight="1">
      <c r="A40" s="1151" t="s">
        <v>266</v>
      </c>
      <c r="B40" s="1143">
        <v>61.35</v>
      </c>
      <c r="C40" s="1123">
        <v>140.5</v>
      </c>
      <c r="D40" s="1123">
        <v>139.9</v>
      </c>
      <c r="E40" s="1124">
        <v>144.1</v>
      </c>
      <c r="F40" s="1124">
        <v>146.4</v>
      </c>
      <c r="G40" s="1124">
        <v>148.1</v>
      </c>
      <c r="H40" s="1123">
        <v>152.19999999999999</v>
      </c>
      <c r="I40" s="1141">
        <v>-7.383</v>
      </c>
      <c r="J40" s="1126">
        <v>-5.2809999999999997</v>
      </c>
      <c r="K40" s="1127">
        <v>5.1059999999999999</v>
      </c>
      <c r="L40" s="1127">
        <v>7.5679999999999996</v>
      </c>
      <c r="M40" s="1127">
        <v>7.5529999999999999</v>
      </c>
      <c r="N40" s="1126">
        <v>10.199999999999999</v>
      </c>
      <c r="O40" s="1128">
        <v>2.8</v>
      </c>
    </row>
    <row r="41" spans="1:16" ht="8.1" customHeight="1">
      <c r="A41" s="1155" t="s">
        <v>879</v>
      </c>
      <c r="B41" s="1143">
        <v>33.46</v>
      </c>
      <c r="C41" s="1123">
        <v>155.30000000000001</v>
      </c>
      <c r="D41" s="1123">
        <v>158.30000000000001</v>
      </c>
      <c r="E41" s="1124">
        <v>162</v>
      </c>
      <c r="F41" s="1124">
        <v>164.6</v>
      </c>
      <c r="G41" s="1124">
        <v>166.1</v>
      </c>
      <c r="H41" s="1123">
        <v>171.3</v>
      </c>
      <c r="I41" s="1141">
        <v>-6.22</v>
      </c>
      <c r="J41" s="1126">
        <v>-1.7989999999999999</v>
      </c>
      <c r="K41" s="1127">
        <v>6.4390000000000001</v>
      </c>
      <c r="L41" s="1127">
        <v>8.7899999999999991</v>
      </c>
      <c r="M41" s="1127">
        <v>7.3689999999999998</v>
      </c>
      <c r="N41" s="1126">
        <v>9.9</v>
      </c>
      <c r="O41" s="1128">
        <v>3.1</v>
      </c>
    </row>
    <row r="42" spans="1:16" ht="8.1" customHeight="1">
      <c r="A42" s="1155" t="s">
        <v>880</v>
      </c>
      <c r="B42" s="1143">
        <v>27.89</v>
      </c>
      <c r="C42" s="1123">
        <v>122.7</v>
      </c>
      <c r="D42" s="1123">
        <v>117.9</v>
      </c>
      <c r="E42" s="1124">
        <v>122.6</v>
      </c>
      <c r="F42" s="1124">
        <v>124.5</v>
      </c>
      <c r="G42" s="1124">
        <v>126.5</v>
      </c>
      <c r="H42" s="1123">
        <v>129.19999999999999</v>
      </c>
      <c r="I42" s="1141">
        <v>-9.1110000000000007</v>
      </c>
      <c r="J42" s="1126">
        <v>-10.41</v>
      </c>
      <c r="K42" s="1127">
        <v>3.0249999999999999</v>
      </c>
      <c r="L42" s="1127">
        <v>5.5979999999999999</v>
      </c>
      <c r="M42" s="1127">
        <v>7.843</v>
      </c>
      <c r="N42" s="1126">
        <v>10.6</v>
      </c>
      <c r="O42" s="1128">
        <v>2.1</v>
      </c>
    </row>
    <row r="43" spans="1:16" ht="10.5" customHeight="1">
      <c r="A43" s="1153" t="s">
        <v>881</v>
      </c>
      <c r="B43" s="1143">
        <v>242.51</v>
      </c>
      <c r="C43" s="1123">
        <v>132.30000000000001</v>
      </c>
      <c r="D43" s="1123">
        <v>144.9</v>
      </c>
      <c r="E43" s="1124">
        <v>160.9</v>
      </c>
      <c r="F43" s="1124">
        <v>161.6</v>
      </c>
      <c r="G43" s="1124">
        <v>162.4</v>
      </c>
      <c r="H43" s="1123">
        <v>163.1</v>
      </c>
      <c r="I43" s="1141">
        <v>-18.231999999999999</v>
      </c>
      <c r="J43" s="1126">
        <v>5.8440000000000003</v>
      </c>
      <c r="K43" s="1127">
        <v>18.57</v>
      </c>
      <c r="L43" s="1127">
        <v>17.87</v>
      </c>
      <c r="M43" s="1127">
        <v>18.195</v>
      </c>
      <c r="N43" s="1126">
        <v>17.899999999999999</v>
      </c>
      <c r="O43" s="1128">
        <v>0.4</v>
      </c>
    </row>
    <row r="44" spans="1:16" ht="10.5" customHeight="1">
      <c r="A44" s="1164" t="s">
        <v>882</v>
      </c>
      <c r="B44" s="1165">
        <v>25.43</v>
      </c>
      <c r="C44" s="1166">
        <v>163.1</v>
      </c>
      <c r="D44" s="1166">
        <v>163.69999999999999</v>
      </c>
      <c r="E44" s="1167">
        <v>170.1</v>
      </c>
      <c r="F44" s="1167">
        <v>176</v>
      </c>
      <c r="G44" s="1167">
        <v>175.5</v>
      </c>
      <c r="H44" s="1166">
        <v>173.1</v>
      </c>
      <c r="I44" s="1168">
        <v>16.75</v>
      </c>
      <c r="J44" s="1169">
        <v>4.8689999999999998</v>
      </c>
      <c r="K44" s="1170">
        <v>-0.35099999999999998</v>
      </c>
      <c r="L44" s="1170">
        <v>3.774</v>
      </c>
      <c r="M44" s="1170">
        <v>5.4050000000000002</v>
      </c>
      <c r="N44" s="1169">
        <v>6.2</v>
      </c>
      <c r="O44" s="1171">
        <v>-1.4</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6C1AB126-40E3-4D59-85B1-818FEF3BE598}"/>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0B9B-78A8-4DD3-969B-F705CA7AC219}">
  <sheetPr>
    <tabColor rgb="FF80CDEC"/>
  </sheetPr>
  <dimension ref="A1:R51"/>
  <sheetViews>
    <sheetView showGridLines="0" zoomScale="140" zoomScaleNormal="140" workbookViewId="0"/>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894</v>
      </c>
      <c r="D4" s="1114" t="s">
        <v>895</v>
      </c>
      <c r="E4" s="1115" t="s">
        <v>899</v>
      </c>
      <c r="F4" s="1115" t="s">
        <v>896</v>
      </c>
      <c r="G4" s="1116" t="s">
        <v>891</v>
      </c>
      <c r="H4" s="1117" t="s">
        <v>888</v>
      </c>
      <c r="I4" s="1114" t="s">
        <v>848</v>
      </c>
      <c r="J4" s="1114" t="s">
        <v>849</v>
      </c>
      <c r="K4" s="1114" t="s">
        <v>900</v>
      </c>
      <c r="L4" s="1114" t="s">
        <v>897</v>
      </c>
      <c r="M4" s="1118" t="s">
        <v>892</v>
      </c>
      <c r="N4" s="1119" t="s">
        <v>889</v>
      </c>
      <c r="O4" s="1120" t="s">
        <v>901</v>
      </c>
      <c r="P4" s="829" t="s">
        <v>1</v>
      </c>
    </row>
    <row r="5" spans="1:18" ht="18.75" customHeight="1">
      <c r="A5" s="1121" t="s">
        <v>855</v>
      </c>
      <c r="B5" s="1122">
        <v>1000</v>
      </c>
      <c r="C5" s="1123">
        <v>139.80000000000001</v>
      </c>
      <c r="D5" s="1123">
        <v>139.1</v>
      </c>
      <c r="E5" s="1124">
        <v>141.5</v>
      </c>
      <c r="F5" s="1124">
        <v>143.69999999999999</v>
      </c>
      <c r="G5" s="1124">
        <v>143.4</v>
      </c>
      <c r="H5" s="1123">
        <v>146.69999999999999</v>
      </c>
      <c r="I5" s="1125">
        <v>-5.22</v>
      </c>
      <c r="J5" s="1126">
        <v>-1.5569999999999999</v>
      </c>
      <c r="K5" s="1127">
        <v>2.2400000000000002</v>
      </c>
      <c r="L5" s="1127">
        <v>2.7160000000000002</v>
      </c>
      <c r="M5" s="1127">
        <v>1.5580000000000001</v>
      </c>
      <c r="N5" s="1126">
        <v>3.2370000000000001</v>
      </c>
      <c r="O5" s="1128">
        <v>2.3010000000000002</v>
      </c>
    </row>
    <row r="6" spans="1:18" ht="15" customHeight="1">
      <c r="A6" s="1129" t="s">
        <v>856</v>
      </c>
      <c r="B6" s="1130">
        <v>393.59</v>
      </c>
      <c r="C6" s="1131">
        <v>145.5</v>
      </c>
      <c r="D6" s="1131">
        <v>136.80000000000001</v>
      </c>
      <c r="E6" s="1132">
        <v>136.69999999999999</v>
      </c>
      <c r="F6" s="1132">
        <v>141.5</v>
      </c>
      <c r="G6" s="1132">
        <v>138</v>
      </c>
      <c r="H6" s="1131">
        <v>138.5</v>
      </c>
      <c r="I6" s="1133">
        <v>-1.222</v>
      </c>
      <c r="J6" s="1134">
        <v>-5.0659999999999998</v>
      </c>
      <c r="K6" s="1135">
        <v>-5.3319999999999999</v>
      </c>
      <c r="L6" s="1135">
        <v>-3.0819999999999999</v>
      </c>
      <c r="M6" s="1135">
        <v>-5.35</v>
      </c>
      <c r="N6" s="1134">
        <v>-6.2919999999999998</v>
      </c>
      <c r="O6" s="1136">
        <v>0.36199999999999999</v>
      </c>
      <c r="Q6" s="828"/>
      <c r="R6" s="828"/>
    </row>
    <row r="7" spans="1:18" ht="11.25" customHeight="1">
      <c r="A7" s="1137" t="s">
        <v>857</v>
      </c>
      <c r="B7" s="1138">
        <v>110.56</v>
      </c>
      <c r="C7" s="1139">
        <v>121.4</v>
      </c>
      <c r="D7" s="1139">
        <v>112.6</v>
      </c>
      <c r="E7" s="1140">
        <v>123.8</v>
      </c>
      <c r="F7" s="1140">
        <v>125.8</v>
      </c>
      <c r="G7" s="1140">
        <v>122.1</v>
      </c>
      <c r="H7" s="1139">
        <v>118.5</v>
      </c>
      <c r="I7" s="1141">
        <v>-29.948</v>
      </c>
      <c r="J7" s="1126">
        <v>-14.242000000000001</v>
      </c>
      <c r="K7" s="1127">
        <v>5.4509999999999996</v>
      </c>
      <c r="L7" s="1127">
        <v>16.265999999999998</v>
      </c>
      <c r="M7" s="1127">
        <v>17.291</v>
      </c>
      <c r="N7" s="1126">
        <v>8.9149999999999991</v>
      </c>
      <c r="O7" s="1128">
        <v>-2.948</v>
      </c>
    </row>
    <row r="8" spans="1:18" ht="8.1" customHeight="1">
      <c r="A8" s="1142" t="s">
        <v>765</v>
      </c>
      <c r="B8" s="1143">
        <v>57.04</v>
      </c>
      <c r="C8" s="1123">
        <v>119.9</v>
      </c>
      <c r="D8" s="1123">
        <v>112.6</v>
      </c>
      <c r="E8" s="1124">
        <v>123.5</v>
      </c>
      <c r="F8" s="1124">
        <v>125</v>
      </c>
      <c r="G8" s="1124">
        <v>121.2</v>
      </c>
      <c r="H8" s="1123">
        <v>117</v>
      </c>
      <c r="I8" s="1141">
        <v>-30.087</v>
      </c>
      <c r="J8" s="1126">
        <v>-14.826000000000001</v>
      </c>
      <c r="K8" s="1127">
        <v>6.0090000000000003</v>
      </c>
      <c r="L8" s="1127">
        <v>16.495999999999999</v>
      </c>
      <c r="M8" s="1127">
        <v>18.591000000000001</v>
      </c>
      <c r="N8" s="1126">
        <v>9.859</v>
      </c>
      <c r="O8" s="1128">
        <v>-3.4649999999999999</v>
      </c>
    </row>
    <row r="9" spans="1:18" ht="8.1" customHeight="1">
      <c r="A9" s="1142" t="s">
        <v>766</v>
      </c>
      <c r="B9" s="1143">
        <v>2.38</v>
      </c>
      <c r="C9" s="1123">
        <v>131</v>
      </c>
      <c r="D9" s="1123">
        <v>114.7</v>
      </c>
      <c r="E9" s="1124">
        <v>124.3</v>
      </c>
      <c r="F9" s="1124">
        <v>126.8</v>
      </c>
      <c r="G9" s="1124">
        <v>122.1</v>
      </c>
      <c r="H9" s="1123">
        <v>119.6</v>
      </c>
      <c r="I9" s="1141">
        <v>-29.456</v>
      </c>
      <c r="J9" s="1126">
        <v>-15.662000000000001</v>
      </c>
      <c r="K9" s="1127">
        <v>1.139</v>
      </c>
      <c r="L9" s="1127">
        <v>11.326000000000001</v>
      </c>
      <c r="M9" s="1127">
        <v>12.847</v>
      </c>
      <c r="N9" s="1126">
        <v>7.2649999999999997</v>
      </c>
      <c r="O9" s="1128">
        <v>-2.048</v>
      </c>
    </row>
    <row r="10" spans="1:18" ht="8.1" customHeight="1">
      <c r="A10" s="1142" t="s">
        <v>858</v>
      </c>
      <c r="B10" s="1143">
        <v>16.920000000000002</v>
      </c>
      <c r="C10" s="1123">
        <v>110.2</v>
      </c>
      <c r="D10" s="1123">
        <v>106.4</v>
      </c>
      <c r="E10" s="1124">
        <v>120.4</v>
      </c>
      <c r="F10" s="1124">
        <v>122.5</v>
      </c>
      <c r="G10" s="1124">
        <v>118</v>
      </c>
      <c r="H10" s="1123">
        <v>116</v>
      </c>
      <c r="I10" s="1141">
        <v>-33.212000000000003</v>
      </c>
      <c r="J10" s="1126">
        <v>-13.566000000000001</v>
      </c>
      <c r="K10" s="1127">
        <v>12.84</v>
      </c>
      <c r="L10" s="1127">
        <v>25.256</v>
      </c>
      <c r="M10" s="1127">
        <v>24.736000000000001</v>
      </c>
      <c r="N10" s="1126">
        <v>15.194000000000001</v>
      </c>
      <c r="O10" s="1128">
        <v>-1.6950000000000001</v>
      </c>
    </row>
    <row r="11" spans="1:18" ht="8.1" customHeight="1">
      <c r="A11" s="1142" t="s">
        <v>767</v>
      </c>
      <c r="B11" s="1143">
        <v>16.11</v>
      </c>
      <c r="C11" s="1123">
        <v>119</v>
      </c>
      <c r="D11" s="1123">
        <v>107.8</v>
      </c>
      <c r="E11" s="1124">
        <v>125.8</v>
      </c>
      <c r="F11" s="1124">
        <v>129.5</v>
      </c>
      <c r="G11" s="1124">
        <v>126.5</v>
      </c>
      <c r="H11" s="1123">
        <v>122.3</v>
      </c>
      <c r="I11" s="1141">
        <v>-32.347999999999999</v>
      </c>
      <c r="J11" s="1126">
        <v>-14.24</v>
      </c>
      <c r="K11" s="1127">
        <v>11.327</v>
      </c>
      <c r="L11" s="1127">
        <v>24.759</v>
      </c>
      <c r="M11" s="1127">
        <v>25.248000000000001</v>
      </c>
      <c r="N11" s="1126">
        <v>15.486000000000001</v>
      </c>
      <c r="O11" s="1128">
        <v>-3.32</v>
      </c>
    </row>
    <row r="12" spans="1:18" ht="8.1" customHeight="1">
      <c r="A12" s="1144" t="s">
        <v>429</v>
      </c>
      <c r="B12" s="1145">
        <v>4.99</v>
      </c>
      <c r="C12" s="1123">
        <v>175.7</v>
      </c>
      <c r="D12" s="1123">
        <v>136.9</v>
      </c>
      <c r="E12" s="1124">
        <v>129.6</v>
      </c>
      <c r="F12" s="1124">
        <v>129.1</v>
      </c>
      <c r="G12" s="1124">
        <v>125.1</v>
      </c>
      <c r="H12" s="1123">
        <v>122.7</v>
      </c>
      <c r="I12" s="1141">
        <v>-11.885999999999999</v>
      </c>
      <c r="J12" s="1126">
        <v>-22.611999999999998</v>
      </c>
      <c r="K12" s="1127">
        <v>-23.495000000000001</v>
      </c>
      <c r="L12" s="1127">
        <v>-16.602</v>
      </c>
      <c r="M12" s="1127">
        <v>-16.321000000000002</v>
      </c>
      <c r="N12" s="1126">
        <v>-21.195</v>
      </c>
      <c r="O12" s="1128">
        <v>-1.9179999999999999</v>
      </c>
    </row>
    <row r="13" spans="1:18" ht="8.1" customHeight="1">
      <c r="A13" s="1146" t="s">
        <v>460</v>
      </c>
      <c r="B13" s="1145">
        <v>4.88</v>
      </c>
      <c r="C13" s="1123">
        <v>114.1</v>
      </c>
      <c r="D13" s="1123">
        <v>116</v>
      </c>
      <c r="E13" s="1124">
        <v>122</v>
      </c>
      <c r="F13" s="1124">
        <v>124.3</v>
      </c>
      <c r="G13" s="1124">
        <v>122.7</v>
      </c>
      <c r="H13" s="1123">
        <v>121</v>
      </c>
      <c r="I13" s="1141">
        <v>-33.893000000000001</v>
      </c>
      <c r="J13" s="1126">
        <v>-2.4390000000000001</v>
      </c>
      <c r="K13" s="1127">
        <v>9.91</v>
      </c>
      <c r="L13" s="1127">
        <v>20.329000000000001</v>
      </c>
      <c r="M13" s="1127">
        <v>18.207999999999998</v>
      </c>
      <c r="N13" s="1126">
        <v>10</v>
      </c>
      <c r="O13" s="1128">
        <v>-1.385</v>
      </c>
    </row>
    <row r="14" spans="1:18" ht="10.5" customHeight="1">
      <c r="A14" s="1137" t="s">
        <v>697</v>
      </c>
      <c r="B14" s="1138">
        <v>47.71</v>
      </c>
      <c r="C14" s="1139">
        <v>140.9</v>
      </c>
      <c r="D14" s="1139">
        <v>126.6</v>
      </c>
      <c r="E14" s="1140">
        <v>132.1</v>
      </c>
      <c r="F14" s="1140">
        <v>131.69999999999999</v>
      </c>
      <c r="G14" s="1140">
        <v>127.8</v>
      </c>
      <c r="H14" s="1139">
        <v>130.69999999999999</v>
      </c>
      <c r="I14" s="1147">
        <v>-7.9080000000000004</v>
      </c>
      <c r="J14" s="1148">
        <v>-11.157999999999999</v>
      </c>
      <c r="K14" s="1149">
        <v>-4.6210000000000004</v>
      </c>
      <c r="L14" s="1149">
        <v>-4.5650000000000004</v>
      </c>
      <c r="M14" s="1149">
        <v>-7.7919999999999998</v>
      </c>
      <c r="N14" s="1148">
        <v>-6.8419999999999996</v>
      </c>
      <c r="O14" s="1150">
        <v>2.2690000000000001</v>
      </c>
      <c r="Q14" s="829" t="s">
        <v>1</v>
      </c>
    </row>
    <row r="15" spans="1:18" ht="8.1" customHeight="1">
      <c r="A15" s="1151" t="s">
        <v>859</v>
      </c>
      <c r="B15" s="1143">
        <v>22.32</v>
      </c>
      <c r="C15" s="1123">
        <v>116.4</v>
      </c>
      <c r="D15" s="1123">
        <v>118.9</v>
      </c>
      <c r="E15" s="1124">
        <v>135.30000000000001</v>
      </c>
      <c r="F15" s="1124">
        <v>134.5</v>
      </c>
      <c r="G15" s="1124">
        <v>126.4</v>
      </c>
      <c r="H15" s="1123">
        <v>132.5</v>
      </c>
      <c r="I15" s="1141">
        <v>-28.72</v>
      </c>
      <c r="J15" s="1126">
        <v>-0.41899999999999998</v>
      </c>
      <c r="K15" s="1127">
        <v>23.335999999999999</v>
      </c>
      <c r="L15" s="1127">
        <v>23.734999999999999</v>
      </c>
      <c r="M15" s="1127">
        <v>14.701000000000001</v>
      </c>
      <c r="N15" s="1126">
        <v>16.637</v>
      </c>
      <c r="O15" s="1128">
        <v>4.8259999999999996</v>
      </c>
    </row>
    <row r="16" spans="1:18" ht="8.1" customHeight="1">
      <c r="A16" s="1152" t="s">
        <v>860</v>
      </c>
      <c r="B16" s="1143">
        <v>17.190000000000001</v>
      </c>
      <c r="C16" s="1123">
        <v>189.9</v>
      </c>
      <c r="D16" s="1123">
        <v>148.30000000000001</v>
      </c>
      <c r="E16" s="1124">
        <v>141.69999999999999</v>
      </c>
      <c r="F16" s="1124">
        <v>141.69999999999999</v>
      </c>
      <c r="G16" s="1124">
        <v>141.69999999999999</v>
      </c>
      <c r="H16" s="1123">
        <v>141.69999999999999</v>
      </c>
      <c r="I16" s="1141">
        <v>20.419</v>
      </c>
      <c r="J16" s="1126">
        <v>-21.905999999999999</v>
      </c>
      <c r="K16" s="1127">
        <v>-26.77</v>
      </c>
      <c r="L16" s="1127">
        <v>-26.77</v>
      </c>
      <c r="M16" s="1127">
        <v>-26.77</v>
      </c>
      <c r="N16" s="1126">
        <v>-26.77</v>
      </c>
      <c r="O16" s="1128">
        <v>0</v>
      </c>
      <c r="Q16" s="1127" t="s">
        <v>202</v>
      </c>
    </row>
    <row r="17" spans="1:15" ht="11.25" customHeight="1">
      <c r="A17" s="1153" t="s">
        <v>861</v>
      </c>
      <c r="B17" s="1143">
        <v>43.17</v>
      </c>
      <c r="C17" s="1123">
        <v>265.10000000000002</v>
      </c>
      <c r="D17" s="1123">
        <v>214.3</v>
      </c>
      <c r="E17" s="1124">
        <v>167.6</v>
      </c>
      <c r="F17" s="1124">
        <v>184</v>
      </c>
      <c r="G17" s="1124">
        <v>184</v>
      </c>
      <c r="H17" s="1123">
        <v>181.9</v>
      </c>
      <c r="I17" s="1141">
        <v>42.527000000000001</v>
      </c>
      <c r="J17" s="1126">
        <v>-10.26</v>
      </c>
      <c r="K17" s="1127">
        <v>-37.015999999999998</v>
      </c>
      <c r="L17" s="1127">
        <v>-36.088999999999999</v>
      </c>
      <c r="M17" s="1127">
        <v>-38.378999999999998</v>
      </c>
      <c r="N17" s="1126">
        <v>-39.987000000000002</v>
      </c>
      <c r="O17" s="1128">
        <v>-1.141</v>
      </c>
    </row>
    <row r="18" spans="1:15" ht="15.75" customHeight="1">
      <c r="A18" s="1154" t="s">
        <v>862</v>
      </c>
      <c r="B18" s="1138">
        <v>133.77000000000001</v>
      </c>
      <c r="C18" s="1139">
        <v>143.30000000000001</v>
      </c>
      <c r="D18" s="1139">
        <v>145.30000000000001</v>
      </c>
      <c r="E18" s="1140">
        <v>147.1</v>
      </c>
      <c r="F18" s="1140">
        <v>154.19999999999999</v>
      </c>
      <c r="G18" s="1140">
        <v>148</v>
      </c>
      <c r="H18" s="1139">
        <v>150.19999999999999</v>
      </c>
      <c r="I18" s="1147">
        <v>8.6430000000000007</v>
      </c>
      <c r="J18" s="1148">
        <v>3.2690000000000001</v>
      </c>
      <c r="K18" s="1149">
        <v>2.5089999999999999</v>
      </c>
      <c r="L18" s="1149">
        <v>3.49</v>
      </c>
      <c r="M18" s="1149">
        <v>0.13500000000000001</v>
      </c>
      <c r="N18" s="1148">
        <v>2.1070000000000002</v>
      </c>
      <c r="O18" s="1150">
        <v>1.486</v>
      </c>
    </row>
    <row r="19" spans="1:15" ht="8.1" customHeight="1">
      <c r="A19" s="1142" t="s">
        <v>863</v>
      </c>
      <c r="B19" s="1143">
        <v>74.599999999999994</v>
      </c>
      <c r="C19" s="1123">
        <v>134.80000000000001</v>
      </c>
      <c r="D19" s="1123">
        <v>133.80000000000001</v>
      </c>
      <c r="E19" s="1124">
        <v>134.9</v>
      </c>
      <c r="F19" s="1124">
        <v>142.4</v>
      </c>
      <c r="G19" s="1124">
        <v>138.5</v>
      </c>
      <c r="H19" s="1123">
        <v>141.5</v>
      </c>
      <c r="I19" s="1141">
        <v>6.5609999999999999</v>
      </c>
      <c r="J19" s="1126">
        <v>-0.74199999999999999</v>
      </c>
      <c r="K19" s="1127">
        <v>-1.5329999999999999</v>
      </c>
      <c r="L19" s="1127">
        <v>2.2250000000000001</v>
      </c>
      <c r="M19" s="1127">
        <v>0.72699999999999998</v>
      </c>
      <c r="N19" s="1126">
        <v>2.4620000000000002</v>
      </c>
      <c r="O19" s="1128">
        <v>2.1659999999999999</v>
      </c>
    </row>
    <row r="20" spans="1:15" ht="8.1" customHeight="1">
      <c r="A20" s="1155" t="s">
        <v>864</v>
      </c>
      <c r="B20" s="1143">
        <v>3.19</v>
      </c>
      <c r="C20" s="1123">
        <v>112.6</v>
      </c>
      <c r="D20" s="1123">
        <v>119.7</v>
      </c>
      <c r="E20" s="1124">
        <v>193.5</v>
      </c>
      <c r="F20" s="1124">
        <v>197.5</v>
      </c>
      <c r="G20" s="1124">
        <v>173.6</v>
      </c>
      <c r="H20" s="1123">
        <v>147.69999999999999</v>
      </c>
      <c r="I20" s="1141">
        <v>17.292000000000002</v>
      </c>
      <c r="J20" s="1126">
        <v>10.526</v>
      </c>
      <c r="K20" s="1127">
        <v>23.091999999999999</v>
      </c>
      <c r="L20" s="1127">
        <v>25.635999999999999</v>
      </c>
      <c r="M20" s="1127">
        <v>10.433</v>
      </c>
      <c r="N20" s="1126">
        <v>-2.3149999999999999</v>
      </c>
      <c r="O20" s="1128">
        <v>-14.919</v>
      </c>
    </row>
    <row r="21" spans="1:15" s="828" customFormat="1" ht="8.1" customHeight="1">
      <c r="A21" s="1155" t="s">
        <v>865</v>
      </c>
      <c r="B21" s="1143">
        <v>5.98</v>
      </c>
      <c r="C21" s="1123">
        <v>134.19999999999999</v>
      </c>
      <c r="D21" s="1123">
        <v>135.30000000000001</v>
      </c>
      <c r="E21" s="1124">
        <v>142</v>
      </c>
      <c r="F21" s="1124">
        <v>142</v>
      </c>
      <c r="G21" s="1124">
        <v>141.80000000000001</v>
      </c>
      <c r="H21" s="1123">
        <v>143</v>
      </c>
      <c r="I21" s="1141">
        <v>6.6769999999999996</v>
      </c>
      <c r="J21" s="1126">
        <v>3.0459999999999998</v>
      </c>
      <c r="K21" s="1127">
        <v>5.4189999999999996</v>
      </c>
      <c r="L21" s="1127">
        <v>5.4980000000000002</v>
      </c>
      <c r="M21" s="1127">
        <v>3.9590000000000001</v>
      </c>
      <c r="N21" s="1126">
        <v>4.9160000000000004</v>
      </c>
      <c r="O21" s="1128">
        <v>0.84599999999999997</v>
      </c>
    </row>
    <row r="22" spans="1:15" s="828" customFormat="1" ht="8.1" customHeight="1">
      <c r="A22" s="1155" t="s">
        <v>866</v>
      </c>
      <c r="B22" s="1143">
        <v>8.65</v>
      </c>
      <c r="C22" s="1123">
        <v>111.6</v>
      </c>
      <c r="D22" s="1123">
        <v>112.2</v>
      </c>
      <c r="E22" s="1124">
        <v>109.9</v>
      </c>
      <c r="F22" s="1124">
        <v>111.9</v>
      </c>
      <c r="G22" s="1124">
        <v>119</v>
      </c>
      <c r="H22" s="1123">
        <v>146.30000000000001</v>
      </c>
      <c r="I22" s="1141">
        <v>-6.6109999999999998</v>
      </c>
      <c r="J22" s="1126">
        <v>-5.476</v>
      </c>
      <c r="K22" s="1127">
        <v>5.5720000000000001</v>
      </c>
      <c r="L22" s="1127">
        <v>7.4930000000000003</v>
      </c>
      <c r="M22" s="1127">
        <v>9.9819999999999993</v>
      </c>
      <c r="N22" s="1126">
        <v>25.687000000000001</v>
      </c>
      <c r="O22" s="1128">
        <v>22.940999999999999</v>
      </c>
    </row>
    <row r="23" spans="1:15" s="828" customFormat="1" ht="8.1" customHeight="1">
      <c r="A23" s="1155" t="s">
        <v>867</v>
      </c>
      <c r="B23" s="1143">
        <v>6.13</v>
      </c>
      <c r="C23" s="1123">
        <v>168.3</v>
      </c>
      <c r="D23" s="1123">
        <v>164.6</v>
      </c>
      <c r="E23" s="1124">
        <v>151.30000000000001</v>
      </c>
      <c r="F23" s="1124">
        <v>174.7</v>
      </c>
      <c r="G23" s="1124">
        <v>142.9</v>
      </c>
      <c r="H23" s="1123">
        <v>142.9</v>
      </c>
      <c r="I23" s="1141">
        <v>15.989000000000001</v>
      </c>
      <c r="J23" s="1126">
        <v>2.8109999999999999</v>
      </c>
      <c r="K23" s="1127">
        <v>-5.9660000000000002</v>
      </c>
      <c r="L23" s="1127">
        <v>8.577</v>
      </c>
      <c r="M23" s="1127">
        <v>-11.186999999999999</v>
      </c>
      <c r="N23" s="1126">
        <v>-11.186999999999999</v>
      </c>
      <c r="O23" s="1128">
        <v>0</v>
      </c>
    </row>
    <row r="24" spans="1:15" ht="10.5" customHeight="1">
      <c r="A24" s="1137" t="s">
        <v>868</v>
      </c>
      <c r="B24" s="1138">
        <v>59.17</v>
      </c>
      <c r="C24" s="1139">
        <v>153.9</v>
      </c>
      <c r="D24" s="1139">
        <v>159.80000000000001</v>
      </c>
      <c r="E24" s="1140">
        <v>162.4</v>
      </c>
      <c r="F24" s="1140">
        <v>169.1</v>
      </c>
      <c r="G24" s="1140">
        <v>160.1</v>
      </c>
      <c r="H24" s="1139">
        <v>161</v>
      </c>
      <c r="I24" s="1147">
        <v>10.959</v>
      </c>
      <c r="J24" s="1148">
        <v>7.827</v>
      </c>
      <c r="K24" s="1149">
        <v>6.9829999999999997</v>
      </c>
      <c r="L24" s="1149">
        <v>4.8360000000000003</v>
      </c>
      <c r="M24" s="1149">
        <v>-0.373</v>
      </c>
      <c r="N24" s="1148">
        <v>1.641</v>
      </c>
      <c r="O24" s="1150">
        <v>0.56200000000000006</v>
      </c>
    </row>
    <row r="25" spans="1:15" ht="7.5" customHeight="1">
      <c r="A25" s="1142" t="s">
        <v>869</v>
      </c>
      <c r="B25" s="1143">
        <v>12.49</v>
      </c>
      <c r="C25" s="1123">
        <v>125.6</v>
      </c>
      <c r="D25" s="1123">
        <v>136.30000000000001</v>
      </c>
      <c r="E25" s="1124">
        <v>146.1</v>
      </c>
      <c r="F25" s="1124">
        <v>180.6</v>
      </c>
      <c r="G25" s="1124">
        <v>143.80000000000001</v>
      </c>
      <c r="H25" s="1123">
        <v>142.69999999999999</v>
      </c>
      <c r="I25" s="1141">
        <v>5.6349999999999998</v>
      </c>
      <c r="J25" s="1126">
        <v>16.795000000000002</v>
      </c>
      <c r="K25" s="1127">
        <v>12.731</v>
      </c>
      <c r="L25" s="1127">
        <v>20.640999999999998</v>
      </c>
      <c r="M25" s="1127">
        <v>3.9769999999999999</v>
      </c>
      <c r="N25" s="1126">
        <v>10.878</v>
      </c>
      <c r="O25" s="1128">
        <v>-0.76500000000000001</v>
      </c>
    </row>
    <row r="26" spans="1:15" ht="7.5" customHeight="1">
      <c r="A26" s="1142" t="s">
        <v>870</v>
      </c>
      <c r="B26" s="1143">
        <v>17.28</v>
      </c>
      <c r="C26" s="1123">
        <v>126.7</v>
      </c>
      <c r="D26" s="1123">
        <v>130.9</v>
      </c>
      <c r="E26" s="1124">
        <v>131.69999999999999</v>
      </c>
      <c r="F26" s="1124">
        <v>132</v>
      </c>
      <c r="G26" s="1124">
        <v>127.9</v>
      </c>
      <c r="H26" s="1123">
        <v>131.9</v>
      </c>
      <c r="I26" s="1141">
        <v>12.223000000000001</v>
      </c>
      <c r="J26" s="1126">
        <v>8.1820000000000004</v>
      </c>
      <c r="K26" s="1127">
        <v>7.774</v>
      </c>
      <c r="L26" s="1127">
        <v>2.3260000000000001</v>
      </c>
      <c r="M26" s="1127">
        <v>-3.544</v>
      </c>
      <c r="N26" s="1126">
        <v>0.30399999999999999</v>
      </c>
      <c r="O26" s="1128">
        <v>3.1269999999999998</v>
      </c>
    </row>
    <row r="27" spans="1:15" ht="7.5" customHeight="1">
      <c r="A27" s="1142" t="s">
        <v>871</v>
      </c>
      <c r="B27" s="1143">
        <v>29.4</v>
      </c>
      <c r="C27" s="1123">
        <v>181.9</v>
      </c>
      <c r="D27" s="1123">
        <v>186.8</v>
      </c>
      <c r="E27" s="1124">
        <v>187.3</v>
      </c>
      <c r="F27" s="1124">
        <v>185.9</v>
      </c>
      <c r="G27" s="1124">
        <v>185.9</v>
      </c>
      <c r="H27" s="1123">
        <v>185.9</v>
      </c>
      <c r="I27" s="1141">
        <v>12.007</v>
      </c>
      <c r="J27" s="1126">
        <v>5.2389999999999999</v>
      </c>
      <c r="K27" s="1127">
        <v>4.93</v>
      </c>
      <c r="L27" s="1127">
        <v>0.378</v>
      </c>
      <c r="M27" s="1127">
        <v>-0.48199999999999998</v>
      </c>
      <c r="N27" s="1126">
        <v>-0.48199999999999998</v>
      </c>
      <c r="O27" s="1128">
        <v>0</v>
      </c>
    </row>
    <row r="28" spans="1:15" ht="10.5" customHeight="1">
      <c r="A28" s="1137" t="s">
        <v>872</v>
      </c>
      <c r="B28" s="1138">
        <v>21.8</v>
      </c>
      <c r="C28" s="1139">
        <v>107.5</v>
      </c>
      <c r="D28" s="1139">
        <v>117.7</v>
      </c>
      <c r="E28" s="1140">
        <v>128.6</v>
      </c>
      <c r="F28" s="1140">
        <v>130.6</v>
      </c>
      <c r="G28" s="1140">
        <v>132.80000000000001</v>
      </c>
      <c r="H28" s="1139">
        <v>144.19999999999999</v>
      </c>
      <c r="I28" s="1147">
        <v>24.565000000000001</v>
      </c>
      <c r="J28" s="1148">
        <v>21.091000000000001</v>
      </c>
      <c r="K28" s="1149">
        <v>16.486000000000001</v>
      </c>
      <c r="L28" s="1149">
        <v>18.404</v>
      </c>
      <c r="M28" s="1149">
        <v>20.507999999999999</v>
      </c>
      <c r="N28" s="1148">
        <v>24.524999999999999</v>
      </c>
      <c r="O28" s="1150">
        <v>8.5839999999999996</v>
      </c>
    </row>
    <row r="29" spans="1:15" ht="8.1" customHeight="1">
      <c r="A29" s="1142" t="s">
        <v>873</v>
      </c>
      <c r="B29" s="1143">
        <v>10.27</v>
      </c>
      <c r="C29" s="1123">
        <v>106.9</v>
      </c>
      <c r="D29" s="1123">
        <v>121.2</v>
      </c>
      <c r="E29" s="1124">
        <v>129.5</v>
      </c>
      <c r="F29" s="1124">
        <v>132.19999999999999</v>
      </c>
      <c r="G29" s="1124">
        <v>135.6</v>
      </c>
      <c r="H29" s="1123">
        <v>136.5</v>
      </c>
      <c r="I29" s="1141">
        <v>35.832000000000001</v>
      </c>
      <c r="J29" s="1126">
        <v>34.667000000000002</v>
      </c>
      <c r="K29" s="1127">
        <v>16.876999999999999</v>
      </c>
      <c r="L29" s="1127">
        <v>19.638000000000002</v>
      </c>
      <c r="M29" s="1127">
        <v>22.937000000000001</v>
      </c>
      <c r="N29" s="1126">
        <v>22.751999999999999</v>
      </c>
      <c r="O29" s="1128">
        <v>0.66400000000000003</v>
      </c>
    </row>
    <row r="30" spans="1:15" ht="10.5" customHeight="1">
      <c r="A30" s="1152" t="s">
        <v>874</v>
      </c>
      <c r="B30" s="1156">
        <v>5.55</v>
      </c>
      <c r="C30" s="1157">
        <v>110.4</v>
      </c>
      <c r="D30" s="1157">
        <v>117.1</v>
      </c>
      <c r="E30" s="1158">
        <v>135.19999999999999</v>
      </c>
      <c r="F30" s="1158">
        <v>137</v>
      </c>
      <c r="G30" s="1158">
        <v>138.5</v>
      </c>
      <c r="H30" s="1157">
        <v>179</v>
      </c>
      <c r="I30" s="1159">
        <v>18.454999999999998</v>
      </c>
      <c r="J30" s="1160">
        <v>11.63</v>
      </c>
      <c r="K30" s="1161">
        <v>21.256</v>
      </c>
      <c r="L30" s="1161">
        <v>22.87</v>
      </c>
      <c r="M30" s="1161">
        <v>24.215</v>
      </c>
      <c r="N30" s="1160">
        <v>35.914999999999999</v>
      </c>
      <c r="O30" s="1162">
        <v>29.242000000000001</v>
      </c>
    </row>
    <row r="31" spans="1:15" s="1163" customFormat="1" ht="15" customHeight="1">
      <c r="A31" s="1129" t="s">
        <v>875</v>
      </c>
      <c r="B31" s="1130">
        <v>606.41</v>
      </c>
      <c r="C31" s="1131">
        <v>136.19999999999999</v>
      </c>
      <c r="D31" s="1131">
        <v>140.6</v>
      </c>
      <c r="E31" s="1132">
        <v>144.6</v>
      </c>
      <c r="F31" s="1132">
        <v>145</v>
      </c>
      <c r="G31" s="1132">
        <v>146.9</v>
      </c>
      <c r="H31" s="1131">
        <v>152.1</v>
      </c>
      <c r="I31" s="1133">
        <v>-7.6609999999999996</v>
      </c>
      <c r="J31" s="1134">
        <v>0.86099999999999999</v>
      </c>
      <c r="K31" s="1135">
        <v>7.5890000000000004</v>
      </c>
      <c r="L31" s="1135">
        <v>6.6959999999999997</v>
      </c>
      <c r="M31" s="1135">
        <v>6.2949999999999999</v>
      </c>
      <c r="N31" s="1134">
        <v>9.8190000000000008</v>
      </c>
      <c r="O31" s="1136">
        <v>3.54</v>
      </c>
    </row>
    <row r="32" spans="1:15" ht="10.5" customHeight="1">
      <c r="A32" s="1137" t="s">
        <v>876</v>
      </c>
      <c r="B32" s="1143">
        <v>329.77</v>
      </c>
      <c r="C32" s="1123">
        <v>137.4</v>
      </c>
      <c r="D32" s="1123">
        <v>136.19999999999999</v>
      </c>
      <c r="E32" s="1124">
        <v>131.80000000000001</v>
      </c>
      <c r="F32" s="1124">
        <v>132.1</v>
      </c>
      <c r="G32" s="1124">
        <v>134.5</v>
      </c>
      <c r="H32" s="1123">
        <v>143.5</v>
      </c>
      <c r="I32" s="1141">
        <v>-0.86599999999999999</v>
      </c>
      <c r="J32" s="1126">
        <v>-3.2669999999999999</v>
      </c>
      <c r="K32" s="1127">
        <v>-7.5999999999999998E-2</v>
      </c>
      <c r="L32" s="1127">
        <v>-1.2709999999999999</v>
      </c>
      <c r="M32" s="1127">
        <v>-1.825</v>
      </c>
      <c r="N32" s="1126">
        <v>4.2880000000000003</v>
      </c>
      <c r="O32" s="1128">
        <v>6.6909999999999998</v>
      </c>
    </row>
    <row r="33" spans="1:16" ht="8.1" customHeight="1">
      <c r="A33" s="1142" t="s">
        <v>217</v>
      </c>
      <c r="B33" s="1143">
        <v>81.23</v>
      </c>
      <c r="C33" s="1123">
        <v>136.1</v>
      </c>
      <c r="D33" s="1123">
        <v>145.80000000000001</v>
      </c>
      <c r="E33" s="1124">
        <v>165.4</v>
      </c>
      <c r="F33" s="1124">
        <v>177.4</v>
      </c>
      <c r="G33" s="1124">
        <v>183.7</v>
      </c>
      <c r="H33" s="1123">
        <v>190.4</v>
      </c>
      <c r="I33" s="1141">
        <v>-6.008</v>
      </c>
      <c r="J33" s="1126">
        <v>5.423</v>
      </c>
      <c r="K33" s="1127">
        <v>22.7</v>
      </c>
      <c r="L33" s="1127">
        <v>29.773</v>
      </c>
      <c r="M33" s="1127">
        <v>33.405999999999999</v>
      </c>
      <c r="N33" s="1126">
        <v>38.070999999999998</v>
      </c>
      <c r="O33" s="1128">
        <v>3.6469999999999998</v>
      </c>
    </row>
    <row r="34" spans="1:16" ht="8.1" customHeight="1">
      <c r="A34" s="1155" t="s">
        <v>877</v>
      </c>
      <c r="B34" s="1143">
        <v>47.28</v>
      </c>
      <c r="C34" s="1123">
        <v>132.6</v>
      </c>
      <c r="D34" s="1123">
        <v>142.1</v>
      </c>
      <c r="E34" s="1124">
        <v>162.1</v>
      </c>
      <c r="F34" s="1124">
        <v>173.6</v>
      </c>
      <c r="G34" s="1124">
        <v>176.7</v>
      </c>
      <c r="H34" s="1123">
        <v>182</v>
      </c>
      <c r="I34" s="1141">
        <v>-4.3979999999999997</v>
      </c>
      <c r="J34" s="1126">
        <v>6.5220000000000002</v>
      </c>
      <c r="K34" s="1127">
        <v>20.61</v>
      </c>
      <c r="L34" s="1127">
        <v>28.213000000000001</v>
      </c>
      <c r="M34" s="1127">
        <v>30.986000000000001</v>
      </c>
      <c r="N34" s="1126">
        <v>36.637</v>
      </c>
      <c r="O34" s="1128">
        <v>2.9990000000000001</v>
      </c>
    </row>
    <row r="35" spans="1:16" ht="8.1" customHeight="1">
      <c r="A35" s="1155" t="s">
        <v>221</v>
      </c>
      <c r="B35" s="1143">
        <v>17.190000000000001</v>
      </c>
      <c r="C35" s="1123">
        <v>146.19999999999999</v>
      </c>
      <c r="D35" s="1123">
        <v>158.6</v>
      </c>
      <c r="E35" s="1124">
        <v>178.7</v>
      </c>
      <c r="F35" s="1124">
        <v>194.6</v>
      </c>
      <c r="G35" s="1124">
        <v>208.2</v>
      </c>
      <c r="H35" s="1123">
        <v>220.6</v>
      </c>
      <c r="I35" s="1141">
        <v>-9.3049999999999997</v>
      </c>
      <c r="J35" s="1126">
        <v>4.9640000000000004</v>
      </c>
      <c r="K35" s="1127">
        <v>31.108000000000001</v>
      </c>
      <c r="L35" s="1127">
        <v>36.274999999999999</v>
      </c>
      <c r="M35" s="1127">
        <v>41.633000000000003</v>
      </c>
      <c r="N35" s="1126">
        <v>44.088999999999999</v>
      </c>
      <c r="O35" s="1128">
        <v>5.9560000000000004</v>
      </c>
    </row>
    <row r="36" spans="1:16" ht="8.1" customHeight="1">
      <c r="A36" s="1155" t="s">
        <v>526</v>
      </c>
      <c r="B36" s="1143">
        <v>11.23</v>
      </c>
      <c r="C36" s="1123">
        <v>136.1</v>
      </c>
      <c r="D36" s="1123">
        <v>143.9</v>
      </c>
      <c r="E36" s="1124">
        <v>160</v>
      </c>
      <c r="F36" s="1124">
        <v>170.2</v>
      </c>
      <c r="G36" s="1124">
        <v>178.9</v>
      </c>
      <c r="H36" s="1123">
        <v>187.4</v>
      </c>
      <c r="I36" s="1141">
        <v>-8.9019999999999992</v>
      </c>
      <c r="J36" s="1126">
        <v>2.129</v>
      </c>
      <c r="K36" s="1127">
        <v>20.03</v>
      </c>
      <c r="L36" s="1127">
        <v>26.826000000000001</v>
      </c>
      <c r="M36" s="1127">
        <v>33.707000000000001</v>
      </c>
      <c r="N36" s="1126">
        <v>38.098999999999997</v>
      </c>
      <c r="O36" s="1128">
        <v>4.7510000000000003</v>
      </c>
    </row>
    <row r="37" spans="1:16" ht="8.1" customHeight="1">
      <c r="A37" s="1155" t="s">
        <v>524</v>
      </c>
      <c r="B37" s="1143">
        <v>5.53</v>
      </c>
      <c r="C37" s="1123">
        <v>134.69999999999999</v>
      </c>
      <c r="D37" s="1123">
        <v>140.80000000000001</v>
      </c>
      <c r="E37" s="1124">
        <v>163.30000000000001</v>
      </c>
      <c r="F37" s="1124">
        <v>171.2</v>
      </c>
      <c r="G37" s="1124">
        <v>177.2</v>
      </c>
      <c r="H37" s="1123">
        <v>174.7</v>
      </c>
      <c r="I37" s="1141">
        <v>-1.101</v>
      </c>
      <c r="J37" s="1126">
        <v>4.3739999999999997</v>
      </c>
      <c r="K37" s="1127">
        <v>19.721</v>
      </c>
      <c r="L37" s="1127">
        <v>27.856999999999999</v>
      </c>
      <c r="M37" s="1127">
        <v>26.934000000000001</v>
      </c>
      <c r="N37" s="1126">
        <v>29.024999999999999</v>
      </c>
      <c r="O37" s="1128">
        <v>-1.411</v>
      </c>
    </row>
    <row r="38" spans="1:16" ht="8.1" customHeight="1">
      <c r="A38" s="1155" t="s">
        <v>243</v>
      </c>
      <c r="B38" s="1143">
        <v>183.28</v>
      </c>
      <c r="C38" s="1123">
        <v>136.9</v>
      </c>
      <c r="D38" s="1123">
        <v>130.5</v>
      </c>
      <c r="E38" s="1124">
        <v>112.1</v>
      </c>
      <c r="F38" s="1124">
        <v>107.3</v>
      </c>
      <c r="G38" s="1124">
        <v>108</v>
      </c>
      <c r="H38" s="1123">
        <v>120.5</v>
      </c>
      <c r="I38" s="1141">
        <v>4.0270000000000001</v>
      </c>
      <c r="J38" s="1126">
        <v>-6.5860000000000003</v>
      </c>
      <c r="K38" s="1127">
        <v>-12.627000000000001</v>
      </c>
      <c r="L38" s="1127">
        <v>-18.279</v>
      </c>
      <c r="M38" s="1127">
        <v>-21.225000000000001</v>
      </c>
      <c r="N38" s="1126">
        <v>-12.108000000000001</v>
      </c>
      <c r="O38" s="1128">
        <v>11.574</v>
      </c>
    </row>
    <row r="39" spans="1:16" ht="8.1" customHeight="1">
      <c r="A39" s="1155" t="s">
        <v>878</v>
      </c>
      <c r="B39" s="1143">
        <v>3.91</v>
      </c>
      <c r="C39" s="1123">
        <v>142</v>
      </c>
      <c r="D39" s="1123">
        <v>148.9</v>
      </c>
      <c r="E39" s="1124">
        <v>160.4</v>
      </c>
      <c r="F39" s="1124">
        <v>161.6</v>
      </c>
      <c r="G39" s="1124">
        <v>166.2</v>
      </c>
      <c r="H39" s="1123">
        <v>176.9</v>
      </c>
      <c r="I39" s="1141">
        <v>7.9029999999999996</v>
      </c>
      <c r="J39" s="1126">
        <v>11.037000000000001</v>
      </c>
      <c r="K39" s="1127">
        <v>18.114999999999998</v>
      </c>
      <c r="L39" s="1127">
        <v>20.597000000000001</v>
      </c>
      <c r="M39" s="1127">
        <v>22.928999999999998</v>
      </c>
      <c r="N39" s="1126">
        <v>17.23</v>
      </c>
      <c r="O39" s="1128">
        <v>6.4379999999999997</v>
      </c>
    </row>
    <row r="40" spans="1:16" ht="10.5" customHeight="1">
      <c r="A40" s="1151" t="s">
        <v>266</v>
      </c>
      <c r="B40" s="1143">
        <v>61.35</v>
      </c>
      <c r="C40" s="1123">
        <v>140.5</v>
      </c>
      <c r="D40" s="1123">
        <v>139.9</v>
      </c>
      <c r="E40" s="1124">
        <v>144.30000000000001</v>
      </c>
      <c r="F40" s="1124">
        <v>144.1</v>
      </c>
      <c r="G40" s="1124">
        <v>146.4</v>
      </c>
      <c r="H40" s="1123">
        <v>148.1</v>
      </c>
      <c r="I40" s="1141">
        <v>-7.383</v>
      </c>
      <c r="J40" s="1126">
        <v>-5.2809999999999997</v>
      </c>
      <c r="K40" s="1127">
        <v>4.2629999999999999</v>
      </c>
      <c r="L40" s="1127">
        <v>5.1059999999999999</v>
      </c>
      <c r="M40" s="1127">
        <v>7.5679999999999996</v>
      </c>
      <c r="N40" s="1126">
        <v>7.5529999999999999</v>
      </c>
      <c r="O40" s="1128">
        <v>1.161</v>
      </c>
    </row>
    <row r="41" spans="1:16" ht="8.1" customHeight="1">
      <c r="A41" s="1155" t="s">
        <v>879</v>
      </c>
      <c r="B41" s="1143">
        <v>33.46</v>
      </c>
      <c r="C41" s="1123">
        <v>155.30000000000001</v>
      </c>
      <c r="D41" s="1123">
        <v>158.30000000000001</v>
      </c>
      <c r="E41" s="1124">
        <v>163.69999999999999</v>
      </c>
      <c r="F41" s="1124">
        <v>162</v>
      </c>
      <c r="G41" s="1124">
        <v>164.6</v>
      </c>
      <c r="H41" s="1123">
        <v>166.1</v>
      </c>
      <c r="I41" s="1141">
        <v>-6.22</v>
      </c>
      <c r="J41" s="1126">
        <v>-1.7989999999999999</v>
      </c>
      <c r="K41" s="1127">
        <v>6.5759999999999996</v>
      </c>
      <c r="L41" s="1127">
        <v>6.4390000000000001</v>
      </c>
      <c r="M41" s="1127">
        <v>8.7899999999999991</v>
      </c>
      <c r="N41" s="1126">
        <v>7.3689999999999998</v>
      </c>
      <c r="O41" s="1128">
        <v>0.91100000000000003</v>
      </c>
    </row>
    <row r="42" spans="1:16" ht="8.1" customHeight="1">
      <c r="A42" s="1155" t="s">
        <v>880</v>
      </c>
      <c r="B42" s="1143">
        <v>27.89</v>
      </c>
      <c r="C42" s="1123">
        <v>122.7</v>
      </c>
      <c r="D42" s="1123">
        <v>117.9</v>
      </c>
      <c r="E42" s="1124">
        <v>121</v>
      </c>
      <c r="F42" s="1124">
        <v>122.6</v>
      </c>
      <c r="G42" s="1124">
        <v>124.5</v>
      </c>
      <c r="H42" s="1123">
        <v>126.5</v>
      </c>
      <c r="I42" s="1141">
        <v>-9.1110000000000007</v>
      </c>
      <c r="J42" s="1126">
        <v>-10.41</v>
      </c>
      <c r="K42" s="1127">
        <v>0.749</v>
      </c>
      <c r="L42" s="1127">
        <v>3.0249999999999999</v>
      </c>
      <c r="M42" s="1127">
        <v>5.5979999999999999</v>
      </c>
      <c r="N42" s="1126">
        <v>7.843</v>
      </c>
      <c r="O42" s="1128">
        <v>1.6060000000000001</v>
      </c>
    </row>
    <row r="43" spans="1:16" ht="10.5" customHeight="1">
      <c r="A43" s="1153" t="s">
        <v>881</v>
      </c>
      <c r="B43" s="1143">
        <v>242.51</v>
      </c>
      <c r="C43" s="1123">
        <v>132.30000000000001</v>
      </c>
      <c r="D43" s="1123">
        <v>144.9</v>
      </c>
      <c r="E43" s="1124">
        <v>161.1</v>
      </c>
      <c r="F43" s="1124">
        <v>160.9</v>
      </c>
      <c r="G43" s="1124">
        <v>161.6</v>
      </c>
      <c r="H43" s="1123">
        <v>162.4</v>
      </c>
      <c r="I43" s="1141">
        <v>-18.231999999999999</v>
      </c>
      <c r="J43" s="1126">
        <v>5.8440000000000003</v>
      </c>
      <c r="K43" s="1127">
        <v>19.422000000000001</v>
      </c>
      <c r="L43" s="1127">
        <v>18.57</v>
      </c>
      <c r="M43" s="1127">
        <v>17.87</v>
      </c>
      <c r="N43" s="1126">
        <v>18.195</v>
      </c>
      <c r="O43" s="1128">
        <v>0.495</v>
      </c>
    </row>
    <row r="44" spans="1:16" ht="10.5" customHeight="1">
      <c r="A44" s="1164" t="s">
        <v>882</v>
      </c>
      <c r="B44" s="1165">
        <v>25.43</v>
      </c>
      <c r="C44" s="1166">
        <v>163.1</v>
      </c>
      <c r="D44" s="1166">
        <v>163.69999999999999</v>
      </c>
      <c r="E44" s="1167">
        <v>162.30000000000001</v>
      </c>
      <c r="F44" s="1167">
        <v>170.1</v>
      </c>
      <c r="G44" s="1167">
        <v>176</v>
      </c>
      <c r="H44" s="1166">
        <v>175.5</v>
      </c>
      <c r="I44" s="1168">
        <v>16.75</v>
      </c>
      <c r="J44" s="1169">
        <v>4.8689999999999998</v>
      </c>
      <c r="K44" s="1170">
        <v>-3.45</v>
      </c>
      <c r="L44" s="1170">
        <v>-0.35099999999999998</v>
      </c>
      <c r="M44" s="1170">
        <v>3.774</v>
      </c>
      <c r="N44" s="1169">
        <v>5.4050000000000002</v>
      </c>
      <c r="O44" s="1171">
        <v>-0.28399999999999997</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69506CBC-032C-4350-9985-73F35E51FEC9}"/>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757FB-0D85-4DA9-BCAF-1B4A10360A5B}">
  <sheetPr>
    <tabColor rgb="FF80CDEC"/>
  </sheetPr>
  <dimension ref="A1:R51"/>
  <sheetViews>
    <sheetView showGridLines="0" zoomScale="140" zoomScaleNormal="140" workbookViewId="0"/>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894</v>
      </c>
      <c r="D4" s="1114" t="s">
        <v>895</v>
      </c>
      <c r="E4" s="1115" t="s">
        <v>902</v>
      </c>
      <c r="F4" s="1115" t="s">
        <v>899</v>
      </c>
      <c r="G4" s="1116" t="s">
        <v>896</v>
      </c>
      <c r="H4" s="1117" t="s">
        <v>891</v>
      </c>
      <c r="I4" s="1114" t="s">
        <v>848</v>
      </c>
      <c r="J4" s="1114" t="s">
        <v>849</v>
      </c>
      <c r="K4" s="1114" t="s">
        <v>903</v>
      </c>
      <c r="L4" s="1114" t="s">
        <v>900</v>
      </c>
      <c r="M4" s="1118" t="s">
        <v>897</v>
      </c>
      <c r="N4" s="1119" t="s">
        <v>892</v>
      </c>
      <c r="O4" s="1120" t="s">
        <v>904</v>
      </c>
      <c r="P4" s="829" t="s">
        <v>1</v>
      </c>
    </row>
    <row r="5" spans="1:18" ht="18.75" customHeight="1">
      <c r="A5" s="1121" t="s">
        <v>855</v>
      </c>
      <c r="B5" s="1122">
        <v>1000</v>
      </c>
      <c r="C5" s="1123">
        <v>139.80000000000001</v>
      </c>
      <c r="D5" s="1123">
        <v>139.1</v>
      </c>
      <c r="E5" s="1124">
        <v>142.1</v>
      </c>
      <c r="F5" s="1124">
        <v>141.5</v>
      </c>
      <c r="G5" s="1124">
        <v>143.69999999999999</v>
      </c>
      <c r="H5" s="1123">
        <v>143.30000000000001</v>
      </c>
      <c r="I5" s="1125">
        <v>-5.22</v>
      </c>
      <c r="J5" s="1126">
        <v>-1.5569999999999999</v>
      </c>
      <c r="K5" s="1127">
        <v>3.496</v>
      </c>
      <c r="L5" s="1127">
        <v>2.2400000000000002</v>
      </c>
      <c r="M5" s="1127">
        <v>2.7160000000000002</v>
      </c>
      <c r="N5" s="1126">
        <v>1.4870000000000001</v>
      </c>
      <c r="O5" s="1128">
        <v>-0.27800000000000002</v>
      </c>
    </row>
    <row r="6" spans="1:18" ht="15" customHeight="1">
      <c r="A6" s="1129" t="s">
        <v>856</v>
      </c>
      <c r="B6" s="1130">
        <v>393.59</v>
      </c>
      <c r="C6" s="1131">
        <v>145.5</v>
      </c>
      <c r="D6" s="1131">
        <v>136.80000000000001</v>
      </c>
      <c r="E6" s="1132">
        <v>133.4</v>
      </c>
      <c r="F6" s="1132">
        <v>136.69999999999999</v>
      </c>
      <c r="G6" s="1132">
        <v>141.5</v>
      </c>
      <c r="H6" s="1131">
        <v>137.80000000000001</v>
      </c>
      <c r="I6" s="1133">
        <v>-1.222</v>
      </c>
      <c r="J6" s="1134">
        <v>-5.0659999999999998</v>
      </c>
      <c r="K6" s="1135">
        <v>-6.056</v>
      </c>
      <c r="L6" s="1135">
        <v>-5.3319999999999999</v>
      </c>
      <c r="M6" s="1135">
        <v>-3.0819999999999999</v>
      </c>
      <c r="N6" s="1134">
        <v>-5.4870000000000001</v>
      </c>
      <c r="O6" s="1136">
        <v>-2.6150000000000002</v>
      </c>
      <c r="Q6" s="828"/>
      <c r="R6" s="828"/>
    </row>
    <row r="7" spans="1:18" ht="11.25" customHeight="1">
      <c r="A7" s="1137" t="s">
        <v>857</v>
      </c>
      <c r="B7" s="1138">
        <v>110.56</v>
      </c>
      <c r="C7" s="1139">
        <v>121.4</v>
      </c>
      <c r="D7" s="1139">
        <v>112.6</v>
      </c>
      <c r="E7" s="1140">
        <v>122.3</v>
      </c>
      <c r="F7" s="1140">
        <v>123.8</v>
      </c>
      <c r="G7" s="1140">
        <v>125.8</v>
      </c>
      <c r="H7" s="1139">
        <v>122.1</v>
      </c>
      <c r="I7" s="1141">
        <v>-29.948</v>
      </c>
      <c r="J7" s="1126">
        <v>-14.242000000000001</v>
      </c>
      <c r="K7" s="1127">
        <v>1.917</v>
      </c>
      <c r="L7" s="1127">
        <v>5.4509999999999996</v>
      </c>
      <c r="M7" s="1127">
        <v>16.265999999999998</v>
      </c>
      <c r="N7" s="1126">
        <v>17.291</v>
      </c>
      <c r="O7" s="1128">
        <v>-2.9409999999999998</v>
      </c>
    </row>
    <row r="8" spans="1:18" ht="8.1" customHeight="1">
      <c r="A8" s="1142" t="s">
        <v>765</v>
      </c>
      <c r="B8" s="1143">
        <v>57.04</v>
      </c>
      <c r="C8" s="1123">
        <v>119.9</v>
      </c>
      <c r="D8" s="1123">
        <v>112.6</v>
      </c>
      <c r="E8" s="1124">
        <v>122.4</v>
      </c>
      <c r="F8" s="1124">
        <v>123.5</v>
      </c>
      <c r="G8" s="1124">
        <v>125</v>
      </c>
      <c r="H8" s="1123">
        <v>121.2</v>
      </c>
      <c r="I8" s="1141">
        <v>-30.087</v>
      </c>
      <c r="J8" s="1126">
        <v>-14.826000000000001</v>
      </c>
      <c r="K8" s="1127">
        <v>3.2040000000000002</v>
      </c>
      <c r="L8" s="1127">
        <v>6.0090000000000003</v>
      </c>
      <c r="M8" s="1127">
        <v>16.495999999999999</v>
      </c>
      <c r="N8" s="1126">
        <v>18.591000000000001</v>
      </c>
      <c r="O8" s="1128">
        <v>-3.04</v>
      </c>
    </row>
    <row r="9" spans="1:18" ht="8.1" customHeight="1">
      <c r="A9" s="1142" t="s">
        <v>766</v>
      </c>
      <c r="B9" s="1143">
        <v>2.38</v>
      </c>
      <c r="C9" s="1123">
        <v>131</v>
      </c>
      <c r="D9" s="1123">
        <v>114.7</v>
      </c>
      <c r="E9" s="1124">
        <v>122.4</v>
      </c>
      <c r="F9" s="1124">
        <v>124.3</v>
      </c>
      <c r="G9" s="1124">
        <v>126.8</v>
      </c>
      <c r="H9" s="1123">
        <v>122.1</v>
      </c>
      <c r="I9" s="1141">
        <v>-29.456</v>
      </c>
      <c r="J9" s="1126">
        <v>-15.662000000000001</v>
      </c>
      <c r="K9" s="1127">
        <v>-3.5459999999999998</v>
      </c>
      <c r="L9" s="1127">
        <v>1.139</v>
      </c>
      <c r="M9" s="1127">
        <v>11.326000000000001</v>
      </c>
      <c r="N9" s="1126">
        <v>12.847</v>
      </c>
      <c r="O9" s="1128">
        <v>-3.7069999999999999</v>
      </c>
    </row>
    <row r="10" spans="1:18" ht="8.1" customHeight="1">
      <c r="A10" s="1142" t="s">
        <v>858</v>
      </c>
      <c r="B10" s="1143">
        <v>16.920000000000002</v>
      </c>
      <c r="C10" s="1123">
        <v>110.2</v>
      </c>
      <c r="D10" s="1123">
        <v>106.4</v>
      </c>
      <c r="E10" s="1124">
        <v>119.1</v>
      </c>
      <c r="F10" s="1124">
        <v>120.4</v>
      </c>
      <c r="G10" s="1124">
        <v>122.5</v>
      </c>
      <c r="H10" s="1123">
        <v>118</v>
      </c>
      <c r="I10" s="1141">
        <v>-33.212000000000003</v>
      </c>
      <c r="J10" s="1126">
        <v>-13.566000000000001</v>
      </c>
      <c r="K10" s="1127">
        <v>7.6849999999999996</v>
      </c>
      <c r="L10" s="1127">
        <v>12.84</v>
      </c>
      <c r="M10" s="1127">
        <v>25.256</v>
      </c>
      <c r="N10" s="1126">
        <v>24.736000000000001</v>
      </c>
      <c r="O10" s="1128">
        <v>-3.673</v>
      </c>
    </row>
    <row r="11" spans="1:18" ht="8.1" customHeight="1">
      <c r="A11" s="1142" t="s">
        <v>767</v>
      </c>
      <c r="B11" s="1143">
        <v>16.11</v>
      </c>
      <c r="C11" s="1123">
        <v>119</v>
      </c>
      <c r="D11" s="1123">
        <v>107.8</v>
      </c>
      <c r="E11" s="1124">
        <v>122.5</v>
      </c>
      <c r="F11" s="1124">
        <v>125.8</v>
      </c>
      <c r="G11" s="1124">
        <v>129.5</v>
      </c>
      <c r="H11" s="1123">
        <v>126.5</v>
      </c>
      <c r="I11" s="1141">
        <v>-32.347999999999999</v>
      </c>
      <c r="J11" s="1126">
        <v>-14.24</v>
      </c>
      <c r="K11" s="1127">
        <v>5.6029999999999998</v>
      </c>
      <c r="L11" s="1127">
        <v>11.327</v>
      </c>
      <c r="M11" s="1127">
        <v>24.759</v>
      </c>
      <c r="N11" s="1126">
        <v>25.248000000000001</v>
      </c>
      <c r="O11" s="1128">
        <v>-2.3170000000000002</v>
      </c>
    </row>
    <row r="12" spans="1:18" ht="8.1" customHeight="1">
      <c r="A12" s="1144" t="s">
        <v>429</v>
      </c>
      <c r="B12" s="1145">
        <v>4.99</v>
      </c>
      <c r="C12" s="1123">
        <v>175.7</v>
      </c>
      <c r="D12" s="1123">
        <v>136.9</v>
      </c>
      <c r="E12" s="1124">
        <v>129.80000000000001</v>
      </c>
      <c r="F12" s="1124">
        <v>129.6</v>
      </c>
      <c r="G12" s="1124">
        <v>129.1</v>
      </c>
      <c r="H12" s="1123">
        <v>125.1</v>
      </c>
      <c r="I12" s="1141">
        <v>-11.885999999999999</v>
      </c>
      <c r="J12" s="1126">
        <v>-22.611999999999998</v>
      </c>
      <c r="K12" s="1127">
        <v>-25.402000000000001</v>
      </c>
      <c r="L12" s="1127">
        <v>-23.495000000000001</v>
      </c>
      <c r="M12" s="1127">
        <v>-16.602</v>
      </c>
      <c r="N12" s="1126">
        <v>-16.321000000000002</v>
      </c>
      <c r="O12" s="1128">
        <v>-3.0979999999999999</v>
      </c>
    </row>
    <row r="13" spans="1:18" ht="8.1" customHeight="1">
      <c r="A13" s="1146" t="s">
        <v>460</v>
      </c>
      <c r="B13" s="1145">
        <v>4.88</v>
      </c>
      <c r="C13" s="1123">
        <v>114.1</v>
      </c>
      <c r="D13" s="1123">
        <v>116</v>
      </c>
      <c r="E13" s="1124">
        <v>119.1</v>
      </c>
      <c r="F13" s="1124">
        <v>122</v>
      </c>
      <c r="G13" s="1124">
        <v>124.3</v>
      </c>
      <c r="H13" s="1123">
        <v>122.7</v>
      </c>
      <c r="I13" s="1141">
        <v>-33.893000000000001</v>
      </c>
      <c r="J13" s="1126">
        <v>-2.4390000000000001</v>
      </c>
      <c r="K13" s="1127">
        <v>4.8419999999999996</v>
      </c>
      <c r="L13" s="1127">
        <v>9.91</v>
      </c>
      <c r="M13" s="1127">
        <v>20.329000000000001</v>
      </c>
      <c r="N13" s="1126">
        <v>18.207999999999998</v>
      </c>
      <c r="O13" s="1128">
        <v>-1.2869999999999999</v>
      </c>
    </row>
    <row r="14" spans="1:18" ht="10.5" customHeight="1">
      <c r="A14" s="1137" t="s">
        <v>697</v>
      </c>
      <c r="B14" s="1138">
        <v>47.71</v>
      </c>
      <c r="C14" s="1139">
        <v>140.9</v>
      </c>
      <c r="D14" s="1139">
        <v>126.6</v>
      </c>
      <c r="E14" s="1140">
        <v>131.80000000000001</v>
      </c>
      <c r="F14" s="1140">
        <v>132.1</v>
      </c>
      <c r="G14" s="1140">
        <v>131.69999999999999</v>
      </c>
      <c r="H14" s="1139">
        <v>127.8</v>
      </c>
      <c r="I14" s="1147">
        <v>-7.9080000000000004</v>
      </c>
      <c r="J14" s="1148">
        <v>-11.157999999999999</v>
      </c>
      <c r="K14" s="1149">
        <v>-5.2480000000000002</v>
      </c>
      <c r="L14" s="1149">
        <v>-4.6210000000000004</v>
      </c>
      <c r="M14" s="1149">
        <v>-4.5650000000000004</v>
      </c>
      <c r="N14" s="1148">
        <v>-7.7919999999999998</v>
      </c>
      <c r="O14" s="1150">
        <v>-2.9609999999999999</v>
      </c>
      <c r="Q14" s="829" t="s">
        <v>1</v>
      </c>
    </row>
    <row r="15" spans="1:18" ht="8.1" customHeight="1">
      <c r="A15" s="1151" t="s">
        <v>859</v>
      </c>
      <c r="B15" s="1143">
        <v>22.32</v>
      </c>
      <c r="C15" s="1123">
        <v>116.4</v>
      </c>
      <c r="D15" s="1123">
        <v>118.9</v>
      </c>
      <c r="E15" s="1124">
        <v>134.69999999999999</v>
      </c>
      <c r="F15" s="1124">
        <v>135.30000000000001</v>
      </c>
      <c r="G15" s="1124">
        <v>134.5</v>
      </c>
      <c r="H15" s="1123">
        <v>126.4</v>
      </c>
      <c r="I15" s="1141">
        <v>-28.72</v>
      </c>
      <c r="J15" s="1126">
        <v>-0.41899999999999998</v>
      </c>
      <c r="K15" s="1127">
        <v>21.57</v>
      </c>
      <c r="L15" s="1127">
        <v>23.335999999999999</v>
      </c>
      <c r="M15" s="1127">
        <v>23.734999999999999</v>
      </c>
      <c r="N15" s="1126">
        <v>14.701000000000001</v>
      </c>
      <c r="O15" s="1128">
        <v>-6.0220000000000002</v>
      </c>
    </row>
    <row r="16" spans="1:18" ht="8.1" customHeight="1">
      <c r="A16" s="1152" t="s">
        <v>860</v>
      </c>
      <c r="B16" s="1143">
        <v>17.190000000000001</v>
      </c>
      <c r="C16" s="1123">
        <v>189.9</v>
      </c>
      <c r="D16" s="1123">
        <v>148.30000000000001</v>
      </c>
      <c r="E16" s="1124">
        <v>141.69999999999999</v>
      </c>
      <c r="F16" s="1124">
        <v>141.69999999999999</v>
      </c>
      <c r="G16" s="1124">
        <v>141.69999999999999</v>
      </c>
      <c r="H16" s="1123">
        <v>141.69999999999999</v>
      </c>
      <c r="I16" s="1141">
        <v>20.419</v>
      </c>
      <c r="J16" s="1126">
        <v>-21.905999999999999</v>
      </c>
      <c r="K16" s="1127">
        <v>-26.77</v>
      </c>
      <c r="L16" s="1127">
        <v>-26.77</v>
      </c>
      <c r="M16" s="1127">
        <v>-26.77</v>
      </c>
      <c r="N16" s="1126">
        <v>-26.77</v>
      </c>
      <c r="O16" s="1128">
        <v>0</v>
      </c>
      <c r="Q16" s="1127" t="s">
        <v>202</v>
      </c>
    </row>
    <row r="17" spans="1:15" ht="11.25" customHeight="1">
      <c r="A17" s="1153" t="s">
        <v>861</v>
      </c>
      <c r="B17" s="1143">
        <v>43.17</v>
      </c>
      <c r="C17" s="1123">
        <v>265.10000000000002</v>
      </c>
      <c r="D17" s="1123">
        <v>214.3</v>
      </c>
      <c r="E17" s="1124">
        <v>158.9</v>
      </c>
      <c r="F17" s="1124">
        <v>167.6</v>
      </c>
      <c r="G17" s="1124">
        <v>184</v>
      </c>
      <c r="H17" s="1123">
        <v>184</v>
      </c>
      <c r="I17" s="1141">
        <v>42.527000000000001</v>
      </c>
      <c r="J17" s="1126">
        <v>-10.26</v>
      </c>
      <c r="K17" s="1127">
        <v>-32.527000000000001</v>
      </c>
      <c r="L17" s="1127">
        <v>-37.015999999999998</v>
      </c>
      <c r="M17" s="1127">
        <v>-36.088999999999999</v>
      </c>
      <c r="N17" s="1126">
        <v>-38.378999999999998</v>
      </c>
      <c r="O17" s="1128">
        <v>0</v>
      </c>
    </row>
    <row r="18" spans="1:15" ht="15.75" customHeight="1">
      <c r="A18" s="1154" t="s">
        <v>862</v>
      </c>
      <c r="B18" s="1138">
        <v>133.77000000000001</v>
      </c>
      <c r="C18" s="1139">
        <v>143.30000000000001</v>
      </c>
      <c r="D18" s="1139">
        <v>145.30000000000001</v>
      </c>
      <c r="E18" s="1140">
        <v>141.6</v>
      </c>
      <c r="F18" s="1140">
        <v>147.1</v>
      </c>
      <c r="G18" s="1140">
        <v>154.19999999999999</v>
      </c>
      <c r="H18" s="1139">
        <v>147.5</v>
      </c>
      <c r="I18" s="1147">
        <v>8.6430000000000007</v>
      </c>
      <c r="J18" s="1148">
        <v>3.2690000000000001</v>
      </c>
      <c r="K18" s="1149">
        <v>-2.0070000000000001</v>
      </c>
      <c r="L18" s="1149">
        <v>2.5089999999999999</v>
      </c>
      <c r="M18" s="1149">
        <v>3.49</v>
      </c>
      <c r="N18" s="1148">
        <v>-0.20300000000000001</v>
      </c>
      <c r="O18" s="1150">
        <v>-4.3449999999999998</v>
      </c>
    </row>
    <row r="19" spans="1:15" ht="8.1" customHeight="1">
      <c r="A19" s="1142" t="s">
        <v>863</v>
      </c>
      <c r="B19" s="1143">
        <v>74.599999999999994</v>
      </c>
      <c r="C19" s="1123">
        <v>134.80000000000001</v>
      </c>
      <c r="D19" s="1123">
        <v>133.80000000000001</v>
      </c>
      <c r="E19" s="1124">
        <v>125.1</v>
      </c>
      <c r="F19" s="1124">
        <v>134.9</v>
      </c>
      <c r="G19" s="1124">
        <v>142.4</v>
      </c>
      <c r="H19" s="1123">
        <v>137.4</v>
      </c>
      <c r="I19" s="1141">
        <v>6.5609999999999999</v>
      </c>
      <c r="J19" s="1126">
        <v>-0.74199999999999999</v>
      </c>
      <c r="K19" s="1127">
        <v>-9.0839999999999996</v>
      </c>
      <c r="L19" s="1127">
        <v>-1.5329999999999999</v>
      </c>
      <c r="M19" s="1127">
        <v>2.2250000000000001</v>
      </c>
      <c r="N19" s="1126">
        <v>-7.2999999999999995E-2</v>
      </c>
      <c r="O19" s="1128">
        <v>-3.5110000000000001</v>
      </c>
    </row>
    <row r="20" spans="1:15" ht="8.1" customHeight="1">
      <c r="A20" s="1155" t="s">
        <v>864</v>
      </c>
      <c r="B20" s="1143">
        <v>3.19</v>
      </c>
      <c r="C20" s="1123">
        <v>112.6</v>
      </c>
      <c r="D20" s="1123">
        <v>119.7</v>
      </c>
      <c r="E20" s="1124">
        <v>186</v>
      </c>
      <c r="F20" s="1124">
        <v>193.5</v>
      </c>
      <c r="G20" s="1124">
        <v>197.5</v>
      </c>
      <c r="H20" s="1123">
        <v>173.6</v>
      </c>
      <c r="I20" s="1141">
        <v>17.292000000000002</v>
      </c>
      <c r="J20" s="1126">
        <v>10.526</v>
      </c>
      <c r="K20" s="1127">
        <v>25.420999999999999</v>
      </c>
      <c r="L20" s="1127">
        <v>23.091999999999999</v>
      </c>
      <c r="M20" s="1127">
        <v>25.635999999999999</v>
      </c>
      <c r="N20" s="1126">
        <v>10.433</v>
      </c>
      <c r="O20" s="1128">
        <v>-12.101000000000001</v>
      </c>
    </row>
    <row r="21" spans="1:15" s="828" customFormat="1" ht="8.1" customHeight="1">
      <c r="A21" s="1155" t="s">
        <v>865</v>
      </c>
      <c r="B21" s="1143">
        <v>5.98</v>
      </c>
      <c r="C21" s="1123">
        <v>134.19999999999999</v>
      </c>
      <c r="D21" s="1123">
        <v>135.30000000000001</v>
      </c>
      <c r="E21" s="1124">
        <v>136</v>
      </c>
      <c r="F21" s="1124">
        <v>142</v>
      </c>
      <c r="G21" s="1124">
        <v>142</v>
      </c>
      <c r="H21" s="1123">
        <v>141.80000000000001</v>
      </c>
      <c r="I21" s="1141">
        <v>6.6769999999999996</v>
      </c>
      <c r="J21" s="1126">
        <v>3.0459999999999998</v>
      </c>
      <c r="K21" s="1127">
        <v>0.89</v>
      </c>
      <c r="L21" s="1127">
        <v>5.4189999999999996</v>
      </c>
      <c r="M21" s="1127">
        <v>5.4980000000000002</v>
      </c>
      <c r="N21" s="1126">
        <v>3.9590000000000001</v>
      </c>
      <c r="O21" s="1128">
        <v>-0.14099999999999999</v>
      </c>
    </row>
    <row r="22" spans="1:15" s="828" customFormat="1" ht="8.1" customHeight="1">
      <c r="A22" s="1155" t="s">
        <v>866</v>
      </c>
      <c r="B22" s="1143">
        <v>8.65</v>
      </c>
      <c r="C22" s="1123">
        <v>111.6</v>
      </c>
      <c r="D22" s="1123">
        <v>112.2</v>
      </c>
      <c r="E22" s="1124">
        <v>102.3</v>
      </c>
      <c r="F22" s="1124">
        <v>109.9</v>
      </c>
      <c r="G22" s="1124">
        <v>111.9</v>
      </c>
      <c r="H22" s="1123">
        <v>110.1</v>
      </c>
      <c r="I22" s="1141">
        <v>-6.6109999999999998</v>
      </c>
      <c r="J22" s="1126">
        <v>-5.476</v>
      </c>
      <c r="K22" s="1127">
        <v>-1.7290000000000001</v>
      </c>
      <c r="L22" s="1127">
        <v>5.5720000000000001</v>
      </c>
      <c r="M22" s="1127">
        <v>7.4930000000000003</v>
      </c>
      <c r="N22" s="1126">
        <v>1.756</v>
      </c>
      <c r="O22" s="1128">
        <v>-1.609</v>
      </c>
    </row>
    <row r="23" spans="1:15" s="828" customFormat="1" ht="8.1" customHeight="1">
      <c r="A23" s="1155" t="s">
        <v>867</v>
      </c>
      <c r="B23" s="1143">
        <v>6.13</v>
      </c>
      <c r="C23" s="1123">
        <v>168.3</v>
      </c>
      <c r="D23" s="1123">
        <v>164.6</v>
      </c>
      <c r="E23" s="1124">
        <v>136.9</v>
      </c>
      <c r="F23" s="1124">
        <v>151.30000000000001</v>
      </c>
      <c r="G23" s="1124">
        <v>174.7</v>
      </c>
      <c r="H23" s="1123">
        <v>142.9</v>
      </c>
      <c r="I23" s="1141">
        <v>15.989000000000001</v>
      </c>
      <c r="J23" s="1126">
        <v>2.8109999999999999</v>
      </c>
      <c r="K23" s="1127">
        <v>-14.916</v>
      </c>
      <c r="L23" s="1127">
        <v>-5.9660000000000002</v>
      </c>
      <c r="M23" s="1127">
        <v>8.577</v>
      </c>
      <c r="N23" s="1126">
        <v>-11.186999999999999</v>
      </c>
      <c r="O23" s="1128">
        <v>-18.202999999999999</v>
      </c>
    </row>
    <row r="24" spans="1:15" ht="10.5" customHeight="1">
      <c r="A24" s="1137" t="s">
        <v>868</v>
      </c>
      <c r="B24" s="1138">
        <v>59.17</v>
      </c>
      <c r="C24" s="1139">
        <v>153.9</v>
      </c>
      <c r="D24" s="1139">
        <v>159.80000000000001</v>
      </c>
      <c r="E24" s="1140">
        <v>162.30000000000001</v>
      </c>
      <c r="F24" s="1140">
        <v>162.4</v>
      </c>
      <c r="G24" s="1140">
        <v>169.1</v>
      </c>
      <c r="H24" s="1139">
        <v>160.1</v>
      </c>
      <c r="I24" s="1147">
        <v>10.959</v>
      </c>
      <c r="J24" s="1148">
        <v>7.827</v>
      </c>
      <c r="K24" s="1149">
        <v>6.0090000000000003</v>
      </c>
      <c r="L24" s="1149">
        <v>6.9829999999999997</v>
      </c>
      <c r="M24" s="1149">
        <v>4.8360000000000003</v>
      </c>
      <c r="N24" s="1148">
        <v>-0.373</v>
      </c>
      <c r="O24" s="1150">
        <v>-5.3220000000000001</v>
      </c>
    </row>
    <row r="25" spans="1:15" ht="7.5" customHeight="1">
      <c r="A25" s="1142" t="s">
        <v>869</v>
      </c>
      <c r="B25" s="1143">
        <v>12.49</v>
      </c>
      <c r="C25" s="1123">
        <v>125.6</v>
      </c>
      <c r="D25" s="1123">
        <v>136.30000000000001</v>
      </c>
      <c r="E25" s="1124">
        <v>150.4</v>
      </c>
      <c r="F25" s="1124">
        <v>146.1</v>
      </c>
      <c r="G25" s="1124">
        <v>180.6</v>
      </c>
      <c r="H25" s="1123">
        <v>143.80000000000001</v>
      </c>
      <c r="I25" s="1141">
        <v>5.6349999999999998</v>
      </c>
      <c r="J25" s="1126">
        <v>16.795000000000002</v>
      </c>
      <c r="K25" s="1127">
        <v>15.603</v>
      </c>
      <c r="L25" s="1127">
        <v>12.731</v>
      </c>
      <c r="M25" s="1127">
        <v>20.640999999999998</v>
      </c>
      <c r="N25" s="1126">
        <v>3.9769999999999999</v>
      </c>
      <c r="O25" s="1128">
        <v>-20.376999999999999</v>
      </c>
    </row>
    <row r="26" spans="1:15" ht="7.5" customHeight="1">
      <c r="A26" s="1142" t="s">
        <v>870</v>
      </c>
      <c r="B26" s="1143">
        <v>17.28</v>
      </c>
      <c r="C26" s="1123">
        <v>126.7</v>
      </c>
      <c r="D26" s="1123">
        <v>130.9</v>
      </c>
      <c r="E26" s="1124">
        <v>123.9</v>
      </c>
      <c r="F26" s="1124">
        <v>131.69999999999999</v>
      </c>
      <c r="G26" s="1124">
        <v>132</v>
      </c>
      <c r="H26" s="1123">
        <v>127.9</v>
      </c>
      <c r="I26" s="1141">
        <v>12.223000000000001</v>
      </c>
      <c r="J26" s="1126">
        <v>8.1820000000000004</v>
      </c>
      <c r="K26" s="1127">
        <v>-2.0550000000000002</v>
      </c>
      <c r="L26" s="1127">
        <v>7.774</v>
      </c>
      <c r="M26" s="1127">
        <v>2.3260000000000001</v>
      </c>
      <c r="N26" s="1126">
        <v>-3.544</v>
      </c>
      <c r="O26" s="1128">
        <v>-3.1059999999999999</v>
      </c>
    </row>
    <row r="27" spans="1:15" ht="7.5" customHeight="1">
      <c r="A27" s="1142" t="s">
        <v>871</v>
      </c>
      <c r="B27" s="1143">
        <v>29.4</v>
      </c>
      <c r="C27" s="1123">
        <v>181.9</v>
      </c>
      <c r="D27" s="1123">
        <v>186.8</v>
      </c>
      <c r="E27" s="1124">
        <v>189.9</v>
      </c>
      <c r="F27" s="1124">
        <v>187.3</v>
      </c>
      <c r="G27" s="1124">
        <v>185.9</v>
      </c>
      <c r="H27" s="1123">
        <v>185.9</v>
      </c>
      <c r="I27" s="1141">
        <v>12.007</v>
      </c>
      <c r="J27" s="1126">
        <v>5.2389999999999999</v>
      </c>
      <c r="K27" s="1127">
        <v>6.3869999999999996</v>
      </c>
      <c r="L27" s="1127">
        <v>4.93</v>
      </c>
      <c r="M27" s="1127">
        <v>0.378</v>
      </c>
      <c r="N27" s="1126">
        <v>-0.48199999999999998</v>
      </c>
      <c r="O27" s="1128">
        <v>0</v>
      </c>
    </row>
    <row r="28" spans="1:15" ht="10.5" customHeight="1">
      <c r="A28" s="1137" t="s">
        <v>872</v>
      </c>
      <c r="B28" s="1138">
        <v>21.8</v>
      </c>
      <c r="C28" s="1139">
        <v>107.5</v>
      </c>
      <c r="D28" s="1139">
        <v>117.7</v>
      </c>
      <c r="E28" s="1140">
        <v>129.5</v>
      </c>
      <c r="F28" s="1140">
        <v>128.6</v>
      </c>
      <c r="G28" s="1140">
        <v>130.6</v>
      </c>
      <c r="H28" s="1139">
        <v>132.80000000000001</v>
      </c>
      <c r="I28" s="1147">
        <v>24.565000000000001</v>
      </c>
      <c r="J28" s="1148">
        <v>21.091000000000001</v>
      </c>
      <c r="K28" s="1149">
        <v>18.59</v>
      </c>
      <c r="L28" s="1149">
        <v>16.486000000000001</v>
      </c>
      <c r="M28" s="1149">
        <v>18.404</v>
      </c>
      <c r="N28" s="1148">
        <v>20.507999999999999</v>
      </c>
      <c r="O28" s="1150">
        <v>1.6850000000000001</v>
      </c>
    </row>
    <row r="29" spans="1:15" ht="8.1" customHeight="1">
      <c r="A29" s="1142" t="s">
        <v>873</v>
      </c>
      <c r="B29" s="1143">
        <v>10.27</v>
      </c>
      <c r="C29" s="1123">
        <v>106.9</v>
      </c>
      <c r="D29" s="1123">
        <v>121.2</v>
      </c>
      <c r="E29" s="1124">
        <v>129.19999999999999</v>
      </c>
      <c r="F29" s="1124">
        <v>129.5</v>
      </c>
      <c r="G29" s="1124">
        <v>132.19999999999999</v>
      </c>
      <c r="H29" s="1123">
        <v>135.6</v>
      </c>
      <c r="I29" s="1141">
        <v>35.832000000000001</v>
      </c>
      <c r="J29" s="1126">
        <v>34.667000000000002</v>
      </c>
      <c r="K29" s="1127">
        <v>19.63</v>
      </c>
      <c r="L29" s="1127">
        <v>16.876999999999999</v>
      </c>
      <c r="M29" s="1127">
        <v>19.638000000000002</v>
      </c>
      <c r="N29" s="1126">
        <v>22.937000000000001</v>
      </c>
      <c r="O29" s="1128">
        <v>2.5720000000000001</v>
      </c>
    </row>
    <row r="30" spans="1:15" ht="10.5" customHeight="1">
      <c r="A30" s="1152" t="s">
        <v>874</v>
      </c>
      <c r="B30" s="1156">
        <v>5.55</v>
      </c>
      <c r="C30" s="1157">
        <v>110.4</v>
      </c>
      <c r="D30" s="1157">
        <v>117.1</v>
      </c>
      <c r="E30" s="1158">
        <v>137.19999999999999</v>
      </c>
      <c r="F30" s="1158">
        <v>135.19999999999999</v>
      </c>
      <c r="G30" s="1158">
        <v>137</v>
      </c>
      <c r="H30" s="1157">
        <v>138.5</v>
      </c>
      <c r="I30" s="1159">
        <v>18.454999999999998</v>
      </c>
      <c r="J30" s="1160">
        <v>11.63</v>
      </c>
      <c r="K30" s="1161">
        <v>23.048999999999999</v>
      </c>
      <c r="L30" s="1161">
        <v>21.256</v>
      </c>
      <c r="M30" s="1161">
        <v>22.87</v>
      </c>
      <c r="N30" s="1160">
        <v>24.215</v>
      </c>
      <c r="O30" s="1162">
        <v>1.095</v>
      </c>
    </row>
    <row r="31" spans="1:15" s="1163" customFormat="1" ht="15" customHeight="1">
      <c r="A31" s="1129" t="s">
        <v>875</v>
      </c>
      <c r="B31" s="1130">
        <v>606.41</v>
      </c>
      <c r="C31" s="1131">
        <v>136.19999999999999</v>
      </c>
      <c r="D31" s="1131">
        <v>140.6</v>
      </c>
      <c r="E31" s="1132">
        <v>147.69999999999999</v>
      </c>
      <c r="F31" s="1132">
        <v>144.6</v>
      </c>
      <c r="G31" s="1132">
        <v>145</v>
      </c>
      <c r="H31" s="1131">
        <v>146.9</v>
      </c>
      <c r="I31" s="1133">
        <v>-7.6609999999999996</v>
      </c>
      <c r="J31" s="1134">
        <v>0.86099999999999999</v>
      </c>
      <c r="K31" s="1135">
        <v>10.06</v>
      </c>
      <c r="L31" s="1135">
        <v>7.5890000000000004</v>
      </c>
      <c r="M31" s="1135">
        <v>6.6959999999999997</v>
      </c>
      <c r="N31" s="1134">
        <v>6.2949999999999999</v>
      </c>
      <c r="O31" s="1136">
        <v>1.31</v>
      </c>
    </row>
    <row r="32" spans="1:15" ht="10.5" customHeight="1">
      <c r="A32" s="1137" t="s">
        <v>876</v>
      </c>
      <c r="B32" s="1143">
        <v>329.77</v>
      </c>
      <c r="C32" s="1123">
        <v>137.4</v>
      </c>
      <c r="D32" s="1123">
        <v>136.19999999999999</v>
      </c>
      <c r="E32" s="1124">
        <v>135.80000000000001</v>
      </c>
      <c r="F32" s="1124">
        <v>131.80000000000001</v>
      </c>
      <c r="G32" s="1124">
        <v>132.1</v>
      </c>
      <c r="H32" s="1123">
        <v>134.5</v>
      </c>
      <c r="I32" s="1141">
        <v>-0.86599999999999999</v>
      </c>
      <c r="J32" s="1126">
        <v>-3.2669999999999999</v>
      </c>
      <c r="K32" s="1127">
        <v>1.875</v>
      </c>
      <c r="L32" s="1127">
        <v>-7.5999999999999998E-2</v>
      </c>
      <c r="M32" s="1127">
        <v>-1.2709999999999999</v>
      </c>
      <c r="N32" s="1126">
        <v>-1.825</v>
      </c>
      <c r="O32" s="1128">
        <v>1.8169999999999999</v>
      </c>
    </row>
    <row r="33" spans="1:16" ht="8.1" customHeight="1">
      <c r="A33" s="1142" t="s">
        <v>217</v>
      </c>
      <c r="B33" s="1143">
        <v>81.23</v>
      </c>
      <c r="C33" s="1123">
        <v>136.1</v>
      </c>
      <c r="D33" s="1123">
        <v>145.80000000000001</v>
      </c>
      <c r="E33" s="1124">
        <v>163.1</v>
      </c>
      <c r="F33" s="1124">
        <v>165.4</v>
      </c>
      <c r="G33" s="1124">
        <v>177.4</v>
      </c>
      <c r="H33" s="1123">
        <v>183.7</v>
      </c>
      <c r="I33" s="1141">
        <v>-6.008</v>
      </c>
      <c r="J33" s="1126">
        <v>5.423</v>
      </c>
      <c r="K33" s="1127">
        <v>22.081</v>
      </c>
      <c r="L33" s="1127">
        <v>22.7</v>
      </c>
      <c r="M33" s="1127">
        <v>29.773</v>
      </c>
      <c r="N33" s="1126">
        <v>33.405999999999999</v>
      </c>
      <c r="O33" s="1128">
        <v>3.5510000000000002</v>
      </c>
    </row>
    <row r="34" spans="1:16" ht="8.1" customHeight="1">
      <c r="A34" s="1155" t="s">
        <v>877</v>
      </c>
      <c r="B34" s="1143">
        <v>47.28</v>
      </c>
      <c r="C34" s="1123">
        <v>132.6</v>
      </c>
      <c r="D34" s="1123">
        <v>142.1</v>
      </c>
      <c r="E34" s="1124">
        <v>161</v>
      </c>
      <c r="F34" s="1124">
        <v>162.1</v>
      </c>
      <c r="G34" s="1124">
        <v>173.6</v>
      </c>
      <c r="H34" s="1123">
        <v>176.7</v>
      </c>
      <c r="I34" s="1141">
        <v>-4.3979999999999997</v>
      </c>
      <c r="J34" s="1126">
        <v>6.5220000000000002</v>
      </c>
      <c r="K34" s="1127">
        <v>20.149000000000001</v>
      </c>
      <c r="L34" s="1127">
        <v>20.61</v>
      </c>
      <c r="M34" s="1127">
        <v>28.213000000000001</v>
      </c>
      <c r="N34" s="1126">
        <v>30.986000000000001</v>
      </c>
      <c r="O34" s="1128">
        <v>1.786</v>
      </c>
    </row>
    <row r="35" spans="1:16" ht="8.1" customHeight="1">
      <c r="A35" s="1155" t="s">
        <v>221</v>
      </c>
      <c r="B35" s="1143">
        <v>17.190000000000001</v>
      </c>
      <c r="C35" s="1123">
        <v>146.19999999999999</v>
      </c>
      <c r="D35" s="1123">
        <v>158.6</v>
      </c>
      <c r="E35" s="1124">
        <v>173.3</v>
      </c>
      <c r="F35" s="1124">
        <v>178.7</v>
      </c>
      <c r="G35" s="1124">
        <v>194.6</v>
      </c>
      <c r="H35" s="1123">
        <v>208.2</v>
      </c>
      <c r="I35" s="1141">
        <v>-9.3049999999999997</v>
      </c>
      <c r="J35" s="1126">
        <v>4.9640000000000004</v>
      </c>
      <c r="K35" s="1127">
        <v>31.387</v>
      </c>
      <c r="L35" s="1127">
        <v>31.108000000000001</v>
      </c>
      <c r="M35" s="1127">
        <v>36.274999999999999</v>
      </c>
      <c r="N35" s="1126">
        <v>41.633000000000003</v>
      </c>
      <c r="O35" s="1128">
        <v>6.9889999999999999</v>
      </c>
    </row>
    <row r="36" spans="1:16" ht="8.1" customHeight="1">
      <c r="A36" s="1155" t="s">
        <v>526</v>
      </c>
      <c r="B36" s="1143">
        <v>11.23</v>
      </c>
      <c r="C36" s="1123">
        <v>136.1</v>
      </c>
      <c r="D36" s="1123">
        <v>143.9</v>
      </c>
      <c r="E36" s="1124">
        <v>158.4</v>
      </c>
      <c r="F36" s="1124">
        <v>160</v>
      </c>
      <c r="G36" s="1124">
        <v>170.2</v>
      </c>
      <c r="H36" s="1123">
        <v>178.9</v>
      </c>
      <c r="I36" s="1141">
        <v>-8.9019999999999992</v>
      </c>
      <c r="J36" s="1126">
        <v>2.129</v>
      </c>
      <c r="K36" s="1127">
        <v>19.637</v>
      </c>
      <c r="L36" s="1127">
        <v>20.03</v>
      </c>
      <c r="M36" s="1127">
        <v>26.826000000000001</v>
      </c>
      <c r="N36" s="1126">
        <v>33.707000000000001</v>
      </c>
      <c r="O36" s="1128">
        <v>5.1120000000000001</v>
      </c>
    </row>
    <row r="37" spans="1:16" ht="8.1" customHeight="1">
      <c r="A37" s="1155" t="s">
        <v>524</v>
      </c>
      <c r="B37" s="1143">
        <v>5.53</v>
      </c>
      <c r="C37" s="1123">
        <v>134.69999999999999</v>
      </c>
      <c r="D37" s="1123">
        <v>140.80000000000001</v>
      </c>
      <c r="E37" s="1124">
        <v>158.80000000000001</v>
      </c>
      <c r="F37" s="1124">
        <v>163.30000000000001</v>
      </c>
      <c r="G37" s="1124">
        <v>171.2</v>
      </c>
      <c r="H37" s="1123">
        <v>177.2</v>
      </c>
      <c r="I37" s="1141">
        <v>-1.101</v>
      </c>
      <c r="J37" s="1126">
        <v>4.3739999999999997</v>
      </c>
      <c r="K37" s="1127">
        <v>14.989000000000001</v>
      </c>
      <c r="L37" s="1127">
        <v>19.721</v>
      </c>
      <c r="M37" s="1127">
        <v>27.856999999999999</v>
      </c>
      <c r="N37" s="1126">
        <v>26.934000000000001</v>
      </c>
      <c r="O37" s="1128">
        <v>3.5049999999999999</v>
      </c>
    </row>
    <row r="38" spans="1:16" ht="8.1" customHeight="1">
      <c r="A38" s="1155" t="s">
        <v>243</v>
      </c>
      <c r="B38" s="1143">
        <v>183.28</v>
      </c>
      <c r="C38" s="1123">
        <v>136.9</v>
      </c>
      <c r="D38" s="1123">
        <v>130.5</v>
      </c>
      <c r="E38" s="1124">
        <v>120.3</v>
      </c>
      <c r="F38" s="1124">
        <v>112.1</v>
      </c>
      <c r="G38" s="1124">
        <v>107.3</v>
      </c>
      <c r="H38" s="1123">
        <v>108</v>
      </c>
      <c r="I38" s="1141">
        <v>4.0270000000000001</v>
      </c>
      <c r="J38" s="1126">
        <v>-6.5860000000000003</v>
      </c>
      <c r="K38" s="1127">
        <v>-8.2379999999999995</v>
      </c>
      <c r="L38" s="1127">
        <v>-12.627000000000001</v>
      </c>
      <c r="M38" s="1127">
        <v>-18.279</v>
      </c>
      <c r="N38" s="1126">
        <v>-21.225000000000001</v>
      </c>
      <c r="O38" s="1128">
        <v>0.65200000000000002</v>
      </c>
    </row>
    <row r="39" spans="1:16" ht="8.1" customHeight="1">
      <c r="A39" s="1155" t="s">
        <v>878</v>
      </c>
      <c r="B39" s="1143">
        <v>3.91</v>
      </c>
      <c r="C39" s="1123">
        <v>142</v>
      </c>
      <c r="D39" s="1123">
        <v>148.9</v>
      </c>
      <c r="E39" s="1124">
        <v>159.69999999999999</v>
      </c>
      <c r="F39" s="1124">
        <v>160.4</v>
      </c>
      <c r="G39" s="1124">
        <v>161.6</v>
      </c>
      <c r="H39" s="1123">
        <v>166.2</v>
      </c>
      <c r="I39" s="1141">
        <v>7.9029999999999996</v>
      </c>
      <c r="J39" s="1126">
        <v>11.037000000000001</v>
      </c>
      <c r="K39" s="1127">
        <v>16.739999999999998</v>
      </c>
      <c r="L39" s="1127">
        <v>18.114999999999998</v>
      </c>
      <c r="M39" s="1127">
        <v>20.597000000000001</v>
      </c>
      <c r="N39" s="1126">
        <v>22.928999999999998</v>
      </c>
      <c r="O39" s="1128">
        <v>2.847</v>
      </c>
    </row>
    <row r="40" spans="1:16" ht="10.5" customHeight="1">
      <c r="A40" s="1151" t="s">
        <v>266</v>
      </c>
      <c r="B40" s="1143">
        <v>61.35</v>
      </c>
      <c r="C40" s="1123">
        <v>140.5</v>
      </c>
      <c r="D40" s="1123">
        <v>139.9</v>
      </c>
      <c r="E40" s="1124">
        <v>144.6</v>
      </c>
      <c r="F40" s="1124">
        <v>144.30000000000001</v>
      </c>
      <c r="G40" s="1124">
        <v>144.1</v>
      </c>
      <c r="H40" s="1123">
        <v>146.4</v>
      </c>
      <c r="I40" s="1141">
        <v>-7.383</v>
      </c>
      <c r="J40" s="1126">
        <v>-5.2809999999999997</v>
      </c>
      <c r="K40" s="1127">
        <v>3.879</v>
      </c>
      <c r="L40" s="1127">
        <v>4.2629999999999999</v>
      </c>
      <c r="M40" s="1127">
        <v>5.1059999999999999</v>
      </c>
      <c r="N40" s="1126">
        <v>7.5679999999999996</v>
      </c>
      <c r="O40" s="1128">
        <v>1.5960000000000001</v>
      </c>
    </row>
    <row r="41" spans="1:16" ht="8.1" customHeight="1">
      <c r="A41" s="1155" t="s">
        <v>879</v>
      </c>
      <c r="B41" s="1143">
        <v>33.46</v>
      </c>
      <c r="C41" s="1123">
        <v>155.30000000000001</v>
      </c>
      <c r="D41" s="1123">
        <v>158.30000000000001</v>
      </c>
      <c r="E41" s="1124">
        <v>165.5</v>
      </c>
      <c r="F41" s="1124">
        <v>163.69999999999999</v>
      </c>
      <c r="G41" s="1124">
        <v>162</v>
      </c>
      <c r="H41" s="1123">
        <v>164.6</v>
      </c>
      <c r="I41" s="1141">
        <v>-6.22</v>
      </c>
      <c r="J41" s="1126">
        <v>-1.7989999999999999</v>
      </c>
      <c r="K41" s="1127">
        <v>7.3280000000000003</v>
      </c>
      <c r="L41" s="1127">
        <v>6.5759999999999996</v>
      </c>
      <c r="M41" s="1127">
        <v>6.4390000000000001</v>
      </c>
      <c r="N41" s="1126">
        <v>8.7899999999999991</v>
      </c>
      <c r="O41" s="1128">
        <v>1.605</v>
      </c>
    </row>
    <row r="42" spans="1:16" ht="8.1" customHeight="1">
      <c r="A42" s="1155" t="s">
        <v>880</v>
      </c>
      <c r="B42" s="1143">
        <v>27.89</v>
      </c>
      <c r="C42" s="1123">
        <v>122.7</v>
      </c>
      <c r="D42" s="1123">
        <v>117.9</v>
      </c>
      <c r="E42" s="1124">
        <v>119.6</v>
      </c>
      <c r="F42" s="1124">
        <v>121</v>
      </c>
      <c r="G42" s="1124">
        <v>122.6</v>
      </c>
      <c r="H42" s="1123">
        <v>124.5</v>
      </c>
      <c r="I42" s="1141">
        <v>-9.1110000000000007</v>
      </c>
      <c r="J42" s="1126">
        <v>-10.41</v>
      </c>
      <c r="K42" s="1127">
        <v>-1.32</v>
      </c>
      <c r="L42" s="1127">
        <v>0.749</v>
      </c>
      <c r="M42" s="1127">
        <v>3.0249999999999999</v>
      </c>
      <c r="N42" s="1126">
        <v>5.5979999999999999</v>
      </c>
      <c r="O42" s="1128">
        <v>1.55</v>
      </c>
    </row>
    <row r="43" spans="1:16" ht="10.5" customHeight="1">
      <c r="A43" s="1153" t="s">
        <v>881</v>
      </c>
      <c r="B43" s="1143">
        <v>242.51</v>
      </c>
      <c r="C43" s="1123">
        <v>132.30000000000001</v>
      </c>
      <c r="D43" s="1123">
        <v>144.9</v>
      </c>
      <c r="E43" s="1124">
        <v>163.19999999999999</v>
      </c>
      <c r="F43" s="1124">
        <v>161.1</v>
      </c>
      <c r="G43" s="1124">
        <v>160.9</v>
      </c>
      <c r="H43" s="1123">
        <v>161.6</v>
      </c>
      <c r="I43" s="1141">
        <v>-18.231999999999999</v>
      </c>
      <c r="J43" s="1126">
        <v>5.8440000000000003</v>
      </c>
      <c r="K43" s="1127">
        <v>22.984000000000002</v>
      </c>
      <c r="L43" s="1127">
        <v>19.422000000000001</v>
      </c>
      <c r="M43" s="1127">
        <v>18.57</v>
      </c>
      <c r="N43" s="1126">
        <v>17.87</v>
      </c>
      <c r="O43" s="1128">
        <v>0.435</v>
      </c>
    </row>
    <row r="44" spans="1:16" ht="10.5" customHeight="1">
      <c r="A44" s="1164" t="s">
        <v>882</v>
      </c>
      <c r="B44" s="1165">
        <v>25.43</v>
      </c>
      <c r="C44" s="1166">
        <v>163.1</v>
      </c>
      <c r="D44" s="1166">
        <v>163.69999999999999</v>
      </c>
      <c r="E44" s="1167">
        <v>162.5</v>
      </c>
      <c r="F44" s="1167">
        <v>162.30000000000001</v>
      </c>
      <c r="G44" s="1167">
        <v>170.1</v>
      </c>
      <c r="H44" s="1166">
        <v>176</v>
      </c>
      <c r="I44" s="1168">
        <v>16.75</v>
      </c>
      <c r="J44" s="1169">
        <v>4.8689999999999998</v>
      </c>
      <c r="K44" s="1170">
        <v>-3.6749999999999998</v>
      </c>
      <c r="L44" s="1170">
        <v>-3.45</v>
      </c>
      <c r="M44" s="1170">
        <v>-0.35099999999999998</v>
      </c>
      <c r="N44" s="1169">
        <v>3.774</v>
      </c>
      <c r="O44" s="1171">
        <v>3.4689999999999999</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884</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6EC6B342-6863-46B7-A24B-B9FC98D7DF71}"/>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926F-25F6-470A-AF2D-8D53D6D99745}">
  <sheetPr>
    <tabColor rgb="FF00854A"/>
  </sheetPr>
  <dimension ref="A1:H135"/>
  <sheetViews>
    <sheetView showGridLines="0" zoomScale="160" zoomScaleNormal="160" workbookViewId="0"/>
  </sheetViews>
  <sheetFormatPr baseColWidth="10" defaultRowHeight="12.75"/>
  <cols>
    <col min="1" max="1" width="4" style="106" customWidth="1"/>
    <col min="2" max="2" width="8.5" style="106" customWidth="1"/>
    <col min="3" max="3" width="7.625" style="106" customWidth="1"/>
    <col min="4" max="4" width="0.375" style="106" customWidth="1"/>
    <col min="5" max="6" width="9.875" style="106" customWidth="1"/>
    <col min="7" max="7" width="9.75" style="106" customWidth="1"/>
    <col min="8" max="8" width="2.75" style="106" customWidth="1"/>
    <col min="9" max="16384" width="11" style="106"/>
  </cols>
  <sheetData>
    <row r="1" spans="1:7" ht="12" customHeight="1">
      <c r="A1" s="104" t="s">
        <v>172</v>
      </c>
      <c r="B1" s="105"/>
      <c r="C1" s="105"/>
      <c r="D1" s="105"/>
      <c r="E1" s="105"/>
      <c r="F1" s="105"/>
      <c r="G1" s="105"/>
    </row>
    <row r="2" spans="1:7" ht="2.25" hidden="1" customHeight="1"/>
    <row r="3" spans="1:7" ht="14.25" customHeight="1">
      <c r="A3" s="105" t="s">
        <v>173</v>
      </c>
      <c r="B3" s="105"/>
      <c r="C3" s="105"/>
      <c r="D3" s="105"/>
      <c r="E3" s="105"/>
      <c r="F3" s="105"/>
      <c r="G3" s="105"/>
    </row>
    <row r="4" spans="1:7" ht="2.25" hidden="1" customHeight="1"/>
    <row r="5" spans="1:7" ht="14.25" customHeight="1">
      <c r="A5" s="107" t="s">
        <v>174</v>
      </c>
      <c r="B5" s="105"/>
      <c r="C5" s="107"/>
      <c r="D5" s="107"/>
      <c r="E5" s="107"/>
      <c r="F5" s="107"/>
      <c r="G5" s="107"/>
    </row>
    <row r="6" spans="1:7" ht="14.25" customHeight="1">
      <c r="A6" s="108" t="s">
        <v>175</v>
      </c>
      <c r="B6" s="107"/>
      <c r="C6" s="107"/>
      <c r="D6" s="107"/>
      <c r="E6" s="107"/>
      <c r="F6" s="107"/>
      <c r="G6" s="107"/>
    </row>
    <row r="7" spans="1:7" ht="12.75" customHeight="1">
      <c r="A7" s="108" t="s">
        <v>176</v>
      </c>
      <c r="B7" s="105"/>
      <c r="C7" s="108"/>
      <c r="D7" s="108"/>
      <c r="E7" s="108"/>
      <c r="F7" s="108"/>
      <c r="G7" s="108"/>
    </row>
    <row r="8" spans="1:7" ht="12" customHeight="1">
      <c r="A8" s="108" t="s">
        <v>177</v>
      </c>
      <c r="B8" s="105"/>
      <c r="C8" s="108"/>
      <c r="D8" s="108"/>
      <c r="E8" s="108"/>
      <c r="F8" s="108"/>
      <c r="G8" s="108"/>
    </row>
    <row r="9" spans="1:7" ht="1.5" hidden="1" customHeight="1">
      <c r="A9" s="109"/>
      <c r="B9" s="109"/>
      <c r="C9" s="109"/>
      <c r="D9" s="109"/>
      <c r="E9" s="109"/>
      <c r="F9" s="109"/>
      <c r="G9" s="109"/>
    </row>
    <row r="10" spans="1:7" ht="12" customHeight="1">
      <c r="A10" s="110" t="s">
        <v>178</v>
      </c>
      <c r="B10" s="111"/>
      <c r="C10" s="111"/>
      <c r="D10" s="112"/>
      <c r="E10" s="113" t="s">
        <v>179</v>
      </c>
      <c r="F10" s="113" t="s">
        <v>180</v>
      </c>
      <c r="G10" s="114" t="s">
        <v>181</v>
      </c>
    </row>
    <row r="11" spans="1:7" ht="12" customHeight="1">
      <c r="A11" s="115"/>
      <c r="B11" s="116"/>
      <c r="C11" s="116"/>
      <c r="D11" s="117"/>
      <c r="E11" s="118">
        <v>2024</v>
      </c>
      <c r="F11" s="119"/>
      <c r="G11" s="120"/>
    </row>
    <row r="12" spans="1:7" ht="1.1499999999999999" customHeight="1">
      <c r="A12" s="121"/>
      <c r="B12" s="109"/>
      <c r="C12" s="109"/>
      <c r="D12" s="122"/>
      <c r="E12" s="109"/>
      <c r="F12" s="109"/>
      <c r="G12" s="123"/>
    </row>
    <row r="13" spans="1:7" ht="12" customHeight="1">
      <c r="A13" s="124"/>
      <c r="B13" s="125" t="s">
        <v>182</v>
      </c>
      <c r="C13" s="125"/>
      <c r="D13" s="125"/>
      <c r="E13" s="125"/>
      <c r="F13" s="125"/>
      <c r="G13" s="126"/>
    </row>
    <row r="14" spans="1:7" ht="1.5" hidden="1" customHeight="1">
      <c r="A14" s="121"/>
      <c r="B14" s="109"/>
      <c r="C14" s="109"/>
      <c r="D14" s="109"/>
      <c r="E14" s="109"/>
      <c r="F14" s="109"/>
      <c r="G14" s="123"/>
    </row>
    <row r="15" spans="1:7" ht="8.1" customHeight="1">
      <c r="A15" s="121"/>
      <c r="B15" s="109" t="s">
        <v>183</v>
      </c>
      <c r="C15" s="127"/>
      <c r="D15" s="128"/>
      <c r="E15" s="129">
        <v>4719958</v>
      </c>
      <c r="F15" s="129">
        <v>245962</v>
      </c>
      <c r="G15" s="130">
        <v>4965920</v>
      </c>
    </row>
    <row r="16" spans="1:7" ht="8.1" customHeight="1">
      <c r="A16" s="121"/>
      <c r="B16" s="131" t="s">
        <v>184</v>
      </c>
      <c r="C16" s="127"/>
      <c r="D16" s="128"/>
      <c r="E16" s="129"/>
      <c r="F16" s="129"/>
      <c r="G16" s="130"/>
    </row>
    <row r="17" spans="1:8" ht="8.1" customHeight="1">
      <c r="A17" s="121"/>
      <c r="B17" s="131" t="s">
        <v>185</v>
      </c>
      <c r="C17" s="127"/>
      <c r="D17" s="128"/>
      <c r="E17" s="129">
        <v>3756208</v>
      </c>
      <c r="F17" s="129">
        <v>194666</v>
      </c>
      <c r="G17" s="130">
        <v>3950875</v>
      </c>
    </row>
    <row r="18" spans="1:8" ht="8.1" customHeight="1">
      <c r="A18" s="121"/>
      <c r="B18" s="131" t="s">
        <v>186</v>
      </c>
      <c r="C18" s="127"/>
      <c r="D18" s="128"/>
      <c r="E18" s="129">
        <v>963750</v>
      </c>
      <c r="F18" s="129">
        <v>51296</v>
      </c>
      <c r="G18" s="130">
        <v>1015045</v>
      </c>
    </row>
    <row r="19" spans="1:8" ht="2.4500000000000002" customHeight="1">
      <c r="A19" s="121"/>
      <c r="B19" s="109"/>
      <c r="C19" s="127"/>
      <c r="D19" s="128"/>
      <c r="E19" s="129"/>
      <c r="F19" s="129"/>
      <c r="G19" s="130"/>
    </row>
    <row r="20" spans="1:8" ht="8.1" customHeight="1">
      <c r="A20" s="121"/>
      <c r="B20" s="109" t="s">
        <v>187</v>
      </c>
      <c r="C20" s="127"/>
      <c r="D20" s="128"/>
      <c r="E20" s="129">
        <v>270087</v>
      </c>
      <c r="F20" s="129">
        <v>23513</v>
      </c>
      <c r="G20" s="130">
        <v>293600</v>
      </c>
    </row>
    <row r="21" spans="1:8" ht="2.4500000000000002" customHeight="1">
      <c r="A21" s="121"/>
      <c r="B21" s="109"/>
      <c r="C21" s="127"/>
      <c r="D21" s="128"/>
      <c r="E21" s="129"/>
      <c r="F21" s="129"/>
      <c r="G21" s="130"/>
    </row>
    <row r="22" spans="1:8" ht="8.1" customHeight="1">
      <c r="A22" s="121"/>
      <c r="B22" s="109" t="s">
        <v>188</v>
      </c>
      <c r="C22" s="127"/>
      <c r="D22" s="128"/>
      <c r="E22" s="129">
        <v>77846</v>
      </c>
      <c r="F22" s="129">
        <v>38589</v>
      </c>
      <c r="G22" s="130">
        <v>116436</v>
      </c>
    </row>
    <row r="23" spans="1:8" ht="8.1" customHeight="1">
      <c r="A23" s="121"/>
      <c r="B23" s="131" t="s">
        <v>184</v>
      </c>
      <c r="C23" s="127"/>
      <c r="D23" s="128"/>
      <c r="E23" s="129"/>
      <c r="F23" s="129"/>
      <c r="G23" s="130"/>
    </row>
    <row r="24" spans="1:8" ht="8.1" customHeight="1">
      <c r="A24" s="121"/>
      <c r="B24" s="131" t="s">
        <v>189</v>
      </c>
      <c r="C24" s="127"/>
      <c r="D24" s="128"/>
      <c r="E24" s="129">
        <v>5116</v>
      </c>
      <c r="F24" s="129">
        <v>702</v>
      </c>
      <c r="G24" s="130">
        <v>5817</v>
      </c>
    </row>
    <row r="25" spans="1:8" ht="8.1" customHeight="1">
      <c r="A25" s="121"/>
      <c r="B25" s="131" t="s">
        <v>179</v>
      </c>
      <c r="C25" s="127"/>
      <c r="D25" s="128"/>
      <c r="E25" s="129">
        <v>72730</v>
      </c>
      <c r="F25" s="129">
        <v>37888</v>
      </c>
      <c r="G25" s="130">
        <v>110618</v>
      </c>
    </row>
    <row r="26" spans="1:8" ht="1.5" customHeight="1">
      <c r="A26" s="115"/>
      <c r="B26" s="116"/>
      <c r="C26" s="132"/>
      <c r="D26" s="117"/>
      <c r="E26" s="133"/>
      <c r="F26" s="133"/>
      <c r="G26" s="134"/>
    </row>
    <row r="27" spans="1:8" ht="0.75" customHeight="1">
      <c r="A27" s="121"/>
      <c r="B27" s="109"/>
      <c r="C27" s="127"/>
      <c r="D27" s="128"/>
      <c r="E27" s="129"/>
      <c r="F27" s="129"/>
      <c r="G27" s="130"/>
    </row>
    <row r="28" spans="1:8" ht="8.1" customHeight="1">
      <c r="A28" s="121"/>
      <c r="B28" s="109"/>
      <c r="C28" s="135" t="s">
        <v>190</v>
      </c>
      <c r="D28" s="128"/>
      <c r="E28" s="136">
        <v>5067892</v>
      </c>
      <c r="F28" s="136">
        <v>308065</v>
      </c>
      <c r="G28" s="137">
        <v>5375956</v>
      </c>
      <c r="H28" s="138"/>
    </row>
    <row r="29" spans="1:8" ht="1.5" customHeight="1">
      <c r="A29" s="115"/>
      <c r="B29" s="116"/>
      <c r="C29" s="132"/>
      <c r="D29" s="117"/>
      <c r="E29" s="133"/>
      <c r="F29" s="133"/>
      <c r="G29" s="134"/>
    </row>
    <row r="30" spans="1:8" ht="1.5" customHeight="1">
      <c r="A30" s="121"/>
      <c r="B30" s="109"/>
      <c r="C30" s="109"/>
      <c r="D30" s="122"/>
      <c r="E30" s="109"/>
      <c r="F30" s="109"/>
      <c r="G30" s="123"/>
    </row>
    <row r="31" spans="1:8" ht="12" customHeight="1">
      <c r="A31" s="124"/>
      <c r="B31" s="125" t="s">
        <v>191</v>
      </c>
      <c r="C31" s="125"/>
      <c r="D31" s="125"/>
      <c r="E31" s="125"/>
      <c r="F31" s="125"/>
      <c r="G31" s="126"/>
      <c r="H31" s="139"/>
    </row>
    <row r="32" spans="1:8" ht="1.5" hidden="1" customHeight="1">
      <c r="A32" s="121"/>
      <c r="B32" s="109"/>
      <c r="C32" s="109"/>
      <c r="D32" s="109"/>
      <c r="E32" s="109"/>
      <c r="F32" s="109"/>
      <c r="G32" s="123"/>
    </row>
    <row r="33" spans="1:7" ht="9" customHeight="1">
      <c r="A33" s="121"/>
      <c r="B33" s="109" t="s">
        <v>183</v>
      </c>
      <c r="C33" s="127"/>
      <c r="D33" s="128"/>
      <c r="E33" s="129">
        <v>2186450</v>
      </c>
      <c r="F33" s="129">
        <v>110252</v>
      </c>
      <c r="G33" s="130">
        <f>SUM(G35:G36)</f>
        <v>2296703</v>
      </c>
    </row>
    <row r="34" spans="1:7" ht="9" customHeight="1">
      <c r="A34" s="121"/>
      <c r="B34" s="131" t="s">
        <v>184</v>
      </c>
      <c r="C34" s="127"/>
      <c r="D34" s="128"/>
      <c r="E34" s="129"/>
      <c r="F34" s="129"/>
      <c r="G34" s="130"/>
    </row>
    <row r="35" spans="1:7" ht="9" customHeight="1">
      <c r="A35" s="121"/>
      <c r="B35" s="131" t="s">
        <v>185</v>
      </c>
      <c r="C35" s="127"/>
      <c r="D35" s="128"/>
      <c r="E35" s="129">
        <v>1957924</v>
      </c>
      <c r="F35" s="129">
        <v>104825</v>
      </c>
      <c r="G35" s="130">
        <v>2062749</v>
      </c>
    </row>
    <row r="36" spans="1:7" ht="8.1" customHeight="1">
      <c r="A36" s="121"/>
      <c r="B36" s="131" t="s">
        <v>186</v>
      </c>
      <c r="C36" s="127"/>
      <c r="D36" s="128"/>
      <c r="E36" s="129">
        <v>228527</v>
      </c>
      <c r="F36" s="129">
        <v>5427</v>
      </c>
      <c r="G36" s="130">
        <v>233954</v>
      </c>
    </row>
    <row r="37" spans="1:7" ht="2.4500000000000002" customHeight="1">
      <c r="A37" s="121"/>
      <c r="B37" s="109"/>
      <c r="C37" s="127"/>
      <c r="D37" s="128"/>
      <c r="E37" s="129"/>
      <c r="F37" s="129"/>
      <c r="G37" s="130"/>
    </row>
    <row r="38" spans="1:7" ht="8.1" customHeight="1">
      <c r="A38" s="121"/>
      <c r="B38" s="109" t="s">
        <v>187</v>
      </c>
      <c r="C38" s="127"/>
      <c r="D38" s="128"/>
      <c r="E38" s="129">
        <v>39828</v>
      </c>
      <c r="F38" s="129">
        <v>11133</v>
      </c>
      <c r="G38" s="130">
        <v>50961</v>
      </c>
    </row>
    <row r="39" spans="1:7" ht="2.4500000000000002" customHeight="1">
      <c r="A39" s="121"/>
      <c r="B39" s="109"/>
      <c r="C39" s="127"/>
      <c r="D39" s="128"/>
      <c r="E39" s="129"/>
      <c r="F39" s="129"/>
      <c r="G39" s="130"/>
    </row>
    <row r="40" spans="1:7" ht="8.1" customHeight="1">
      <c r="A40" s="121"/>
      <c r="B40" s="109" t="s">
        <v>188</v>
      </c>
      <c r="C40" s="127"/>
      <c r="D40" s="128"/>
      <c r="E40" s="129">
        <v>20659</v>
      </c>
      <c r="F40" s="129">
        <v>6910</v>
      </c>
      <c r="G40" s="130">
        <f>SUM(G42:G43)</f>
        <v>27570</v>
      </c>
    </row>
    <row r="41" spans="1:7" ht="8.1" customHeight="1">
      <c r="A41" s="121"/>
      <c r="B41" s="131" t="s">
        <v>184</v>
      </c>
      <c r="C41" s="127"/>
      <c r="D41" s="128"/>
      <c r="E41" s="129"/>
      <c r="F41" s="129"/>
      <c r="G41" s="130"/>
    </row>
    <row r="42" spans="1:7" ht="8.1" customHeight="1">
      <c r="A42" s="121"/>
      <c r="B42" s="131" t="s">
        <v>189</v>
      </c>
      <c r="C42" s="127"/>
      <c r="D42" s="128"/>
      <c r="E42" s="129">
        <v>4377</v>
      </c>
      <c r="F42" s="129">
        <v>1254</v>
      </c>
      <c r="G42" s="130">
        <v>5632</v>
      </c>
    </row>
    <row r="43" spans="1:7" ht="8.1" customHeight="1">
      <c r="A43" s="121"/>
      <c r="B43" s="131" t="s">
        <v>179</v>
      </c>
      <c r="C43" s="127"/>
      <c r="D43" s="128"/>
      <c r="E43" s="129">
        <v>16282</v>
      </c>
      <c r="F43" s="129">
        <v>5656</v>
      </c>
      <c r="G43" s="130">
        <v>21938</v>
      </c>
    </row>
    <row r="44" spans="1:7" ht="1.5" customHeight="1">
      <c r="A44" s="115"/>
      <c r="B44" s="116"/>
      <c r="C44" s="132"/>
      <c r="D44" s="117"/>
      <c r="E44" s="133"/>
      <c r="F44" s="133"/>
      <c r="G44" s="134"/>
    </row>
    <row r="45" spans="1:7" ht="1.5" customHeight="1">
      <c r="A45" s="121"/>
      <c r="B45" s="109"/>
      <c r="C45" s="127"/>
      <c r="D45" s="128"/>
      <c r="E45" s="129"/>
      <c r="F45" s="129"/>
      <c r="G45" s="130"/>
    </row>
    <row r="46" spans="1:7" ht="8.1" customHeight="1">
      <c r="A46" s="121"/>
      <c r="B46" s="109"/>
      <c r="C46" s="135" t="s">
        <v>190</v>
      </c>
      <c r="D46" s="128"/>
      <c r="E46" s="136">
        <v>2246937</v>
      </c>
      <c r="F46" s="136">
        <v>128296</v>
      </c>
      <c r="G46" s="137">
        <v>2375233</v>
      </c>
    </row>
    <row r="47" spans="1:7" ht="2.25" hidden="1" customHeight="1">
      <c r="A47" s="115"/>
      <c r="B47" s="116"/>
      <c r="C47" s="132"/>
      <c r="D47" s="117"/>
      <c r="E47" s="133"/>
      <c r="F47" s="133"/>
      <c r="G47" s="134"/>
    </row>
    <row r="48" spans="1:7" ht="2.25" hidden="1" customHeight="1">
      <c r="A48" s="121"/>
      <c r="B48" s="109"/>
      <c r="C48" s="109"/>
      <c r="D48" s="140"/>
      <c r="E48" s="109"/>
      <c r="F48" s="109"/>
      <c r="G48" s="123"/>
    </row>
    <row r="49" spans="1:8" ht="1.5" customHeight="1">
      <c r="A49" s="115"/>
      <c r="B49" s="116"/>
      <c r="C49" s="116"/>
      <c r="D49" s="117"/>
      <c r="E49" s="116"/>
      <c r="F49" s="116"/>
      <c r="G49" s="141"/>
    </row>
    <row r="50" spans="1:8" ht="12" customHeight="1">
      <c r="A50" s="124"/>
      <c r="B50" s="125" t="s">
        <v>181</v>
      </c>
      <c r="C50" s="125"/>
      <c r="D50" s="125"/>
      <c r="E50" s="125"/>
      <c r="F50" s="125"/>
      <c r="G50" s="126"/>
      <c r="H50" s="139"/>
    </row>
    <row r="51" spans="1:8" ht="1.5" customHeight="1">
      <c r="A51" s="121"/>
      <c r="B51" s="109"/>
      <c r="C51" s="109"/>
      <c r="D51" s="109"/>
      <c r="E51" s="109"/>
      <c r="F51" s="109"/>
      <c r="G51" s="123"/>
    </row>
    <row r="52" spans="1:8" ht="8.1" customHeight="1">
      <c r="A52" s="121"/>
      <c r="B52" s="109" t="s">
        <v>183</v>
      </c>
      <c r="C52" s="127"/>
      <c r="D52" s="128"/>
      <c r="E52" s="129">
        <v>6906408</v>
      </c>
      <c r="F52" s="129">
        <v>356214</v>
      </c>
      <c r="G52" s="130">
        <f>SUM(G54:G55)</f>
        <v>7262623</v>
      </c>
    </row>
    <row r="53" spans="1:8" ht="8.1" customHeight="1">
      <c r="A53" s="121"/>
      <c r="B53" s="131" t="s">
        <v>184</v>
      </c>
      <c r="C53" s="127"/>
      <c r="D53" s="128"/>
      <c r="E53" s="129"/>
      <c r="F53" s="129"/>
      <c r="G53" s="130"/>
    </row>
    <row r="54" spans="1:8" ht="8.1" customHeight="1">
      <c r="A54" s="121"/>
      <c r="B54" s="131" t="s">
        <v>185</v>
      </c>
      <c r="C54" s="127"/>
      <c r="D54" s="128"/>
      <c r="E54" s="129">
        <v>5714132</v>
      </c>
      <c r="F54" s="129">
        <v>299492</v>
      </c>
      <c r="G54" s="130">
        <v>6013624</v>
      </c>
    </row>
    <row r="55" spans="1:8" ht="8.1" customHeight="1">
      <c r="A55" s="121"/>
      <c r="B55" s="131" t="s">
        <v>186</v>
      </c>
      <c r="C55" s="127"/>
      <c r="D55" s="128"/>
      <c r="E55" s="129">
        <v>1192277</v>
      </c>
      <c r="F55" s="129">
        <v>56722</v>
      </c>
      <c r="G55" s="130">
        <v>1248999</v>
      </c>
    </row>
    <row r="56" spans="1:8" ht="2.4500000000000002" customHeight="1">
      <c r="A56" s="121"/>
      <c r="B56" s="109"/>
      <c r="C56" s="127"/>
      <c r="D56" s="128"/>
      <c r="E56" s="129"/>
      <c r="F56" s="129"/>
      <c r="G56" s="130"/>
    </row>
    <row r="57" spans="1:8" ht="8.1" customHeight="1">
      <c r="A57" s="121"/>
      <c r="B57" s="109" t="s">
        <v>187</v>
      </c>
      <c r="C57" s="127"/>
      <c r="D57" s="128"/>
      <c r="E57" s="129">
        <v>309915</v>
      </c>
      <c r="F57" s="129">
        <v>34646</v>
      </c>
      <c r="G57" s="130">
        <v>344561</v>
      </c>
    </row>
    <row r="58" spans="1:8" ht="3" customHeight="1">
      <c r="A58" s="121"/>
      <c r="B58" s="109"/>
      <c r="C58" s="127"/>
      <c r="D58" s="128"/>
      <c r="E58" s="129"/>
      <c r="F58" s="129"/>
      <c r="G58" s="130"/>
    </row>
    <row r="59" spans="1:8" ht="8.1" customHeight="1">
      <c r="A59" s="121"/>
      <c r="B59" s="109" t="s">
        <v>188</v>
      </c>
      <c r="C59" s="127"/>
      <c r="D59" s="128"/>
      <c r="E59" s="129">
        <v>98506</v>
      </c>
      <c r="F59" s="129">
        <v>45499</v>
      </c>
      <c r="G59" s="130">
        <f>SUM(G61:G62)</f>
        <v>144005</v>
      </c>
    </row>
    <row r="60" spans="1:8" ht="8.1" customHeight="1">
      <c r="A60" s="121"/>
      <c r="B60" s="131" t="s">
        <v>184</v>
      </c>
      <c r="C60" s="127"/>
      <c r="D60" s="128"/>
      <c r="E60" s="129"/>
      <c r="F60" s="129"/>
      <c r="G60" s="130"/>
    </row>
    <row r="61" spans="1:8" ht="8.1" customHeight="1">
      <c r="A61" s="121"/>
      <c r="B61" s="131" t="s">
        <v>189</v>
      </c>
      <c r="C61" s="127"/>
      <c r="D61" s="128"/>
      <c r="E61" s="129">
        <v>9493</v>
      </c>
      <c r="F61" s="129">
        <v>1956</v>
      </c>
      <c r="G61" s="130">
        <v>11449</v>
      </c>
    </row>
    <row r="62" spans="1:8" ht="8.1" customHeight="1">
      <c r="A62" s="121"/>
      <c r="B62" s="131" t="s">
        <v>179</v>
      </c>
      <c r="C62" s="127"/>
      <c r="D62" s="128"/>
      <c r="E62" s="129">
        <v>89013</v>
      </c>
      <c r="F62" s="129">
        <v>43544</v>
      </c>
      <c r="G62" s="130">
        <v>132556</v>
      </c>
    </row>
    <row r="63" spans="1:8" ht="0.4" customHeight="1">
      <c r="A63" s="115"/>
      <c r="B63" s="116"/>
      <c r="C63" s="132"/>
      <c r="D63" s="117"/>
      <c r="E63" s="133"/>
      <c r="F63" s="133"/>
      <c r="G63" s="134"/>
    </row>
    <row r="64" spans="1:8" ht="3" hidden="1" customHeight="1">
      <c r="A64" s="121"/>
      <c r="B64" s="109"/>
      <c r="C64" s="127"/>
      <c r="D64" s="128"/>
      <c r="E64" s="129"/>
      <c r="F64" s="129"/>
      <c r="G64" s="130"/>
    </row>
    <row r="65" spans="1:8" ht="8.1" customHeight="1">
      <c r="A65" s="121"/>
      <c r="B65" s="109"/>
      <c r="C65" s="135" t="s">
        <v>190</v>
      </c>
      <c r="D65" s="128"/>
      <c r="E65" s="136">
        <v>7314828</v>
      </c>
      <c r="F65" s="136">
        <v>436359</v>
      </c>
      <c r="G65" s="137">
        <v>7751189</v>
      </c>
    </row>
    <row r="66" spans="1:8" ht="2.1" customHeight="1">
      <c r="A66" s="121"/>
      <c r="B66" s="109"/>
      <c r="C66" s="127"/>
      <c r="D66" s="128"/>
      <c r="E66" s="129"/>
      <c r="F66" s="129"/>
      <c r="G66" s="130"/>
    </row>
    <row r="67" spans="1:8" ht="1.5" customHeight="1">
      <c r="A67" s="142"/>
      <c r="B67" s="122"/>
      <c r="C67" s="122"/>
      <c r="D67" s="122"/>
      <c r="E67" s="122"/>
      <c r="F67" s="122"/>
      <c r="G67" s="143"/>
    </row>
    <row r="68" spans="1:8" ht="12.75" customHeight="1">
      <c r="A68" s="144"/>
      <c r="B68" s="108" t="s">
        <v>192</v>
      </c>
      <c r="C68" s="108"/>
      <c r="D68" s="108"/>
      <c r="E68" s="108"/>
      <c r="F68" s="108"/>
      <c r="G68" s="145"/>
      <c r="H68" s="139"/>
    </row>
    <row r="69" spans="1:8" ht="1.5" customHeight="1">
      <c r="A69" s="121"/>
      <c r="B69" s="109"/>
      <c r="C69" s="109"/>
      <c r="D69" s="109"/>
      <c r="E69" s="116"/>
      <c r="F69" s="116"/>
      <c r="G69" s="141"/>
    </row>
    <row r="70" spans="1:8" ht="12" customHeight="1">
      <c r="A70" s="110"/>
      <c r="B70" s="111" t="s">
        <v>193</v>
      </c>
      <c r="C70" s="111"/>
      <c r="D70" s="112"/>
      <c r="E70" s="113" t="s">
        <v>179</v>
      </c>
      <c r="F70" s="113" t="s">
        <v>180</v>
      </c>
      <c r="G70" s="114" t="s">
        <v>181</v>
      </c>
    </row>
    <row r="71" spans="1:8" ht="12" customHeight="1">
      <c r="A71" s="115"/>
      <c r="B71" s="116"/>
      <c r="C71" s="116"/>
      <c r="D71" s="117"/>
      <c r="E71" s="118">
        <v>2024</v>
      </c>
      <c r="F71" s="119"/>
      <c r="G71" s="120"/>
    </row>
    <row r="72" spans="1:8" ht="1.5" customHeight="1">
      <c r="A72" s="121"/>
      <c r="B72" s="109"/>
      <c r="C72" s="109"/>
      <c r="D72" s="109"/>
      <c r="E72" s="109"/>
      <c r="F72" s="109"/>
      <c r="G72" s="123"/>
    </row>
    <row r="73" spans="1:8" ht="12" customHeight="1">
      <c r="A73" s="124"/>
      <c r="B73" s="125" t="s">
        <v>182</v>
      </c>
      <c r="C73" s="125"/>
      <c r="D73" s="125"/>
      <c r="E73" s="125"/>
      <c r="F73" s="125"/>
      <c r="G73" s="126"/>
    </row>
    <row r="74" spans="1:8" ht="1.5" hidden="1" customHeight="1">
      <c r="A74" s="121"/>
      <c r="B74" s="109"/>
      <c r="C74" s="109"/>
      <c r="D74" s="109"/>
      <c r="E74" s="109"/>
      <c r="F74" s="109"/>
      <c r="G74" s="123"/>
    </row>
    <row r="75" spans="1:8" ht="8.1" customHeight="1">
      <c r="A75" s="121"/>
      <c r="B75" s="109" t="s">
        <v>194</v>
      </c>
      <c r="C75" s="109"/>
      <c r="D75" s="128"/>
      <c r="E75" s="129">
        <v>832857</v>
      </c>
      <c r="F75" s="136" t="s">
        <v>195</v>
      </c>
      <c r="G75" s="130">
        <v>832857</v>
      </c>
    </row>
    <row r="76" spans="1:8" ht="8.1" customHeight="1">
      <c r="A76" s="121"/>
      <c r="B76" s="109" t="s">
        <v>196</v>
      </c>
      <c r="C76" s="109"/>
      <c r="D76" s="128"/>
      <c r="E76" s="129">
        <v>256806</v>
      </c>
      <c r="F76" s="129">
        <v>6092</v>
      </c>
      <c r="G76" s="130">
        <v>262898</v>
      </c>
    </row>
    <row r="77" spans="1:8" ht="8.1" customHeight="1">
      <c r="A77" s="121"/>
      <c r="B77" s="109" t="s">
        <v>197</v>
      </c>
      <c r="C77" s="109"/>
      <c r="D77" s="128"/>
      <c r="E77" s="129">
        <v>729</v>
      </c>
      <c r="F77" s="129">
        <v>33</v>
      </c>
      <c r="G77" s="130">
        <v>762</v>
      </c>
    </row>
    <row r="78" spans="1:8" ht="8.1" customHeight="1">
      <c r="A78" s="121"/>
      <c r="B78" s="109" t="s">
        <v>198</v>
      </c>
      <c r="C78" s="109"/>
      <c r="D78" s="128"/>
      <c r="E78" s="129">
        <v>185999</v>
      </c>
      <c r="F78" s="129">
        <v>7816</v>
      </c>
      <c r="G78" s="130">
        <v>193815</v>
      </c>
    </row>
    <row r="79" spans="1:8" ht="7.5" customHeight="1">
      <c r="A79" s="121"/>
      <c r="B79" s="109" t="s">
        <v>199</v>
      </c>
      <c r="C79" s="109"/>
      <c r="D79" s="128"/>
      <c r="E79" s="129">
        <v>463</v>
      </c>
      <c r="F79" s="136" t="s">
        <v>195</v>
      </c>
      <c r="G79" s="130">
        <v>463</v>
      </c>
    </row>
    <row r="80" spans="1:8" ht="7.5" customHeight="1">
      <c r="A80" s="121"/>
      <c r="B80" s="109" t="s">
        <v>200</v>
      </c>
      <c r="C80" s="109"/>
      <c r="D80" s="128"/>
      <c r="E80" s="129">
        <v>209</v>
      </c>
      <c r="F80" s="136" t="s">
        <v>195</v>
      </c>
      <c r="G80" s="130">
        <v>209</v>
      </c>
    </row>
    <row r="81" spans="1:8" ht="8.1" customHeight="1">
      <c r="A81" s="121"/>
      <c r="B81" s="109" t="s">
        <v>201</v>
      </c>
      <c r="C81" s="109"/>
      <c r="D81" s="128"/>
      <c r="E81" s="136" t="s">
        <v>202</v>
      </c>
      <c r="F81" s="136" t="s">
        <v>202</v>
      </c>
      <c r="G81" s="130">
        <v>838</v>
      </c>
    </row>
    <row r="82" spans="1:8" ht="8.1" customHeight="1">
      <c r="A82" s="121"/>
      <c r="B82" s="109" t="s">
        <v>203</v>
      </c>
      <c r="C82" s="109"/>
      <c r="D82" s="128"/>
      <c r="E82" s="129">
        <v>3763558</v>
      </c>
      <c r="F82" s="129">
        <v>293952</v>
      </c>
      <c r="G82" s="130">
        <v>4057510</v>
      </c>
    </row>
    <row r="83" spans="1:8" ht="8.1" customHeight="1">
      <c r="A83" s="121"/>
      <c r="B83" s="109" t="s">
        <v>204</v>
      </c>
      <c r="C83" s="109"/>
      <c r="D83" s="128"/>
      <c r="E83" s="129">
        <v>5435</v>
      </c>
      <c r="F83" s="129">
        <v>44</v>
      </c>
      <c r="G83" s="130">
        <v>5479</v>
      </c>
    </row>
    <row r="84" spans="1:8" ht="8.1" customHeight="1">
      <c r="A84" s="121"/>
      <c r="B84" s="109" t="s">
        <v>205</v>
      </c>
      <c r="C84" s="109"/>
      <c r="D84" s="128"/>
      <c r="E84" s="129">
        <v>6959</v>
      </c>
      <c r="F84" s="136" t="s">
        <v>195</v>
      </c>
      <c r="G84" s="130">
        <v>6959</v>
      </c>
    </row>
    <row r="85" spans="1:8" ht="10.15" customHeight="1">
      <c r="A85" s="121"/>
      <c r="B85" s="109" t="s">
        <v>206</v>
      </c>
      <c r="C85" s="109"/>
      <c r="D85" s="128"/>
      <c r="E85" s="129">
        <v>12593</v>
      </c>
      <c r="F85" s="129">
        <v>123</v>
      </c>
      <c r="G85" s="130">
        <v>12715</v>
      </c>
    </row>
    <row r="86" spans="1:8" ht="9" customHeight="1">
      <c r="A86" s="121"/>
      <c r="B86" s="109" t="s">
        <v>207</v>
      </c>
      <c r="C86" s="109"/>
      <c r="D86" s="128"/>
      <c r="E86" s="129">
        <v>358</v>
      </c>
      <c r="F86" s="136" t="s">
        <v>195</v>
      </c>
      <c r="G86" s="130">
        <v>358</v>
      </c>
    </row>
    <row r="87" spans="1:8" ht="9" customHeight="1">
      <c r="A87" s="121"/>
      <c r="B87" s="109" t="s">
        <v>208</v>
      </c>
      <c r="C87" s="109"/>
      <c r="D87" s="128"/>
      <c r="E87" s="136" t="s">
        <v>202</v>
      </c>
      <c r="F87" s="136" t="s">
        <v>202</v>
      </c>
      <c r="G87" s="130">
        <v>1093</v>
      </c>
    </row>
    <row r="88" spans="1:8" ht="2.4500000000000002" customHeight="1">
      <c r="A88" s="121"/>
      <c r="B88" s="109"/>
      <c r="C88" s="109"/>
      <c r="D88" s="128"/>
      <c r="E88" s="129"/>
      <c r="F88" s="129"/>
      <c r="G88" s="130"/>
    </row>
    <row r="89" spans="1:8" ht="2.1" customHeight="1">
      <c r="A89" s="121"/>
      <c r="B89" s="122"/>
      <c r="C89" s="122"/>
      <c r="D89" s="140"/>
      <c r="E89" s="122"/>
      <c r="F89" s="122"/>
      <c r="G89" s="143"/>
    </row>
    <row r="90" spans="1:8" ht="9" customHeight="1">
      <c r="A90" s="121"/>
      <c r="C90" s="146" t="s">
        <v>209</v>
      </c>
      <c r="D90" s="128"/>
      <c r="E90" s="136">
        <v>5067892</v>
      </c>
      <c r="F90" s="136">
        <v>308065</v>
      </c>
      <c r="G90" s="137">
        <v>5375956</v>
      </c>
    </row>
    <row r="91" spans="1:8" ht="0.75" customHeight="1">
      <c r="A91" s="115"/>
      <c r="B91" s="116"/>
      <c r="C91" s="116"/>
      <c r="D91" s="117"/>
      <c r="E91" s="116"/>
      <c r="F91" s="116"/>
      <c r="G91" s="141"/>
    </row>
    <row r="92" spans="1:8" ht="1.5" hidden="1" customHeight="1">
      <c r="A92" s="121"/>
      <c r="B92" s="109"/>
      <c r="C92" s="109"/>
      <c r="D92" s="109"/>
      <c r="E92" s="109"/>
      <c r="F92" s="109"/>
      <c r="G92" s="123"/>
    </row>
    <row r="93" spans="1:8" ht="12" customHeight="1">
      <c r="A93" s="124"/>
      <c r="B93" s="125" t="s">
        <v>191</v>
      </c>
      <c r="C93" s="125"/>
      <c r="D93" s="125"/>
      <c r="E93" s="125"/>
      <c r="F93" s="125"/>
      <c r="G93" s="126"/>
      <c r="H93" s="139"/>
    </row>
    <row r="94" spans="1:8" ht="0.4" customHeight="1">
      <c r="A94" s="121"/>
      <c r="B94" s="109"/>
      <c r="C94" s="109"/>
      <c r="D94" s="109"/>
      <c r="E94" s="109"/>
      <c r="F94" s="109"/>
      <c r="G94" s="123"/>
    </row>
    <row r="95" spans="1:8" ht="8.1" customHeight="1">
      <c r="A95" s="121"/>
      <c r="B95" s="109" t="s">
        <v>194</v>
      </c>
      <c r="C95" s="109"/>
      <c r="D95" s="128"/>
      <c r="E95" s="147">
        <v>786853</v>
      </c>
      <c r="F95" s="136" t="s">
        <v>195</v>
      </c>
      <c r="G95" s="130">
        <v>786853</v>
      </c>
    </row>
    <row r="96" spans="1:8" ht="8.1" customHeight="1">
      <c r="A96" s="121"/>
      <c r="B96" s="109" t="s">
        <v>196</v>
      </c>
      <c r="C96" s="109"/>
      <c r="D96" s="128"/>
      <c r="E96" s="147">
        <v>46207</v>
      </c>
      <c r="F96" s="129">
        <v>1354</v>
      </c>
      <c r="G96" s="130">
        <v>47560</v>
      </c>
    </row>
    <row r="97" spans="1:7" ht="8.1" customHeight="1">
      <c r="A97" s="121"/>
      <c r="B97" s="109" t="s">
        <v>197</v>
      </c>
      <c r="C97" s="109"/>
      <c r="D97" s="128"/>
      <c r="E97" s="147">
        <v>365</v>
      </c>
      <c r="F97" s="129">
        <v>52</v>
      </c>
      <c r="G97" s="130">
        <v>417</v>
      </c>
    </row>
    <row r="98" spans="1:7" ht="8.1" customHeight="1">
      <c r="A98" s="121"/>
      <c r="B98" s="109" t="s">
        <v>198</v>
      </c>
      <c r="C98" s="109"/>
      <c r="D98" s="128"/>
      <c r="E98" s="147">
        <v>30588</v>
      </c>
      <c r="F98" s="129">
        <v>885</v>
      </c>
      <c r="G98" s="130">
        <v>31473</v>
      </c>
    </row>
    <row r="99" spans="1:7" ht="9.75" customHeight="1">
      <c r="A99" s="121"/>
      <c r="B99" s="109" t="s">
        <v>199</v>
      </c>
      <c r="C99" s="109"/>
      <c r="D99" s="128"/>
      <c r="E99" s="147">
        <v>205</v>
      </c>
      <c r="F99" s="136" t="s">
        <v>195</v>
      </c>
      <c r="G99" s="130">
        <v>205</v>
      </c>
    </row>
    <row r="100" spans="1:7" ht="9.75" customHeight="1">
      <c r="A100" s="121"/>
      <c r="B100" s="109" t="s">
        <v>200</v>
      </c>
      <c r="C100" s="109"/>
      <c r="D100" s="128"/>
      <c r="E100" s="147">
        <v>53</v>
      </c>
      <c r="F100" s="136" t="s">
        <v>195</v>
      </c>
      <c r="G100" s="130">
        <v>53</v>
      </c>
    </row>
    <row r="101" spans="1:7" ht="8.1" customHeight="1">
      <c r="A101" s="121"/>
      <c r="B101" s="109" t="s">
        <v>201</v>
      </c>
      <c r="C101" s="109"/>
      <c r="D101" s="128"/>
      <c r="E101" s="147">
        <v>142</v>
      </c>
      <c r="F101" s="136" t="s">
        <v>195</v>
      </c>
      <c r="G101" s="130">
        <v>142</v>
      </c>
    </row>
    <row r="102" spans="1:7" ht="8.1" customHeight="1">
      <c r="A102" s="121"/>
      <c r="B102" s="109" t="s">
        <v>203</v>
      </c>
      <c r="C102" s="109"/>
      <c r="D102" s="128"/>
      <c r="E102" s="147">
        <v>1376251</v>
      </c>
      <c r="F102" s="129">
        <v>125942</v>
      </c>
      <c r="G102" s="130">
        <v>1502193</v>
      </c>
    </row>
    <row r="103" spans="1:7" ht="8.1" customHeight="1">
      <c r="A103" s="121"/>
      <c r="B103" s="109" t="s">
        <v>204</v>
      </c>
      <c r="C103" s="109"/>
      <c r="D103" s="128"/>
      <c r="E103" s="147">
        <v>956</v>
      </c>
      <c r="F103" s="129">
        <v>7</v>
      </c>
      <c r="G103" s="130">
        <v>963</v>
      </c>
    </row>
    <row r="104" spans="1:7" ht="8.1" customHeight="1">
      <c r="A104" s="121"/>
      <c r="B104" s="109" t="s">
        <v>205</v>
      </c>
      <c r="C104" s="109"/>
      <c r="D104" s="128"/>
      <c r="E104" s="147">
        <v>1278</v>
      </c>
      <c r="F104" s="136" t="s">
        <v>195</v>
      </c>
      <c r="G104" s="130">
        <v>1278</v>
      </c>
    </row>
    <row r="105" spans="1:7" ht="10.15" customHeight="1">
      <c r="A105" s="121"/>
      <c r="B105" s="109" t="s">
        <v>206</v>
      </c>
      <c r="C105" s="109"/>
      <c r="D105" s="128"/>
      <c r="E105" s="147">
        <v>3624</v>
      </c>
      <c r="F105" s="129">
        <v>56</v>
      </c>
      <c r="G105" s="130">
        <v>3680</v>
      </c>
    </row>
    <row r="106" spans="1:7" ht="9" customHeight="1">
      <c r="A106" s="121"/>
      <c r="B106" s="109" t="s">
        <v>210</v>
      </c>
      <c r="C106" s="109"/>
      <c r="D106" s="128"/>
      <c r="E106" s="147">
        <v>59</v>
      </c>
      <c r="F106" s="136" t="s">
        <v>195</v>
      </c>
      <c r="G106" s="130">
        <v>59</v>
      </c>
    </row>
    <row r="107" spans="1:7" ht="9" customHeight="1">
      <c r="A107" s="121"/>
      <c r="B107" s="109" t="s">
        <v>208</v>
      </c>
      <c r="C107" s="109"/>
      <c r="D107" s="128"/>
      <c r="E107" s="148" t="s">
        <v>202</v>
      </c>
      <c r="F107" s="136" t="s">
        <v>202</v>
      </c>
      <c r="G107" s="130">
        <v>356</v>
      </c>
    </row>
    <row r="108" spans="1:7" ht="2.1" customHeight="1">
      <c r="A108" s="115"/>
      <c r="B108" s="116"/>
      <c r="C108" s="116"/>
      <c r="D108" s="117"/>
      <c r="E108" s="149"/>
      <c r="F108" s="133"/>
      <c r="G108" s="134"/>
    </row>
    <row r="109" spans="1:7" ht="2.1" customHeight="1">
      <c r="A109" s="121"/>
      <c r="B109" s="109"/>
      <c r="C109" s="109"/>
      <c r="D109" s="128"/>
      <c r="E109" s="150"/>
      <c r="F109" s="109"/>
      <c r="G109" s="123"/>
    </row>
    <row r="110" spans="1:7" ht="9" customHeight="1">
      <c r="A110" s="121"/>
      <c r="C110" s="146" t="s">
        <v>209</v>
      </c>
      <c r="D110" s="128"/>
      <c r="E110" s="148">
        <v>2246937</v>
      </c>
      <c r="F110" s="136">
        <v>128296</v>
      </c>
      <c r="G110" s="137">
        <v>2375233</v>
      </c>
    </row>
    <row r="111" spans="1:7" ht="1.5" customHeight="1">
      <c r="A111" s="121"/>
      <c r="B111" s="109"/>
      <c r="C111" s="109"/>
      <c r="D111" s="117"/>
      <c r="E111" s="151"/>
      <c r="F111" s="109"/>
      <c r="G111" s="123"/>
    </row>
    <row r="112" spans="1:7" ht="1.5" customHeight="1">
      <c r="A112" s="142"/>
      <c r="B112" s="122"/>
      <c r="C112" s="122"/>
      <c r="D112" s="122"/>
      <c r="E112" s="122"/>
      <c r="F112" s="122"/>
      <c r="G112" s="143"/>
    </row>
    <row r="113" spans="1:8" ht="12" customHeight="1">
      <c r="A113" s="124"/>
      <c r="B113" s="125" t="s">
        <v>181</v>
      </c>
      <c r="C113" s="125"/>
      <c r="D113" s="125"/>
      <c r="E113" s="125"/>
      <c r="F113" s="125"/>
      <c r="G113" s="126"/>
      <c r="H113" s="139"/>
    </row>
    <row r="114" spans="1:8" ht="0.4" customHeight="1">
      <c r="A114" s="121"/>
      <c r="B114" s="109"/>
      <c r="C114" s="109"/>
      <c r="D114" s="109"/>
      <c r="E114" s="109"/>
      <c r="F114" s="109"/>
      <c r="G114" s="123"/>
    </row>
    <row r="115" spans="1:8" ht="8.1" customHeight="1">
      <c r="A115" s="121"/>
      <c r="B115" s="109" t="s">
        <v>194</v>
      </c>
      <c r="C115" s="109"/>
      <c r="D115" s="128"/>
      <c r="E115" s="129">
        <v>1619710</v>
      </c>
      <c r="F115" s="136" t="s">
        <v>195</v>
      </c>
      <c r="G115" s="130">
        <v>1619710</v>
      </c>
    </row>
    <row r="116" spans="1:8" ht="8.1" customHeight="1">
      <c r="A116" s="121"/>
      <c r="B116" s="109" t="s">
        <v>196</v>
      </c>
      <c r="C116" s="109"/>
      <c r="D116" s="128"/>
      <c r="E116" s="129">
        <v>303012</v>
      </c>
      <c r="F116" s="129">
        <v>7445</v>
      </c>
      <c r="G116" s="130">
        <v>310458</v>
      </c>
    </row>
    <row r="117" spans="1:8" ht="8.1" customHeight="1">
      <c r="A117" s="121"/>
      <c r="B117" s="109" t="s">
        <v>197</v>
      </c>
      <c r="C117" s="109"/>
      <c r="D117" s="128"/>
      <c r="E117" s="129">
        <v>1094</v>
      </c>
      <c r="F117" s="129">
        <v>84</v>
      </c>
      <c r="G117" s="130">
        <v>1178</v>
      </c>
    </row>
    <row r="118" spans="1:8" ht="8.1" customHeight="1">
      <c r="A118" s="121"/>
      <c r="B118" s="109" t="s">
        <v>198</v>
      </c>
      <c r="C118" s="109"/>
      <c r="D118" s="128"/>
      <c r="E118" s="129">
        <v>216587</v>
      </c>
      <c r="F118" s="129">
        <v>8702</v>
      </c>
      <c r="G118" s="130">
        <v>225288</v>
      </c>
    </row>
    <row r="119" spans="1:8" ht="7.9" customHeight="1">
      <c r="A119" s="121"/>
      <c r="B119" s="109" t="s">
        <v>211</v>
      </c>
      <c r="C119" s="109"/>
      <c r="D119" s="128"/>
      <c r="E119" s="129">
        <v>668</v>
      </c>
      <c r="F119" s="136" t="s">
        <v>195</v>
      </c>
      <c r="G119" s="130">
        <v>668</v>
      </c>
    </row>
    <row r="120" spans="1:8" ht="7.9" customHeight="1">
      <c r="A120" s="121"/>
      <c r="B120" s="109" t="s">
        <v>200</v>
      </c>
      <c r="C120" s="109"/>
      <c r="D120" s="128"/>
      <c r="E120" s="129">
        <v>262</v>
      </c>
      <c r="F120" s="136" t="s">
        <v>195</v>
      </c>
      <c r="G120" s="130">
        <v>262</v>
      </c>
    </row>
    <row r="121" spans="1:8" ht="8.1" customHeight="1">
      <c r="A121" s="121"/>
      <c r="B121" s="109" t="s">
        <v>201</v>
      </c>
      <c r="C121" s="109"/>
      <c r="D121" s="128"/>
      <c r="E121" s="136" t="s">
        <v>202</v>
      </c>
      <c r="F121" s="136" t="s">
        <v>202</v>
      </c>
      <c r="G121" s="130">
        <v>980</v>
      </c>
    </row>
    <row r="122" spans="1:8" ht="8.1" customHeight="1">
      <c r="A122" s="121"/>
      <c r="B122" s="109" t="s">
        <v>203</v>
      </c>
      <c r="C122" s="109"/>
      <c r="D122" s="128"/>
      <c r="E122" s="129">
        <v>5139809</v>
      </c>
      <c r="F122" s="129">
        <v>419894</v>
      </c>
      <c r="G122" s="130">
        <v>5559703</v>
      </c>
    </row>
    <row r="123" spans="1:8" ht="8.1" customHeight="1">
      <c r="A123" s="121"/>
      <c r="B123" s="109" t="s">
        <v>204</v>
      </c>
      <c r="C123" s="109"/>
      <c r="D123" s="128"/>
      <c r="E123" s="129">
        <v>6392</v>
      </c>
      <c r="F123" s="129">
        <v>50</v>
      </c>
      <c r="G123" s="130">
        <v>6442</v>
      </c>
    </row>
    <row r="124" spans="1:8" ht="8.1" customHeight="1">
      <c r="A124" s="121"/>
      <c r="B124" s="109" t="s">
        <v>205</v>
      </c>
      <c r="C124" s="109"/>
      <c r="D124" s="128"/>
      <c r="E124" s="129">
        <v>8237</v>
      </c>
      <c r="F124" s="136" t="s">
        <v>195</v>
      </c>
      <c r="G124" s="130">
        <v>8237</v>
      </c>
    </row>
    <row r="125" spans="1:8" ht="9" customHeight="1">
      <c r="A125" s="121"/>
      <c r="B125" s="109" t="s">
        <v>206</v>
      </c>
      <c r="C125" s="109"/>
      <c r="D125" s="128"/>
      <c r="E125" s="129">
        <v>16216</v>
      </c>
      <c r="F125" s="129">
        <v>179</v>
      </c>
      <c r="G125" s="130">
        <v>16395</v>
      </c>
    </row>
    <row r="126" spans="1:8" ht="9" customHeight="1">
      <c r="A126" s="121"/>
      <c r="B126" s="109" t="s">
        <v>207</v>
      </c>
      <c r="C126" s="109"/>
      <c r="D126" s="128"/>
      <c r="E126" s="129">
        <v>417</v>
      </c>
      <c r="F126" s="136" t="s">
        <v>195</v>
      </c>
      <c r="G126" s="130">
        <v>417</v>
      </c>
    </row>
    <row r="127" spans="1:8" ht="9" customHeight="1">
      <c r="A127" s="121"/>
      <c r="B127" s="109" t="s">
        <v>208</v>
      </c>
      <c r="C127" s="109"/>
      <c r="D127" s="128"/>
      <c r="E127" s="136" t="s">
        <v>202</v>
      </c>
      <c r="F127" s="136" t="s">
        <v>202</v>
      </c>
      <c r="G127" s="130">
        <v>1449</v>
      </c>
    </row>
    <row r="128" spans="1:8" ht="2.4500000000000002" customHeight="1">
      <c r="A128" s="115"/>
      <c r="B128" s="116"/>
      <c r="C128" s="116"/>
      <c r="D128" s="117"/>
      <c r="E128" s="133"/>
      <c r="F128" s="133"/>
      <c r="G128" s="134"/>
    </row>
    <row r="129" spans="1:8" ht="3" customHeight="1">
      <c r="A129" s="121"/>
      <c r="B129" s="109"/>
      <c r="C129" s="109"/>
      <c r="D129" s="128"/>
      <c r="E129" s="129"/>
      <c r="F129" s="129"/>
      <c r="G129" s="130"/>
    </row>
    <row r="130" spans="1:8" ht="11.25" customHeight="1">
      <c r="A130" s="121"/>
      <c r="C130" s="146" t="s">
        <v>209</v>
      </c>
      <c r="D130" s="128"/>
      <c r="E130" s="136">
        <v>7314828</v>
      </c>
      <c r="F130" s="136">
        <v>436359</v>
      </c>
      <c r="G130" s="137">
        <v>7751189</v>
      </c>
      <c r="H130" s="139"/>
    </row>
    <row r="131" spans="1:8" ht="2.1" customHeight="1">
      <c r="A131" s="152"/>
      <c r="B131" s="153"/>
      <c r="C131" s="153"/>
      <c r="D131" s="154"/>
      <c r="E131" s="155"/>
      <c r="F131" s="155"/>
      <c r="G131" s="156"/>
    </row>
    <row r="132" spans="1:8" ht="9.75" customHeight="1">
      <c r="A132" s="157" t="s">
        <v>212</v>
      </c>
      <c r="B132" s="109"/>
      <c r="C132" s="109"/>
      <c r="D132" s="109"/>
      <c r="E132" s="109"/>
      <c r="F132" s="109"/>
      <c r="G132" s="127"/>
    </row>
    <row r="133" spans="1:8" ht="10.15" customHeight="1">
      <c r="A133" s="158" t="s">
        <v>213</v>
      </c>
      <c r="B133" s="109"/>
      <c r="C133" s="109"/>
      <c r="D133" s="109"/>
      <c r="E133" s="109"/>
      <c r="F133" s="109"/>
      <c r="G133" s="159"/>
    </row>
    <row r="134" spans="1:8" ht="9" customHeight="1">
      <c r="A134" s="109"/>
      <c r="B134" s="109"/>
      <c r="C134" s="109"/>
      <c r="D134" s="109"/>
      <c r="E134" s="109"/>
      <c r="F134" s="109"/>
      <c r="G134" s="159" t="s">
        <v>214</v>
      </c>
    </row>
    <row r="135" spans="1:8" ht="11.25" customHeight="1">
      <c r="A135" s="1698" t="s">
        <v>494</v>
      </c>
    </row>
  </sheetData>
  <hyperlinks>
    <hyperlink ref="A135" location="'Inhaltsverzeichnis '!A1" display="Zurück zum Inhaltsverzeichnis" xr:uid="{C35CAAE6-9813-408A-B017-E7D30FC2437E}"/>
  </hyperlinks>
  <pageMargins left="0.78740157480314965" right="0.78740157480314965" top="0.39370078740157483" bottom="0.19685039370078741" header="0.19685039370078741" footer="0.19685039370078741"/>
  <pageSetup paperSize="9" scale="94" orientation="portrait" r:id="rId1"/>
  <headerFooter alignWithMargins="0">
    <oddFooter>&amp;L&amp;8&amp;D/ &amp;T &amp;R&amp;7&amp;A</oddFooter>
  </headerFooter>
  <rowBreaks count="1" manualBreakCount="1">
    <brk id="135"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E5B78-ACF3-4689-9266-59A48845777C}">
  <sheetPr>
    <tabColor rgb="FF80CDEC"/>
  </sheetPr>
  <dimension ref="A1:R51"/>
  <sheetViews>
    <sheetView showGridLines="0" zoomScale="140" zoomScaleNormal="140" workbookViewId="0"/>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7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894</v>
      </c>
      <c r="D4" s="1114" t="s">
        <v>895</v>
      </c>
      <c r="E4" s="1115" t="s">
        <v>905</v>
      </c>
      <c r="F4" s="1115" t="s">
        <v>902</v>
      </c>
      <c r="G4" s="1116" t="s">
        <v>899</v>
      </c>
      <c r="H4" s="1117" t="s">
        <v>896</v>
      </c>
      <c r="I4" s="1114" t="s">
        <v>848</v>
      </c>
      <c r="J4" s="1114" t="s">
        <v>849</v>
      </c>
      <c r="K4" s="1114" t="s">
        <v>906</v>
      </c>
      <c r="L4" s="1114" t="s">
        <v>903</v>
      </c>
      <c r="M4" s="1118" t="s">
        <v>900</v>
      </c>
      <c r="N4" s="1119" t="s">
        <v>897</v>
      </c>
      <c r="O4" s="1120" t="s">
        <v>907</v>
      </c>
      <c r="P4" s="829" t="s">
        <v>1</v>
      </c>
    </row>
    <row r="5" spans="1:18" ht="18.75" customHeight="1">
      <c r="A5" s="1121" t="s">
        <v>855</v>
      </c>
      <c r="B5" s="1122">
        <v>1000</v>
      </c>
      <c r="C5" s="1123">
        <v>139.80000000000001</v>
      </c>
      <c r="D5" s="1123">
        <v>139.1</v>
      </c>
      <c r="E5" s="1124">
        <v>140.4</v>
      </c>
      <c r="F5" s="1124">
        <v>142.1</v>
      </c>
      <c r="G5" s="1124">
        <v>141.5</v>
      </c>
      <c r="H5" s="1123">
        <v>143.69999999999999</v>
      </c>
      <c r="I5" s="1125">
        <v>-5.22</v>
      </c>
      <c r="J5" s="1126">
        <v>-1.5569999999999999</v>
      </c>
      <c r="K5" s="1127">
        <v>3.6930000000000001</v>
      </c>
      <c r="L5" s="1127">
        <v>3.496</v>
      </c>
      <c r="M5" s="1127">
        <v>2.2400000000000002</v>
      </c>
      <c r="N5" s="1126">
        <v>2.7160000000000002</v>
      </c>
      <c r="O5" s="1128">
        <v>1.5549999999999999</v>
      </c>
    </row>
    <row r="6" spans="1:18" ht="15" customHeight="1">
      <c r="A6" s="1129" t="s">
        <v>856</v>
      </c>
      <c r="B6" s="1130">
        <v>393.59</v>
      </c>
      <c r="C6" s="1131">
        <v>145.5</v>
      </c>
      <c r="D6" s="1131">
        <v>136.80000000000001</v>
      </c>
      <c r="E6" s="1132">
        <v>131.9</v>
      </c>
      <c r="F6" s="1132">
        <v>133.4</v>
      </c>
      <c r="G6" s="1132">
        <v>136.69999999999999</v>
      </c>
      <c r="H6" s="1131">
        <v>141.5</v>
      </c>
      <c r="I6" s="1133">
        <v>-1.222</v>
      </c>
      <c r="J6" s="1134">
        <v>-5.0659999999999998</v>
      </c>
      <c r="K6" s="1135">
        <v>-5.2439999999999998</v>
      </c>
      <c r="L6" s="1135">
        <v>-6.056</v>
      </c>
      <c r="M6" s="1135">
        <v>-5.3319999999999999</v>
      </c>
      <c r="N6" s="1134">
        <v>-3.0819999999999999</v>
      </c>
      <c r="O6" s="1136">
        <v>3.5110000000000001</v>
      </c>
      <c r="Q6" s="828"/>
      <c r="R6" s="828"/>
    </row>
    <row r="7" spans="1:18" ht="11.25" customHeight="1">
      <c r="A7" s="1137" t="s">
        <v>857</v>
      </c>
      <c r="B7" s="1138">
        <v>110.56</v>
      </c>
      <c r="C7" s="1139">
        <v>121.4</v>
      </c>
      <c r="D7" s="1139">
        <v>112.6</v>
      </c>
      <c r="E7" s="1140">
        <v>116.8</v>
      </c>
      <c r="F7" s="1140">
        <v>122.3</v>
      </c>
      <c r="G7" s="1140">
        <v>123.8</v>
      </c>
      <c r="H7" s="1139">
        <v>125.8</v>
      </c>
      <c r="I7" s="1141">
        <v>-29.948</v>
      </c>
      <c r="J7" s="1126">
        <v>-14.242000000000001</v>
      </c>
      <c r="K7" s="1127">
        <v>-3.8679999999999999</v>
      </c>
      <c r="L7" s="1127">
        <v>1.917</v>
      </c>
      <c r="M7" s="1127">
        <v>5.4509999999999996</v>
      </c>
      <c r="N7" s="1126">
        <v>16.265999999999998</v>
      </c>
      <c r="O7" s="1128">
        <v>1.6160000000000001</v>
      </c>
    </row>
    <row r="8" spans="1:18" ht="8.1" customHeight="1">
      <c r="A8" s="1142" t="s">
        <v>765</v>
      </c>
      <c r="B8" s="1143">
        <v>57.04</v>
      </c>
      <c r="C8" s="1123">
        <v>119.9</v>
      </c>
      <c r="D8" s="1123">
        <v>112.6</v>
      </c>
      <c r="E8" s="1124">
        <v>116.4</v>
      </c>
      <c r="F8" s="1124">
        <v>122.4</v>
      </c>
      <c r="G8" s="1124">
        <v>123.5</v>
      </c>
      <c r="H8" s="1123">
        <v>125</v>
      </c>
      <c r="I8" s="1141">
        <v>-30.087</v>
      </c>
      <c r="J8" s="1126">
        <v>-14.826000000000001</v>
      </c>
      <c r="K8" s="1127">
        <v>-3.722</v>
      </c>
      <c r="L8" s="1127">
        <v>3.2040000000000002</v>
      </c>
      <c r="M8" s="1127">
        <v>6.0090000000000003</v>
      </c>
      <c r="N8" s="1126">
        <v>16.495999999999999</v>
      </c>
      <c r="O8" s="1128">
        <v>1.2150000000000001</v>
      </c>
    </row>
    <row r="9" spans="1:18" ht="8.1" customHeight="1">
      <c r="A9" s="1142" t="s">
        <v>766</v>
      </c>
      <c r="B9" s="1143">
        <v>2.38</v>
      </c>
      <c r="C9" s="1123">
        <v>131</v>
      </c>
      <c r="D9" s="1123">
        <v>114.7</v>
      </c>
      <c r="E9" s="1124">
        <v>115.6</v>
      </c>
      <c r="F9" s="1124">
        <v>122.4</v>
      </c>
      <c r="G9" s="1124">
        <v>124.3</v>
      </c>
      <c r="H9" s="1123">
        <v>126.8</v>
      </c>
      <c r="I9" s="1141">
        <v>-29.456</v>
      </c>
      <c r="J9" s="1126">
        <v>-15.662000000000001</v>
      </c>
      <c r="K9" s="1127">
        <v>-10.94</v>
      </c>
      <c r="L9" s="1127">
        <v>-3.5459999999999998</v>
      </c>
      <c r="M9" s="1127">
        <v>1.139</v>
      </c>
      <c r="N9" s="1126">
        <v>11.326000000000001</v>
      </c>
      <c r="O9" s="1128">
        <v>2.0110000000000001</v>
      </c>
    </row>
    <row r="10" spans="1:18" ht="8.1" customHeight="1">
      <c r="A10" s="1142" t="s">
        <v>858</v>
      </c>
      <c r="B10" s="1143">
        <v>16.920000000000002</v>
      </c>
      <c r="C10" s="1123">
        <v>110.2</v>
      </c>
      <c r="D10" s="1123">
        <v>106.4</v>
      </c>
      <c r="E10" s="1124">
        <v>113</v>
      </c>
      <c r="F10" s="1124">
        <v>119.1</v>
      </c>
      <c r="G10" s="1124">
        <v>120.4</v>
      </c>
      <c r="H10" s="1123">
        <v>122.5</v>
      </c>
      <c r="I10" s="1141">
        <v>-33.212000000000003</v>
      </c>
      <c r="J10" s="1126">
        <v>-13.566000000000001</v>
      </c>
      <c r="K10" s="1127">
        <v>1.986</v>
      </c>
      <c r="L10" s="1127">
        <v>7.6849999999999996</v>
      </c>
      <c r="M10" s="1127">
        <v>12.84</v>
      </c>
      <c r="N10" s="1126">
        <v>25.256</v>
      </c>
      <c r="O10" s="1128">
        <v>1.744</v>
      </c>
    </row>
    <row r="11" spans="1:18" ht="8.1" customHeight="1">
      <c r="A11" s="1142" t="s">
        <v>767</v>
      </c>
      <c r="B11" s="1143">
        <v>16.11</v>
      </c>
      <c r="C11" s="1123">
        <v>119</v>
      </c>
      <c r="D11" s="1123">
        <v>107.8</v>
      </c>
      <c r="E11" s="1124">
        <v>116.7</v>
      </c>
      <c r="F11" s="1124">
        <v>122.5</v>
      </c>
      <c r="G11" s="1124">
        <v>125.8</v>
      </c>
      <c r="H11" s="1123">
        <v>129.5</v>
      </c>
      <c r="I11" s="1141">
        <v>-32.347999999999999</v>
      </c>
      <c r="J11" s="1126">
        <v>-14.24</v>
      </c>
      <c r="K11" s="1127">
        <v>-0.68100000000000005</v>
      </c>
      <c r="L11" s="1127">
        <v>5.6029999999999998</v>
      </c>
      <c r="M11" s="1127">
        <v>11.327</v>
      </c>
      <c r="N11" s="1126">
        <v>24.759</v>
      </c>
      <c r="O11" s="1128">
        <v>2.9409999999999998</v>
      </c>
    </row>
    <row r="12" spans="1:18" ht="8.1" customHeight="1">
      <c r="A12" s="1144" t="s">
        <v>429</v>
      </c>
      <c r="B12" s="1145">
        <v>4.99</v>
      </c>
      <c r="C12" s="1123">
        <v>175.7</v>
      </c>
      <c r="D12" s="1123">
        <v>136.9</v>
      </c>
      <c r="E12" s="1124">
        <v>127.9</v>
      </c>
      <c r="F12" s="1124">
        <v>129.80000000000001</v>
      </c>
      <c r="G12" s="1124">
        <v>129.6</v>
      </c>
      <c r="H12" s="1123">
        <v>129.1</v>
      </c>
      <c r="I12" s="1141">
        <v>-11.885999999999999</v>
      </c>
      <c r="J12" s="1126">
        <v>-22.611999999999998</v>
      </c>
      <c r="K12" s="1127">
        <v>-27.943999999999999</v>
      </c>
      <c r="L12" s="1127">
        <v>-25.402000000000001</v>
      </c>
      <c r="M12" s="1127">
        <v>-23.495000000000001</v>
      </c>
      <c r="N12" s="1126">
        <v>-16.602</v>
      </c>
      <c r="O12" s="1128">
        <v>-0.38600000000000001</v>
      </c>
    </row>
    <row r="13" spans="1:18" ht="8.1" customHeight="1">
      <c r="A13" s="1146" t="s">
        <v>460</v>
      </c>
      <c r="B13" s="1145">
        <v>4.88</v>
      </c>
      <c r="C13" s="1123">
        <v>114.1</v>
      </c>
      <c r="D13" s="1123">
        <v>116</v>
      </c>
      <c r="E13" s="1124">
        <v>116.2</v>
      </c>
      <c r="F13" s="1124">
        <v>119.1</v>
      </c>
      <c r="G13" s="1124">
        <v>122</v>
      </c>
      <c r="H13" s="1123">
        <v>124.3</v>
      </c>
      <c r="I13" s="1141">
        <v>-33.893000000000001</v>
      </c>
      <c r="J13" s="1126">
        <v>-2.4390000000000001</v>
      </c>
      <c r="K13" s="1127">
        <v>3.4729999999999999</v>
      </c>
      <c r="L13" s="1127">
        <v>4.8419999999999996</v>
      </c>
      <c r="M13" s="1127">
        <v>9.91</v>
      </c>
      <c r="N13" s="1126">
        <v>20.329000000000001</v>
      </c>
      <c r="O13" s="1128">
        <v>1.885</v>
      </c>
    </row>
    <row r="14" spans="1:18" ht="10.5" customHeight="1">
      <c r="A14" s="1137" t="s">
        <v>697</v>
      </c>
      <c r="B14" s="1138">
        <v>47.71</v>
      </c>
      <c r="C14" s="1139">
        <v>140.9</v>
      </c>
      <c r="D14" s="1139">
        <v>126.6</v>
      </c>
      <c r="E14" s="1140">
        <v>131.19999999999999</v>
      </c>
      <c r="F14" s="1140">
        <v>131.80000000000001</v>
      </c>
      <c r="G14" s="1140">
        <v>132.1</v>
      </c>
      <c r="H14" s="1139">
        <v>131.69999999999999</v>
      </c>
      <c r="I14" s="1147">
        <v>-7.9080000000000004</v>
      </c>
      <c r="J14" s="1148">
        <v>-11.157999999999999</v>
      </c>
      <c r="K14" s="1149">
        <v>-5.95</v>
      </c>
      <c r="L14" s="1149">
        <v>-5.2480000000000002</v>
      </c>
      <c r="M14" s="1149">
        <v>-4.6210000000000004</v>
      </c>
      <c r="N14" s="1148">
        <v>-4.5650000000000004</v>
      </c>
      <c r="O14" s="1150">
        <v>-0.30299999999999999</v>
      </c>
      <c r="Q14" s="829" t="s">
        <v>1</v>
      </c>
    </row>
    <row r="15" spans="1:18" ht="8.1" customHeight="1">
      <c r="A15" s="1151" t="s">
        <v>859</v>
      </c>
      <c r="B15" s="1143">
        <v>22.32</v>
      </c>
      <c r="C15" s="1123">
        <v>116.4</v>
      </c>
      <c r="D15" s="1123">
        <v>118.9</v>
      </c>
      <c r="E15" s="1124">
        <v>133.6</v>
      </c>
      <c r="F15" s="1124">
        <v>134.69999999999999</v>
      </c>
      <c r="G15" s="1124">
        <v>135.30000000000001</v>
      </c>
      <c r="H15" s="1123">
        <v>134.5</v>
      </c>
      <c r="I15" s="1141">
        <v>-28.72</v>
      </c>
      <c r="J15" s="1126">
        <v>-0.41899999999999998</v>
      </c>
      <c r="K15" s="1127">
        <v>19.498999999999999</v>
      </c>
      <c r="L15" s="1127">
        <v>21.57</v>
      </c>
      <c r="M15" s="1127">
        <v>23.335999999999999</v>
      </c>
      <c r="N15" s="1126">
        <v>23.734999999999999</v>
      </c>
      <c r="O15" s="1128">
        <v>-0.59099999999999997</v>
      </c>
    </row>
    <row r="16" spans="1:18" ht="8.1" customHeight="1">
      <c r="A16" s="1152" t="s">
        <v>860</v>
      </c>
      <c r="B16" s="1143">
        <v>17.190000000000001</v>
      </c>
      <c r="C16" s="1123">
        <v>189.9</v>
      </c>
      <c r="D16" s="1123">
        <v>148.30000000000001</v>
      </c>
      <c r="E16" s="1124">
        <v>141.69999999999999</v>
      </c>
      <c r="F16" s="1124">
        <v>141.69999999999999</v>
      </c>
      <c r="G16" s="1124">
        <v>141.69999999999999</v>
      </c>
      <c r="H16" s="1123">
        <v>141.69999999999999</v>
      </c>
      <c r="I16" s="1141">
        <v>20.419</v>
      </c>
      <c r="J16" s="1126">
        <v>-21.905999999999999</v>
      </c>
      <c r="K16" s="1127">
        <v>-26.77</v>
      </c>
      <c r="L16" s="1127">
        <v>-26.77</v>
      </c>
      <c r="M16" s="1127">
        <v>-26.77</v>
      </c>
      <c r="N16" s="1126">
        <v>-26.77</v>
      </c>
      <c r="O16" s="1128">
        <v>0</v>
      </c>
      <c r="Q16" s="1127" t="s">
        <v>202</v>
      </c>
    </row>
    <row r="17" spans="1:15" ht="11.25" customHeight="1">
      <c r="A17" s="1153" t="s">
        <v>861</v>
      </c>
      <c r="B17" s="1143">
        <v>43.17</v>
      </c>
      <c r="C17" s="1123">
        <v>265.10000000000002</v>
      </c>
      <c r="D17" s="1123">
        <v>214.3</v>
      </c>
      <c r="E17" s="1124">
        <v>154.30000000000001</v>
      </c>
      <c r="F17" s="1124">
        <v>158.9</v>
      </c>
      <c r="G17" s="1124">
        <v>167.6</v>
      </c>
      <c r="H17" s="1123">
        <v>184</v>
      </c>
      <c r="I17" s="1141">
        <v>42.527000000000001</v>
      </c>
      <c r="J17" s="1126">
        <v>-10.26</v>
      </c>
      <c r="K17" s="1127">
        <v>-31.725999999999999</v>
      </c>
      <c r="L17" s="1127">
        <v>-32.527000000000001</v>
      </c>
      <c r="M17" s="1127">
        <v>-37.015999999999998</v>
      </c>
      <c r="N17" s="1126">
        <v>-36.088999999999999</v>
      </c>
      <c r="O17" s="1128">
        <v>9.7850000000000001</v>
      </c>
    </row>
    <row r="18" spans="1:15" ht="15.75" customHeight="1">
      <c r="A18" s="1154" t="s">
        <v>862</v>
      </c>
      <c r="B18" s="1138">
        <v>133.77000000000001</v>
      </c>
      <c r="C18" s="1139">
        <v>143.30000000000001</v>
      </c>
      <c r="D18" s="1139">
        <v>145.30000000000001</v>
      </c>
      <c r="E18" s="1140">
        <v>142.69999999999999</v>
      </c>
      <c r="F18" s="1140">
        <v>141.6</v>
      </c>
      <c r="G18" s="1140">
        <v>147.1</v>
      </c>
      <c r="H18" s="1139">
        <v>154.19999999999999</v>
      </c>
      <c r="I18" s="1147">
        <v>8.6430000000000007</v>
      </c>
      <c r="J18" s="1148">
        <v>3.2690000000000001</v>
      </c>
      <c r="K18" s="1149">
        <v>3.4060000000000001</v>
      </c>
      <c r="L18" s="1149">
        <v>-2.0070000000000001</v>
      </c>
      <c r="M18" s="1149">
        <v>2.5089999999999999</v>
      </c>
      <c r="N18" s="1148">
        <v>3.49</v>
      </c>
      <c r="O18" s="1150">
        <v>4.827</v>
      </c>
    </row>
    <row r="19" spans="1:15" ht="8.1" customHeight="1">
      <c r="A19" s="1142" t="s">
        <v>863</v>
      </c>
      <c r="B19" s="1143">
        <v>74.599999999999994</v>
      </c>
      <c r="C19" s="1123">
        <v>134.80000000000001</v>
      </c>
      <c r="D19" s="1123">
        <v>133.80000000000001</v>
      </c>
      <c r="E19" s="1124">
        <v>128</v>
      </c>
      <c r="F19" s="1124">
        <v>125.1</v>
      </c>
      <c r="G19" s="1124">
        <v>134.9</v>
      </c>
      <c r="H19" s="1123">
        <v>142.4</v>
      </c>
      <c r="I19" s="1141">
        <v>6.5609999999999999</v>
      </c>
      <c r="J19" s="1126">
        <v>-0.74199999999999999</v>
      </c>
      <c r="K19" s="1127">
        <v>0.156</v>
      </c>
      <c r="L19" s="1127">
        <v>-9.0839999999999996</v>
      </c>
      <c r="M19" s="1127">
        <v>-1.5329999999999999</v>
      </c>
      <c r="N19" s="1126">
        <v>2.2250000000000001</v>
      </c>
      <c r="O19" s="1128">
        <v>5.56</v>
      </c>
    </row>
    <row r="20" spans="1:15" ht="8.1" customHeight="1">
      <c r="A20" s="1155" t="s">
        <v>864</v>
      </c>
      <c r="B20" s="1143">
        <v>3.19</v>
      </c>
      <c r="C20" s="1123">
        <v>112.6</v>
      </c>
      <c r="D20" s="1123">
        <v>119.7</v>
      </c>
      <c r="E20" s="1124">
        <v>155.4</v>
      </c>
      <c r="F20" s="1124">
        <v>186</v>
      </c>
      <c r="G20" s="1124">
        <v>193.5</v>
      </c>
      <c r="H20" s="1123">
        <v>197.5</v>
      </c>
      <c r="I20" s="1141">
        <v>17.292000000000002</v>
      </c>
      <c r="J20" s="1126">
        <v>10.526</v>
      </c>
      <c r="K20" s="1127">
        <v>20.093</v>
      </c>
      <c r="L20" s="1127">
        <v>25.420999999999999</v>
      </c>
      <c r="M20" s="1127">
        <v>23.091999999999999</v>
      </c>
      <c r="N20" s="1126">
        <v>25.635999999999999</v>
      </c>
      <c r="O20" s="1128">
        <v>2.0670000000000002</v>
      </c>
    </row>
    <row r="21" spans="1:15" s="828" customFormat="1" ht="8.1" customHeight="1">
      <c r="A21" s="1155" t="s">
        <v>865</v>
      </c>
      <c r="B21" s="1143">
        <v>5.98</v>
      </c>
      <c r="C21" s="1123">
        <v>134.19999999999999</v>
      </c>
      <c r="D21" s="1123">
        <v>135.30000000000001</v>
      </c>
      <c r="E21" s="1124">
        <v>135.4</v>
      </c>
      <c r="F21" s="1124">
        <v>136</v>
      </c>
      <c r="G21" s="1124">
        <v>142</v>
      </c>
      <c r="H21" s="1123">
        <v>142</v>
      </c>
      <c r="I21" s="1141">
        <v>6.6769999999999996</v>
      </c>
      <c r="J21" s="1126">
        <v>3.0459999999999998</v>
      </c>
      <c r="K21" s="1127">
        <v>0.81899999999999995</v>
      </c>
      <c r="L21" s="1127">
        <v>0.89</v>
      </c>
      <c r="M21" s="1127">
        <v>5.4189999999999996</v>
      </c>
      <c r="N21" s="1126">
        <v>5.4980000000000002</v>
      </c>
      <c r="O21" s="1128">
        <v>0</v>
      </c>
    </row>
    <row r="22" spans="1:15" s="828" customFormat="1" ht="8.1" customHeight="1">
      <c r="A22" s="1155" t="s">
        <v>866</v>
      </c>
      <c r="B22" s="1143">
        <v>8.65</v>
      </c>
      <c r="C22" s="1123">
        <v>111.6</v>
      </c>
      <c r="D22" s="1123">
        <v>112.2</v>
      </c>
      <c r="E22" s="1124">
        <v>103.9</v>
      </c>
      <c r="F22" s="1124">
        <v>102.3</v>
      </c>
      <c r="G22" s="1124">
        <v>109.9</v>
      </c>
      <c r="H22" s="1123">
        <v>111.9</v>
      </c>
      <c r="I22" s="1141">
        <v>-6.6109999999999998</v>
      </c>
      <c r="J22" s="1126">
        <v>-5.476</v>
      </c>
      <c r="K22" s="1127">
        <v>-0.192</v>
      </c>
      <c r="L22" s="1127">
        <v>-1.7290000000000001</v>
      </c>
      <c r="M22" s="1127">
        <v>5.5720000000000001</v>
      </c>
      <c r="N22" s="1126">
        <v>7.4930000000000003</v>
      </c>
      <c r="O22" s="1128">
        <v>1.82</v>
      </c>
    </row>
    <row r="23" spans="1:15" s="828" customFormat="1" ht="8.1" customHeight="1">
      <c r="A23" s="1155" t="s">
        <v>867</v>
      </c>
      <c r="B23" s="1143">
        <v>6.13</v>
      </c>
      <c r="C23" s="1123">
        <v>168.3</v>
      </c>
      <c r="D23" s="1123">
        <v>164.6</v>
      </c>
      <c r="E23" s="1124">
        <v>146.19999999999999</v>
      </c>
      <c r="F23" s="1124">
        <v>136.9</v>
      </c>
      <c r="G23" s="1124">
        <v>151.30000000000001</v>
      </c>
      <c r="H23" s="1123">
        <v>174.7</v>
      </c>
      <c r="I23" s="1141">
        <v>15.989000000000001</v>
      </c>
      <c r="J23" s="1126">
        <v>2.8109999999999999</v>
      </c>
      <c r="K23" s="1127">
        <v>-9.1359999999999992</v>
      </c>
      <c r="L23" s="1127">
        <v>-14.916</v>
      </c>
      <c r="M23" s="1127">
        <v>-5.9660000000000002</v>
      </c>
      <c r="N23" s="1126">
        <v>8.577</v>
      </c>
      <c r="O23" s="1128">
        <v>15.465999999999999</v>
      </c>
    </row>
    <row r="24" spans="1:15" ht="10.5" customHeight="1">
      <c r="A24" s="1137" t="s">
        <v>868</v>
      </c>
      <c r="B24" s="1138">
        <v>59.17</v>
      </c>
      <c r="C24" s="1139">
        <v>153.9</v>
      </c>
      <c r="D24" s="1139">
        <v>159.80000000000001</v>
      </c>
      <c r="E24" s="1140">
        <v>161.19999999999999</v>
      </c>
      <c r="F24" s="1140">
        <v>162.30000000000001</v>
      </c>
      <c r="G24" s="1140">
        <v>162.4</v>
      </c>
      <c r="H24" s="1139">
        <v>169.1</v>
      </c>
      <c r="I24" s="1147">
        <v>10.959</v>
      </c>
      <c r="J24" s="1148">
        <v>7.827</v>
      </c>
      <c r="K24" s="1149">
        <v>6.8970000000000002</v>
      </c>
      <c r="L24" s="1149">
        <v>6.0090000000000003</v>
      </c>
      <c r="M24" s="1149">
        <v>6.9829999999999997</v>
      </c>
      <c r="N24" s="1148">
        <v>4.8360000000000003</v>
      </c>
      <c r="O24" s="1150">
        <v>4.1260000000000003</v>
      </c>
    </row>
    <row r="25" spans="1:15" ht="7.5" customHeight="1">
      <c r="A25" s="1142" t="s">
        <v>869</v>
      </c>
      <c r="B25" s="1143">
        <v>12.49</v>
      </c>
      <c r="C25" s="1123">
        <v>125.6</v>
      </c>
      <c r="D25" s="1123">
        <v>136.30000000000001</v>
      </c>
      <c r="E25" s="1124">
        <v>145.5</v>
      </c>
      <c r="F25" s="1124">
        <v>150.4</v>
      </c>
      <c r="G25" s="1124">
        <v>146.1</v>
      </c>
      <c r="H25" s="1123">
        <v>180.6</v>
      </c>
      <c r="I25" s="1141">
        <v>5.6349999999999998</v>
      </c>
      <c r="J25" s="1126">
        <v>16.795000000000002</v>
      </c>
      <c r="K25" s="1127">
        <v>18.388999999999999</v>
      </c>
      <c r="L25" s="1127">
        <v>15.603</v>
      </c>
      <c r="M25" s="1127">
        <v>12.731</v>
      </c>
      <c r="N25" s="1126">
        <v>20.640999999999998</v>
      </c>
      <c r="O25" s="1128">
        <v>23.614000000000001</v>
      </c>
    </row>
    <row r="26" spans="1:15" ht="7.5" customHeight="1">
      <c r="A26" s="1142" t="s">
        <v>870</v>
      </c>
      <c r="B26" s="1143">
        <v>17.28</v>
      </c>
      <c r="C26" s="1123">
        <v>126.7</v>
      </c>
      <c r="D26" s="1123">
        <v>130.9</v>
      </c>
      <c r="E26" s="1124">
        <v>123.8</v>
      </c>
      <c r="F26" s="1124">
        <v>123.9</v>
      </c>
      <c r="G26" s="1124">
        <v>131.69999999999999</v>
      </c>
      <c r="H26" s="1123">
        <v>132</v>
      </c>
      <c r="I26" s="1141">
        <v>12.223000000000001</v>
      </c>
      <c r="J26" s="1126">
        <v>8.1820000000000004</v>
      </c>
      <c r="K26" s="1127">
        <v>0</v>
      </c>
      <c r="L26" s="1127">
        <v>-2.0550000000000002</v>
      </c>
      <c r="M26" s="1127">
        <v>7.774</v>
      </c>
      <c r="N26" s="1126">
        <v>2.3260000000000001</v>
      </c>
      <c r="O26" s="1128">
        <v>0.22800000000000001</v>
      </c>
    </row>
    <row r="27" spans="1:15" ht="7.5" customHeight="1">
      <c r="A27" s="1142" t="s">
        <v>871</v>
      </c>
      <c r="B27" s="1143">
        <v>29.4</v>
      </c>
      <c r="C27" s="1123">
        <v>181.9</v>
      </c>
      <c r="D27" s="1123">
        <v>186.8</v>
      </c>
      <c r="E27" s="1124">
        <v>189.9</v>
      </c>
      <c r="F27" s="1124">
        <v>189.9</v>
      </c>
      <c r="G27" s="1124">
        <v>187.3</v>
      </c>
      <c r="H27" s="1123">
        <v>185.9</v>
      </c>
      <c r="I27" s="1141">
        <v>12.007</v>
      </c>
      <c r="J27" s="1126">
        <v>5.2389999999999999</v>
      </c>
      <c r="K27" s="1127">
        <v>6.3869999999999996</v>
      </c>
      <c r="L27" s="1127">
        <v>6.3869999999999996</v>
      </c>
      <c r="M27" s="1127">
        <v>4.93</v>
      </c>
      <c r="N27" s="1126">
        <v>0.378</v>
      </c>
      <c r="O27" s="1128">
        <v>-0.747</v>
      </c>
    </row>
    <row r="28" spans="1:15" ht="10.5" customHeight="1">
      <c r="A28" s="1137" t="s">
        <v>872</v>
      </c>
      <c r="B28" s="1138">
        <v>21.8</v>
      </c>
      <c r="C28" s="1139">
        <v>107.5</v>
      </c>
      <c r="D28" s="1139">
        <v>117.7</v>
      </c>
      <c r="E28" s="1140">
        <v>133.4</v>
      </c>
      <c r="F28" s="1140">
        <v>129.5</v>
      </c>
      <c r="G28" s="1140">
        <v>128.6</v>
      </c>
      <c r="H28" s="1139">
        <v>130.6</v>
      </c>
      <c r="I28" s="1147">
        <v>24.565000000000001</v>
      </c>
      <c r="J28" s="1148">
        <v>21.091000000000001</v>
      </c>
      <c r="K28" s="1149">
        <v>23.978000000000002</v>
      </c>
      <c r="L28" s="1149">
        <v>18.59</v>
      </c>
      <c r="M28" s="1149">
        <v>16.486000000000001</v>
      </c>
      <c r="N28" s="1148">
        <v>18.404</v>
      </c>
      <c r="O28" s="1150">
        <v>1.5549999999999999</v>
      </c>
    </row>
    <row r="29" spans="1:15" ht="8.1" customHeight="1">
      <c r="A29" s="1142" t="s">
        <v>873</v>
      </c>
      <c r="B29" s="1143">
        <v>10.27</v>
      </c>
      <c r="C29" s="1123">
        <v>106.9</v>
      </c>
      <c r="D29" s="1123">
        <v>121.2</v>
      </c>
      <c r="E29" s="1124">
        <v>131.6</v>
      </c>
      <c r="F29" s="1124">
        <v>129.19999999999999</v>
      </c>
      <c r="G29" s="1124">
        <v>129.5</v>
      </c>
      <c r="H29" s="1123">
        <v>132.19999999999999</v>
      </c>
      <c r="I29" s="1141">
        <v>35.832000000000001</v>
      </c>
      <c r="J29" s="1126">
        <v>34.667000000000002</v>
      </c>
      <c r="K29" s="1127">
        <v>25.692</v>
      </c>
      <c r="L29" s="1127">
        <v>19.63</v>
      </c>
      <c r="M29" s="1127">
        <v>16.876999999999999</v>
      </c>
      <c r="N29" s="1126">
        <v>19.638000000000002</v>
      </c>
      <c r="O29" s="1128">
        <v>2.085</v>
      </c>
    </row>
    <row r="30" spans="1:15" ht="10.5" customHeight="1">
      <c r="A30" s="1152" t="s">
        <v>874</v>
      </c>
      <c r="B30" s="1156">
        <v>5.55</v>
      </c>
      <c r="C30" s="1157">
        <v>110.4</v>
      </c>
      <c r="D30" s="1157">
        <v>117.1</v>
      </c>
      <c r="E30" s="1158">
        <v>141.4</v>
      </c>
      <c r="F30" s="1158">
        <v>137.19999999999999</v>
      </c>
      <c r="G30" s="1158">
        <v>135.19999999999999</v>
      </c>
      <c r="H30" s="1157">
        <v>137</v>
      </c>
      <c r="I30" s="1159">
        <v>18.454999999999998</v>
      </c>
      <c r="J30" s="1160">
        <v>11.63</v>
      </c>
      <c r="K30" s="1161">
        <v>26.815999999999999</v>
      </c>
      <c r="L30" s="1161">
        <v>23.048999999999999</v>
      </c>
      <c r="M30" s="1161">
        <v>21.256</v>
      </c>
      <c r="N30" s="1160">
        <v>22.87</v>
      </c>
      <c r="O30" s="1162">
        <v>1.331</v>
      </c>
    </row>
    <row r="31" spans="1:15" s="1163" customFormat="1" ht="15" customHeight="1">
      <c r="A31" s="1129" t="s">
        <v>875</v>
      </c>
      <c r="B31" s="1130">
        <v>606.41</v>
      </c>
      <c r="C31" s="1131">
        <v>136.19999999999999</v>
      </c>
      <c r="D31" s="1131">
        <v>140.6</v>
      </c>
      <c r="E31" s="1132">
        <v>145.9</v>
      </c>
      <c r="F31" s="1132">
        <v>147.69999999999999</v>
      </c>
      <c r="G31" s="1132">
        <v>144.6</v>
      </c>
      <c r="H31" s="1131">
        <v>145</v>
      </c>
      <c r="I31" s="1133">
        <v>-7.6609999999999996</v>
      </c>
      <c r="J31" s="1134">
        <v>0.86099999999999999</v>
      </c>
      <c r="K31" s="1135">
        <v>9.782</v>
      </c>
      <c r="L31" s="1135">
        <v>10.06</v>
      </c>
      <c r="M31" s="1135">
        <v>7.5890000000000004</v>
      </c>
      <c r="N31" s="1134">
        <v>6.6959999999999997</v>
      </c>
      <c r="O31" s="1136">
        <v>0.27700000000000002</v>
      </c>
    </row>
    <row r="32" spans="1:15" ht="10.5" customHeight="1">
      <c r="A32" s="1137" t="s">
        <v>876</v>
      </c>
      <c r="B32" s="1143">
        <v>329.77</v>
      </c>
      <c r="C32" s="1123">
        <v>137.4</v>
      </c>
      <c r="D32" s="1123">
        <v>136.19999999999999</v>
      </c>
      <c r="E32" s="1124">
        <v>134.6</v>
      </c>
      <c r="F32" s="1124">
        <v>135.80000000000001</v>
      </c>
      <c r="G32" s="1124">
        <v>131.80000000000001</v>
      </c>
      <c r="H32" s="1123">
        <v>132.1</v>
      </c>
      <c r="I32" s="1141">
        <v>-0.86599999999999999</v>
      </c>
      <c r="J32" s="1126">
        <v>-3.2669999999999999</v>
      </c>
      <c r="K32" s="1127">
        <v>1.0509999999999999</v>
      </c>
      <c r="L32" s="1127">
        <v>1.875</v>
      </c>
      <c r="M32" s="1127">
        <v>-7.5999999999999998E-2</v>
      </c>
      <c r="N32" s="1126">
        <v>-1.2709999999999999</v>
      </c>
      <c r="O32" s="1128">
        <v>0.22800000000000001</v>
      </c>
    </row>
    <row r="33" spans="1:16" ht="8.1" customHeight="1">
      <c r="A33" s="1142" t="s">
        <v>217</v>
      </c>
      <c r="B33" s="1143">
        <v>81.23</v>
      </c>
      <c r="C33" s="1123">
        <v>136.1</v>
      </c>
      <c r="D33" s="1123">
        <v>145.80000000000001</v>
      </c>
      <c r="E33" s="1124">
        <v>159.30000000000001</v>
      </c>
      <c r="F33" s="1124">
        <v>163.1</v>
      </c>
      <c r="G33" s="1124">
        <v>165.4</v>
      </c>
      <c r="H33" s="1123">
        <v>177.4</v>
      </c>
      <c r="I33" s="1141">
        <v>-6.008</v>
      </c>
      <c r="J33" s="1126">
        <v>5.423</v>
      </c>
      <c r="K33" s="1127">
        <v>20.225999999999999</v>
      </c>
      <c r="L33" s="1127">
        <v>22.081</v>
      </c>
      <c r="M33" s="1127">
        <v>22.7</v>
      </c>
      <c r="N33" s="1126">
        <v>29.773</v>
      </c>
      <c r="O33" s="1128">
        <v>7.2549999999999999</v>
      </c>
    </row>
    <row r="34" spans="1:16" ht="8.1" customHeight="1">
      <c r="A34" s="1155" t="s">
        <v>877</v>
      </c>
      <c r="B34" s="1143">
        <v>47.28</v>
      </c>
      <c r="C34" s="1123">
        <v>132.6</v>
      </c>
      <c r="D34" s="1123">
        <v>142.1</v>
      </c>
      <c r="E34" s="1124">
        <v>157.30000000000001</v>
      </c>
      <c r="F34" s="1124">
        <v>161</v>
      </c>
      <c r="G34" s="1124">
        <v>162.1</v>
      </c>
      <c r="H34" s="1123">
        <v>173.6</v>
      </c>
      <c r="I34" s="1141">
        <v>-4.3979999999999997</v>
      </c>
      <c r="J34" s="1126">
        <v>6.5220000000000002</v>
      </c>
      <c r="K34" s="1127">
        <v>18.449000000000002</v>
      </c>
      <c r="L34" s="1127">
        <v>20.149000000000001</v>
      </c>
      <c r="M34" s="1127">
        <v>20.61</v>
      </c>
      <c r="N34" s="1126">
        <v>28.213000000000001</v>
      </c>
      <c r="O34" s="1128">
        <v>7.0940000000000003</v>
      </c>
    </row>
    <row r="35" spans="1:16" ht="8.1" customHeight="1">
      <c r="A35" s="1155" t="s">
        <v>221</v>
      </c>
      <c r="B35" s="1143">
        <v>17.190000000000001</v>
      </c>
      <c r="C35" s="1123">
        <v>146.19999999999999</v>
      </c>
      <c r="D35" s="1123">
        <v>158.6</v>
      </c>
      <c r="E35" s="1124">
        <v>169.2</v>
      </c>
      <c r="F35" s="1124">
        <v>173.3</v>
      </c>
      <c r="G35" s="1124">
        <v>178.7</v>
      </c>
      <c r="H35" s="1123">
        <v>194.6</v>
      </c>
      <c r="I35" s="1141">
        <v>-9.3049999999999997</v>
      </c>
      <c r="J35" s="1126">
        <v>4.9640000000000004</v>
      </c>
      <c r="K35" s="1127">
        <v>28.085000000000001</v>
      </c>
      <c r="L35" s="1127">
        <v>31.387</v>
      </c>
      <c r="M35" s="1127">
        <v>31.108000000000001</v>
      </c>
      <c r="N35" s="1126">
        <v>36.274999999999999</v>
      </c>
      <c r="O35" s="1128">
        <v>8.8979999999999997</v>
      </c>
    </row>
    <row r="36" spans="1:16" ht="8.1" customHeight="1">
      <c r="A36" s="1155" t="s">
        <v>526</v>
      </c>
      <c r="B36" s="1143">
        <v>11.23</v>
      </c>
      <c r="C36" s="1123">
        <v>136.1</v>
      </c>
      <c r="D36" s="1123">
        <v>143.9</v>
      </c>
      <c r="E36" s="1124">
        <v>156.19999999999999</v>
      </c>
      <c r="F36" s="1124">
        <v>158.4</v>
      </c>
      <c r="G36" s="1124">
        <v>160</v>
      </c>
      <c r="H36" s="1123">
        <v>170.2</v>
      </c>
      <c r="I36" s="1141">
        <v>-8.9019999999999992</v>
      </c>
      <c r="J36" s="1126">
        <v>2.129</v>
      </c>
      <c r="K36" s="1127">
        <v>17.887</v>
      </c>
      <c r="L36" s="1127">
        <v>19.637</v>
      </c>
      <c r="M36" s="1127">
        <v>20.03</v>
      </c>
      <c r="N36" s="1126">
        <v>26.826000000000001</v>
      </c>
      <c r="O36" s="1128">
        <v>6.375</v>
      </c>
    </row>
    <row r="37" spans="1:16" ht="8.1" customHeight="1">
      <c r="A37" s="1155" t="s">
        <v>524</v>
      </c>
      <c r="B37" s="1143">
        <v>5.53</v>
      </c>
      <c r="C37" s="1123">
        <v>134.69999999999999</v>
      </c>
      <c r="D37" s="1123">
        <v>140.80000000000001</v>
      </c>
      <c r="E37" s="1124">
        <v>151.19999999999999</v>
      </c>
      <c r="F37" s="1124">
        <v>158.80000000000001</v>
      </c>
      <c r="G37" s="1124">
        <v>163.30000000000001</v>
      </c>
      <c r="H37" s="1123">
        <v>171.2</v>
      </c>
      <c r="I37" s="1141">
        <v>-1.101</v>
      </c>
      <c r="J37" s="1126">
        <v>4.3739999999999997</v>
      </c>
      <c r="K37" s="1127">
        <v>14.286</v>
      </c>
      <c r="L37" s="1127">
        <v>14.989000000000001</v>
      </c>
      <c r="M37" s="1127">
        <v>19.721</v>
      </c>
      <c r="N37" s="1126">
        <v>27.856999999999999</v>
      </c>
      <c r="O37" s="1128">
        <v>4.8380000000000001</v>
      </c>
    </row>
    <row r="38" spans="1:16" ht="8.1" customHeight="1">
      <c r="A38" s="1155" t="s">
        <v>243</v>
      </c>
      <c r="B38" s="1143">
        <v>183.28</v>
      </c>
      <c r="C38" s="1123">
        <v>136.9</v>
      </c>
      <c r="D38" s="1123">
        <v>130.5</v>
      </c>
      <c r="E38" s="1124">
        <v>120.3</v>
      </c>
      <c r="F38" s="1124">
        <v>120.3</v>
      </c>
      <c r="G38" s="1124">
        <v>112.1</v>
      </c>
      <c r="H38" s="1123">
        <v>107.3</v>
      </c>
      <c r="I38" s="1141">
        <v>4.0270000000000001</v>
      </c>
      <c r="J38" s="1126">
        <v>-6.5860000000000003</v>
      </c>
      <c r="K38" s="1127">
        <v>-7.9569999999999999</v>
      </c>
      <c r="L38" s="1127">
        <v>-8.2379999999999995</v>
      </c>
      <c r="M38" s="1127">
        <v>-12.627000000000001</v>
      </c>
      <c r="N38" s="1126">
        <v>-18.279</v>
      </c>
      <c r="O38" s="1128">
        <v>-4.282</v>
      </c>
    </row>
    <row r="39" spans="1:16" ht="8.1" customHeight="1">
      <c r="A39" s="1155" t="s">
        <v>878</v>
      </c>
      <c r="B39" s="1143">
        <v>3.91</v>
      </c>
      <c r="C39" s="1123">
        <v>142</v>
      </c>
      <c r="D39" s="1123">
        <v>148.9</v>
      </c>
      <c r="E39" s="1124">
        <v>151</v>
      </c>
      <c r="F39" s="1124">
        <v>159.69999999999999</v>
      </c>
      <c r="G39" s="1124">
        <v>160.4</v>
      </c>
      <c r="H39" s="1123">
        <v>161.6</v>
      </c>
      <c r="I39" s="1141">
        <v>7.9029999999999996</v>
      </c>
      <c r="J39" s="1126">
        <v>11.037000000000001</v>
      </c>
      <c r="K39" s="1127">
        <v>12.855</v>
      </c>
      <c r="L39" s="1127">
        <v>16.739999999999998</v>
      </c>
      <c r="M39" s="1127">
        <v>18.114999999999998</v>
      </c>
      <c r="N39" s="1126">
        <v>20.597000000000001</v>
      </c>
      <c r="O39" s="1128">
        <v>0.748</v>
      </c>
    </row>
    <row r="40" spans="1:16" ht="10.5" customHeight="1">
      <c r="A40" s="1151" t="s">
        <v>266</v>
      </c>
      <c r="B40" s="1143">
        <v>61.35</v>
      </c>
      <c r="C40" s="1123">
        <v>140.5</v>
      </c>
      <c r="D40" s="1123">
        <v>139.9</v>
      </c>
      <c r="E40" s="1124">
        <v>143.80000000000001</v>
      </c>
      <c r="F40" s="1124">
        <v>144.6</v>
      </c>
      <c r="G40" s="1124">
        <v>144.30000000000001</v>
      </c>
      <c r="H40" s="1123">
        <v>144.1</v>
      </c>
      <c r="I40" s="1141">
        <v>-7.383</v>
      </c>
      <c r="J40" s="1126">
        <v>-5.2809999999999997</v>
      </c>
      <c r="K40" s="1127">
        <v>1.625</v>
      </c>
      <c r="L40" s="1127">
        <v>3.879</v>
      </c>
      <c r="M40" s="1127">
        <v>4.2629999999999999</v>
      </c>
      <c r="N40" s="1126">
        <v>5.1059999999999999</v>
      </c>
      <c r="O40" s="1128">
        <v>-0.13900000000000001</v>
      </c>
    </row>
    <row r="41" spans="1:16" ht="8.1" customHeight="1">
      <c r="A41" s="1155" t="s">
        <v>879</v>
      </c>
      <c r="B41" s="1143">
        <v>33.46</v>
      </c>
      <c r="C41" s="1123">
        <v>155.30000000000001</v>
      </c>
      <c r="D41" s="1123">
        <v>158.30000000000001</v>
      </c>
      <c r="E41" s="1124">
        <v>164.9</v>
      </c>
      <c r="F41" s="1124">
        <v>165.5</v>
      </c>
      <c r="G41" s="1124">
        <v>163.69999999999999</v>
      </c>
      <c r="H41" s="1123">
        <v>162</v>
      </c>
      <c r="I41" s="1141">
        <v>-6.22</v>
      </c>
      <c r="J41" s="1126">
        <v>-1.7989999999999999</v>
      </c>
      <c r="K41" s="1127">
        <v>5.57</v>
      </c>
      <c r="L41" s="1127">
        <v>7.3280000000000003</v>
      </c>
      <c r="M41" s="1127">
        <v>6.5759999999999996</v>
      </c>
      <c r="N41" s="1126">
        <v>6.4390000000000001</v>
      </c>
      <c r="O41" s="1128">
        <v>-1.038</v>
      </c>
    </row>
    <row r="42" spans="1:16" ht="8.1" customHeight="1">
      <c r="A42" s="1155" t="s">
        <v>880</v>
      </c>
      <c r="B42" s="1143">
        <v>27.89</v>
      </c>
      <c r="C42" s="1123">
        <v>122.7</v>
      </c>
      <c r="D42" s="1123">
        <v>117.9</v>
      </c>
      <c r="E42" s="1124">
        <v>118.4</v>
      </c>
      <c r="F42" s="1124">
        <v>119.6</v>
      </c>
      <c r="G42" s="1124">
        <v>121</v>
      </c>
      <c r="H42" s="1123">
        <v>122.6</v>
      </c>
      <c r="I42" s="1141">
        <v>-9.1110000000000007</v>
      </c>
      <c r="J42" s="1126">
        <v>-10.41</v>
      </c>
      <c r="K42" s="1127">
        <v>-4.4390000000000001</v>
      </c>
      <c r="L42" s="1127">
        <v>-1.32</v>
      </c>
      <c r="M42" s="1127">
        <v>0.749</v>
      </c>
      <c r="N42" s="1126">
        <v>3.0249999999999999</v>
      </c>
      <c r="O42" s="1128">
        <v>1.3220000000000001</v>
      </c>
    </row>
    <row r="43" spans="1:16" ht="10.5" customHeight="1">
      <c r="A43" s="1153" t="s">
        <v>881</v>
      </c>
      <c r="B43" s="1143">
        <v>242.51</v>
      </c>
      <c r="C43" s="1123">
        <v>132.30000000000001</v>
      </c>
      <c r="D43" s="1123">
        <v>144.9</v>
      </c>
      <c r="E43" s="1124">
        <v>160.19999999999999</v>
      </c>
      <c r="F43" s="1124">
        <v>163.19999999999999</v>
      </c>
      <c r="G43" s="1124">
        <v>161.1</v>
      </c>
      <c r="H43" s="1123">
        <v>160.9</v>
      </c>
      <c r="I43" s="1141">
        <v>-18.231999999999999</v>
      </c>
      <c r="J43" s="1126">
        <v>5.8440000000000003</v>
      </c>
      <c r="K43" s="1127">
        <v>23.420999999999999</v>
      </c>
      <c r="L43" s="1127">
        <v>22.984000000000002</v>
      </c>
      <c r="M43" s="1127">
        <v>19.422000000000001</v>
      </c>
      <c r="N43" s="1126">
        <v>18.57</v>
      </c>
      <c r="O43" s="1128">
        <v>-0.124</v>
      </c>
    </row>
    <row r="44" spans="1:16" ht="10.5" customHeight="1">
      <c r="A44" s="1164" t="s">
        <v>882</v>
      </c>
      <c r="B44" s="1165">
        <v>25.43</v>
      </c>
      <c r="C44" s="1166">
        <v>163.1</v>
      </c>
      <c r="D44" s="1166">
        <v>163.69999999999999</v>
      </c>
      <c r="E44" s="1167">
        <v>163.1</v>
      </c>
      <c r="F44" s="1167">
        <v>162.5</v>
      </c>
      <c r="G44" s="1167">
        <v>162.30000000000001</v>
      </c>
      <c r="H44" s="1166">
        <v>170.1</v>
      </c>
      <c r="I44" s="1168">
        <v>16.75</v>
      </c>
      <c r="J44" s="1169">
        <v>4.8689999999999998</v>
      </c>
      <c r="K44" s="1170">
        <v>-2.101</v>
      </c>
      <c r="L44" s="1170">
        <v>-3.6749999999999998</v>
      </c>
      <c r="M44" s="1170">
        <v>-3.45</v>
      </c>
      <c r="N44" s="1169">
        <v>-0.35099999999999998</v>
      </c>
      <c r="O44" s="1171">
        <v>4.806</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908</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2F417F76-81D0-43AC-B4EE-C49F156B8AA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44CE-2FB5-47BD-8D60-1630363D9D45}">
  <sheetPr>
    <tabColor rgb="FF80CDEC"/>
  </sheetPr>
  <dimension ref="A1:R51"/>
  <sheetViews>
    <sheetView showGridLines="0" zoomScale="140" zoomScaleNormal="140" workbookViewId="0"/>
  </sheetViews>
  <sheetFormatPr baseColWidth="10" defaultColWidth="7" defaultRowHeight="9"/>
  <cols>
    <col min="1" max="1" width="13.875" style="829" customWidth="1"/>
    <col min="2" max="2" width="4.375" style="829" customWidth="1"/>
    <col min="3" max="4" width="4.5" style="829" customWidth="1"/>
    <col min="5" max="7" width="3.75" style="829" customWidth="1"/>
    <col min="8" max="8" width="4.375" style="829" customWidth="1"/>
    <col min="9" max="9" width="4.625" style="829" customWidth="1"/>
    <col min="10" max="10" width="4.75" style="829" customWidth="1"/>
    <col min="11" max="14" width="4.25" style="829" customWidth="1"/>
    <col min="15" max="15" width="4.75" style="829" customWidth="1"/>
    <col min="16" max="16384" width="7" style="829"/>
  </cols>
  <sheetData>
    <row r="1" spans="1:18" s="1110" customFormat="1" ht="15.75" customHeight="1">
      <c r="A1" s="1107" t="s">
        <v>838</v>
      </c>
      <c r="B1" s="1108"/>
      <c r="C1" s="1108"/>
      <c r="D1" s="1108"/>
      <c r="E1" s="1108"/>
      <c r="F1" s="1108"/>
      <c r="G1" s="1108"/>
      <c r="H1" s="1108"/>
      <c r="I1" s="1108"/>
      <c r="J1" s="1108"/>
      <c r="K1" s="1108"/>
      <c r="L1" s="1108"/>
      <c r="M1" s="1108"/>
      <c r="N1" s="1108"/>
      <c r="O1" s="1108"/>
      <c r="P1" s="1109"/>
    </row>
    <row r="2" spans="1:18" s="1110" customFormat="1" ht="15.75" customHeight="1">
      <c r="A2" s="1111" t="s">
        <v>839</v>
      </c>
      <c r="B2" s="1108"/>
      <c r="C2" s="1108"/>
      <c r="D2" s="1108"/>
      <c r="E2" s="1108"/>
      <c r="F2" s="1108"/>
      <c r="G2" s="1108"/>
      <c r="H2" s="1108"/>
      <c r="I2" s="1108"/>
      <c r="J2" s="1108"/>
      <c r="K2" s="1108"/>
      <c r="L2" s="1108"/>
      <c r="M2" s="1108"/>
      <c r="N2" s="1108"/>
      <c r="O2" s="1108"/>
      <c r="P2" s="1109"/>
    </row>
    <row r="3" spans="1:18" s="840" customFormat="1" ht="15.75" customHeight="1">
      <c r="A3" s="768" t="s">
        <v>840</v>
      </c>
      <c r="B3" s="768"/>
      <c r="C3" s="768"/>
      <c r="D3" s="768"/>
      <c r="E3" s="768"/>
      <c r="F3" s="768"/>
      <c r="G3" s="768"/>
      <c r="H3" s="768"/>
      <c r="I3" s="768"/>
      <c r="J3" s="768"/>
      <c r="K3" s="768"/>
      <c r="L3" s="768"/>
      <c r="M3" s="768"/>
      <c r="N3" s="768"/>
      <c r="O3" s="768"/>
      <c r="P3" s="829"/>
    </row>
    <row r="4" spans="1:18" ht="35.25" customHeight="1">
      <c r="A4" s="1112" t="s">
        <v>455</v>
      </c>
      <c r="B4" s="1113" t="s">
        <v>841</v>
      </c>
      <c r="C4" s="1114" t="s">
        <v>894</v>
      </c>
      <c r="D4" s="1114" t="s">
        <v>895</v>
      </c>
      <c r="E4" s="1115" t="s">
        <v>909</v>
      </c>
      <c r="F4" s="1115" t="s">
        <v>905</v>
      </c>
      <c r="G4" s="1116" t="s">
        <v>902</v>
      </c>
      <c r="H4" s="1117" t="s">
        <v>899</v>
      </c>
      <c r="I4" s="1114" t="s">
        <v>848</v>
      </c>
      <c r="J4" s="1114" t="s">
        <v>849</v>
      </c>
      <c r="K4" s="1114" t="s">
        <v>910</v>
      </c>
      <c r="L4" s="1114" t="s">
        <v>906</v>
      </c>
      <c r="M4" s="1118" t="s">
        <v>903</v>
      </c>
      <c r="N4" s="1119" t="s">
        <v>900</v>
      </c>
      <c r="O4" s="1120" t="s">
        <v>911</v>
      </c>
      <c r="P4" s="829" t="s">
        <v>1</v>
      </c>
    </row>
    <row r="5" spans="1:18" ht="18.75" customHeight="1">
      <c r="A5" s="1121" t="s">
        <v>855</v>
      </c>
      <c r="B5" s="1122">
        <v>1000</v>
      </c>
      <c r="C5" s="1123">
        <v>139.80000000000001</v>
      </c>
      <c r="D5" s="1123">
        <v>139.80000000000001</v>
      </c>
      <c r="E5" s="1124">
        <v>139.1</v>
      </c>
      <c r="F5" s="1124">
        <v>141</v>
      </c>
      <c r="G5" s="1124">
        <v>142.9</v>
      </c>
      <c r="H5" s="1123">
        <v>142.19999999999999</v>
      </c>
      <c r="I5" s="1125">
        <v>-5.22</v>
      </c>
      <c r="J5" s="1126">
        <v>-1.0620000000000001</v>
      </c>
      <c r="K5" s="1127">
        <v>3.0369999999999999</v>
      </c>
      <c r="L5" s="1127">
        <v>4.1360000000000001</v>
      </c>
      <c r="M5" s="1127">
        <v>4.0789999999999997</v>
      </c>
      <c r="N5" s="1126">
        <v>2.82</v>
      </c>
      <c r="O5" s="1128">
        <v>-0.49</v>
      </c>
    </row>
    <row r="6" spans="1:18" ht="15" customHeight="1">
      <c r="A6" s="1129" t="s">
        <v>856</v>
      </c>
      <c r="B6" s="1130">
        <v>393.59</v>
      </c>
      <c r="C6" s="1131">
        <v>145.5</v>
      </c>
      <c r="D6" s="1131">
        <v>138.80000000000001</v>
      </c>
      <c r="E6" s="1132">
        <v>131.80000000000001</v>
      </c>
      <c r="F6" s="1132">
        <v>133.69999999999999</v>
      </c>
      <c r="G6" s="1132">
        <v>135.69999999999999</v>
      </c>
      <c r="H6" s="1131">
        <v>138.9</v>
      </c>
      <c r="I6" s="1133">
        <v>-1.222</v>
      </c>
      <c r="J6" s="1134">
        <v>-3.6779999999999999</v>
      </c>
      <c r="K6" s="1135">
        <v>-4.5620000000000003</v>
      </c>
      <c r="L6" s="1135">
        <v>-3.9510000000000001</v>
      </c>
      <c r="M6" s="1135">
        <v>-4.4370000000000003</v>
      </c>
      <c r="N6" s="1134">
        <v>-3.8090000000000002</v>
      </c>
      <c r="O6" s="1136">
        <v>2.3580000000000001</v>
      </c>
      <c r="Q6" s="828"/>
      <c r="R6" s="828"/>
    </row>
    <row r="7" spans="1:18" ht="11.25" customHeight="1">
      <c r="A7" s="1137" t="s">
        <v>857</v>
      </c>
      <c r="B7" s="1138">
        <v>110.56</v>
      </c>
      <c r="C7" s="1139">
        <v>121.4</v>
      </c>
      <c r="D7" s="1139">
        <v>112.6</v>
      </c>
      <c r="E7" s="1140">
        <v>118.2</v>
      </c>
      <c r="F7" s="1140">
        <v>116.8</v>
      </c>
      <c r="G7" s="1140">
        <v>122.3</v>
      </c>
      <c r="H7" s="1139">
        <v>123.8</v>
      </c>
      <c r="I7" s="1141">
        <v>-29.948</v>
      </c>
      <c r="J7" s="1126">
        <v>-14.242000000000001</v>
      </c>
      <c r="K7" s="1127">
        <v>-4.0579999999999998</v>
      </c>
      <c r="L7" s="1127">
        <v>-3.8679999999999999</v>
      </c>
      <c r="M7" s="1127">
        <v>1.917</v>
      </c>
      <c r="N7" s="1126">
        <v>5.4509999999999996</v>
      </c>
      <c r="O7" s="1128">
        <v>1.226</v>
      </c>
    </row>
    <row r="8" spans="1:18" ht="8.1" customHeight="1">
      <c r="A8" s="1142" t="s">
        <v>765</v>
      </c>
      <c r="B8" s="1143">
        <v>57.04</v>
      </c>
      <c r="C8" s="1123">
        <v>119.9</v>
      </c>
      <c r="D8" s="1123">
        <v>112.6</v>
      </c>
      <c r="E8" s="1124">
        <v>118</v>
      </c>
      <c r="F8" s="1124">
        <v>116.4</v>
      </c>
      <c r="G8" s="1124">
        <v>122.4</v>
      </c>
      <c r="H8" s="1123">
        <v>123.5</v>
      </c>
      <c r="I8" s="1141">
        <v>-30.087</v>
      </c>
      <c r="J8" s="1126">
        <v>-14.826000000000001</v>
      </c>
      <c r="K8" s="1127">
        <v>-3.83</v>
      </c>
      <c r="L8" s="1127">
        <v>-3.722</v>
      </c>
      <c r="M8" s="1127">
        <v>3.2040000000000002</v>
      </c>
      <c r="N8" s="1126">
        <v>6.0090000000000003</v>
      </c>
      <c r="O8" s="1128">
        <v>0.89900000000000002</v>
      </c>
    </row>
    <row r="9" spans="1:18" ht="8.1" customHeight="1">
      <c r="A9" s="1142" t="s">
        <v>766</v>
      </c>
      <c r="B9" s="1143">
        <v>2.38</v>
      </c>
      <c r="C9" s="1123">
        <v>131</v>
      </c>
      <c r="D9" s="1123">
        <v>114.7</v>
      </c>
      <c r="E9" s="1124">
        <v>119.6</v>
      </c>
      <c r="F9" s="1124">
        <v>115.6</v>
      </c>
      <c r="G9" s="1124">
        <v>122.4</v>
      </c>
      <c r="H9" s="1123">
        <v>124.3</v>
      </c>
      <c r="I9" s="1141">
        <v>-29.456</v>
      </c>
      <c r="J9" s="1126">
        <v>-15.662000000000001</v>
      </c>
      <c r="K9" s="1127">
        <v>-8.423</v>
      </c>
      <c r="L9" s="1127">
        <v>-10.94</v>
      </c>
      <c r="M9" s="1127">
        <v>-3.5459999999999998</v>
      </c>
      <c r="N9" s="1126">
        <v>1.139</v>
      </c>
      <c r="O9" s="1128">
        <v>1.552</v>
      </c>
    </row>
    <row r="10" spans="1:18" ht="8.1" customHeight="1">
      <c r="A10" s="1142" t="s">
        <v>858</v>
      </c>
      <c r="B10" s="1143">
        <v>16.920000000000002</v>
      </c>
      <c r="C10" s="1123">
        <v>110.2</v>
      </c>
      <c r="D10" s="1123">
        <v>106.4</v>
      </c>
      <c r="E10" s="1124">
        <v>113.4</v>
      </c>
      <c r="F10" s="1124">
        <v>113</v>
      </c>
      <c r="G10" s="1124">
        <v>119.1</v>
      </c>
      <c r="H10" s="1123">
        <v>120.4</v>
      </c>
      <c r="I10" s="1141">
        <v>-33.212000000000003</v>
      </c>
      <c r="J10" s="1126">
        <v>-13.566000000000001</v>
      </c>
      <c r="K10" s="1127">
        <v>1.1599999999999999</v>
      </c>
      <c r="L10" s="1127">
        <v>1.986</v>
      </c>
      <c r="M10" s="1127">
        <v>7.6849999999999996</v>
      </c>
      <c r="N10" s="1126">
        <v>12.84</v>
      </c>
      <c r="O10" s="1128">
        <v>1.0920000000000001</v>
      </c>
    </row>
    <row r="11" spans="1:18" ht="8.1" customHeight="1">
      <c r="A11" s="1142" t="s">
        <v>767</v>
      </c>
      <c r="B11" s="1143">
        <v>16.11</v>
      </c>
      <c r="C11" s="1123">
        <v>119</v>
      </c>
      <c r="D11" s="1123">
        <v>107.8</v>
      </c>
      <c r="E11" s="1124">
        <v>117.3</v>
      </c>
      <c r="F11" s="1124">
        <v>116.7</v>
      </c>
      <c r="G11" s="1124">
        <v>122.5</v>
      </c>
      <c r="H11" s="1123">
        <v>125.8</v>
      </c>
      <c r="I11" s="1141">
        <v>-32.347999999999999</v>
      </c>
      <c r="J11" s="1126">
        <v>-14.24</v>
      </c>
      <c r="K11" s="1127">
        <v>-0.50900000000000001</v>
      </c>
      <c r="L11" s="1127">
        <v>-0.68100000000000005</v>
      </c>
      <c r="M11" s="1127">
        <v>5.6029999999999998</v>
      </c>
      <c r="N11" s="1126">
        <v>11.327</v>
      </c>
      <c r="O11" s="1128">
        <v>2.694</v>
      </c>
    </row>
    <row r="12" spans="1:18" ht="8.1" customHeight="1">
      <c r="A12" s="1144" t="s">
        <v>429</v>
      </c>
      <c r="B12" s="1145">
        <v>4.99</v>
      </c>
      <c r="C12" s="1123">
        <v>175.7</v>
      </c>
      <c r="D12" s="1123">
        <v>136.9</v>
      </c>
      <c r="E12" s="1124">
        <v>132</v>
      </c>
      <c r="F12" s="1124">
        <v>127.9</v>
      </c>
      <c r="G12" s="1124">
        <v>129.80000000000001</v>
      </c>
      <c r="H12" s="1123">
        <v>129.6</v>
      </c>
      <c r="I12" s="1141">
        <v>-11.885999999999999</v>
      </c>
      <c r="J12" s="1126">
        <v>-22.611999999999998</v>
      </c>
      <c r="K12" s="1127">
        <v>-27.869</v>
      </c>
      <c r="L12" s="1127">
        <v>-27.943999999999999</v>
      </c>
      <c r="M12" s="1127">
        <v>-25.402000000000001</v>
      </c>
      <c r="N12" s="1126">
        <v>-23.495000000000001</v>
      </c>
      <c r="O12" s="1128">
        <v>-0.154</v>
      </c>
    </row>
    <row r="13" spans="1:18" ht="8.1" customHeight="1">
      <c r="A13" s="1146" t="s">
        <v>460</v>
      </c>
      <c r="B13" s="1145">
        <v>4.88</v>
      </c>
      <c r="C13" s="1123">
        <v>114.1</v>
      </c>
      <c r="D13" s="1123">
        <v>116</v>
      </c>
      <c r="E13" s="1124">
        <v>117.2</v>
      </c>
      <c r="F13" s="1124">
        <v>116.2</v>
      </c>
      <c r="G13" s="1124">
        <v>119.1</v>
      </c>
      <c r="H13" s="1123">
        <v>122</v>
      </c>
      <c r="I13" s="1141">
        <v>-33.893000000000001</v>
      </c>
      <c r="J13" s="1126">
        <v>-2.4390000000000001</v>
      </c>
      <c r="K13" s="1127">
        <v>2.0910000000000002</v>
      </c>
      <c r="L13" s="1127">
        <v>3.4729999999999999</v>
      </c>
      <c r="M13" s="1127">
        <v>4.8419999999999996</v>
      </c>
      <c r="N13" s="1126">
        <v>9.91</v>
      </c>
      <c r="O13" s="1128">
        <v>2.4350000000000001</v>
      </c>
    </row>
    <row r="14" spans="1:18" ht="10.5" customHeight="1">
      <c r="A14" s="1137" t="s">
        <v>697</v>
      </c>
      <c r="B14" s="1138">
        <v>47.71</v>
      </c>
      <c r="C14" s="1139">
        <v>140.9</v>
      </c>
      <c r="D14" s="1139">
        <v>142.9</v>
      </c>
      <c r="E14" s="1140">
        <v>146.30000000000001</v>
      </c>
      <c r="F14" s="1140">
        <v>149.9</v>
      </c>
      <c r="G14" s="1140">
        <v>150.4</v>
      </c>
      <c r="H14" s="1139">
        <v>150.80000000000001</v>
      </c>
      <c r="I14" s="1147">
        <v>-7.9080000000000004</v>
      </c>
      <c r="J14" s="1148">
        <v>0.28100000000000003</v>
      </c>
      <c r="K14" s="1149">
        <v>6.0140000000000002</v>
      </c>
      <c r="L14" s="1149">
        <v>7.4550000000000001</v>
      </c>
      <c r="M14" s="1149">
        <v>8.1240000000000006</v>
      </c>
      <c r="N14" s="1148">
        <v>8.8810000000000002</v>
      </c>
      <c r="O14" s="1150">
        <v>0.26600000000000001</v>
      </c>
      <c r="Q14" s="829" t="s">
        <v>1</v>
      </c>
    </row>
    <row r="15" spans="1:18" ht="8.1" customHeight="1">
      <c r="A15" s="1151" t="s">
        <v>859</v>
      </c>
      <c r="B15" s="1143">
        <v>22.32</v>
      </c>
      <c r="C15" s="1123">
        <v>116.4</v>
      </c>
      <c r="D15" s="1123">
        <v>118.9</v>
      </c>
      <c r="E15" s="1124">
        <v>126.3</v>
      </c>
      <c r="F15" s="1124">
        <v>133.6</v>
      </c>
      <c r="G15" s="1124">
        <v>134.69999999999999</v>
      </c>
      <c r="H15" s="1123">
        <v>135.30000000000001</v>
      </c>
      <c r="I15" s="1141">
        <v>-28.72</v>
      </c>
      <c r="J15" s="1126">
        <v>-0.41899999999999998</v>
      </c>
      <c r="K15" s="1127">
        <v>16.297999999999998</v>
      </c>
      <c r="L15" s="1127">
        <v>19.498999999999999</v>
      </c>
      <c r="M15" s="1127">
        <v>21.57</v>
      </c>
      <c r="N15" s="1126">
        <v>23.335999999999999</v>
      </c>
      <c r="O15" s="1128">
        <v>0.44500000000000001</v>
      </c>
    </row>
    <row r="16" spans="1:18" ht="8.1" customHeight="1">
      <c r="A16" s="1152" t="s">
        <v>860</v>
      </c>
      <c r="B16" s="1143">
        <v>17.190000000000001</v>
      </c>
      <c r="C16" s="1123">
        <v>189.9</v>
      </c>
      <c r="D16" s="1123">
        <v>193.5</v>
      </c>
      <c r="E16" s="1124">
        <v>193.5</v>
      </c>
      <c r="F16" s="1124">
        <v>193.5</v>
      </c>
      <c r="G16" s="1124">
        <v>193.5</v>
      </c>
      <c r="H16" s="1123">
        <v>193.5</v>
      </c>
      <c r="I16" s="1141">
        <v>20.419</v>
      </c>
      <c r="J16" s="1126">
        <v>1.8959999999999999</v>
      </c>
      <c r="K16" s="1127">
        <v>0</v>
      </c>
      <c r="L16" s="1127">
        <v>0</v>
      </c>
      <c r="M16" s="1127">
        <v>0</v>
      </c>
      <c r="N16" s="1126">
        <v>0</v>
      </c>
      <c r="O16" s="1128">
        <v>0</v>
      </c>
      <c r="Q16" s="1127" t="s">
        <v>202</v>
      </c>
    </row>
    <row r="17" spans="1:15" ht="11.25" customHeight="1">
      <c r="A17" s="1153" t="s">
        <v>861</v>
      </c>
      <c r="B17" s="1143">
        <v>43.17</v>
      </c>
      <c r="C17" s="1123">
        <v>265.10000000000002</v>
      </c>
      <c r="D17" s="1123">
        <v>214.3</v>
      </c>
      <c r="E17" s="1124">
        <v>134.9</v>
      </c>
      <c r="F17" s="1124">
        <v>154.30000000000001</v>
      </c>
      <c r="G17" s="1124">
        <v>158.9</v>
      </c>
      <c r="H17" s="1123">
        <v>167.6</v>
      </c>
      <c r="I17" s="1141">
        <v>42.527000000000001</v>
      </c>
      <c r="J17" s="1126">
        <v>-10.26</v>
      </c>
      <c r="K17" s="1127">
        <v>-38.261000000000003</v>
      </c>
      <c r="L17" s="1127">
        <v>-31.725999999999999</v>
      </c>
      <c r="M17" s="1127">
        <v>-32.527000000000001</v>
      </c>
      <c r="N17" s="1126">
        <v>-37.015999999999998</v>
      </c>
      <c r="O17" s="1128">
        <v>5.4749999999999996</v>
      </c>
    </row>
    <row r="18" spans="1:15" ht="15.75" customHeight="1">
      <c r="A18" s="1154" t="s">
        <v>862</v>
      </c>
      <c r="B18" s="1138">
        <v>133.77000000000001</v>
      </c>
      <c r="C18" s="1139">
        <v>143.30000000000001</v>
      </c>
      <c r="D18" s="1139">
        <v>145.30000000000001</v>
      </c>
      <c r="E18" s="1140">
        <v>142.5</v>
      </c>
      <c r="F18" s="1140">
        <v>141.30000000000001</v>
      </c>
      <c r="G18" s="1140">
        <v>141.6</v>
      </c>
      <c r="H18" s="1139">
        <v>147.1</v>
      </c>
      <c r="I18" s="1147">
        <v>8.6430000000000007</v>
      </c>
      <c r="J18" s="1148">
        <v>3.2690000000000001</v>
      </c>
      <c r="K18" s="1149">
        <v>4.5490000000000004</v>
      </c>
      <c r="L18" s="1149">
        <v>2.391</v>
      </c>
      <c r="M18" s="1149">
        <v>-2.0070000000000001</v>
      </c>
      <c r="N18" s="1148">
        <v>2.5089999999999999</v>
      </c>
      <c r="O18" s="1150">
        <v>3.8839999999999999</v>
      </c>
    </row>
    <row r="19" spans="1:15" ht="8.1" customHeight="1">
      <c r="A19" s="1142" t="s">
        <v>863</v>
      </c>
      <c r="B19" s="1143">
        <v>74.599999999999994</v>
      </c>
      <c r="C19" s="1123">
        <v>134.80000000000001</v>
      </c>
      <c r="D19" s="1123">
        <v>133.80000000000001</v>
      </c>
      <c r="E19" s="1124">
        <v>126.8</v>
      </c>
      <c r="F19" s="1124">
        <v>125.5</v>
      </c>
      <c r="G19" s="1124">
        <v>125.2</v>
      </c>
      <c r="H19" s="1123">
        <v>135</v>
      </c>
      <c r="I19" s="1141">
        <v>6.5609999999999999</v>
      </c>
      <c r="J19" s="1126">
        <v>-0.74199999999999999</v>
      </c>
      <c r="K19" s="1127">
        <v>-0.39300000000000002</v>
      </c>
      <c r="L19" s="1127">
        <v>-1.8</v>
      </c>
      <c r="M19" s="1127">
        <v>-9.0120000000000005</v>
      </c>
      <c r="N19" s="1126">
        <v>-1.46</v>
      </c>
      <c r="O19" s="1128">
        <v>7.827</v>
      </c>
    </row>
    <row r="20" spans="1:15" ht="8.1" customHeight="1">
      <c r="A20" s="1155" t="s">
        <v>864</v>
      </c>
      <c r="B20" s="1143">
        <v>3.19</v>
      </c>
      <c r="C20" s="1123">
        <v>112.6</v>
      </c>
      <c r="D20" s="1123">
        <v>119.7</v>
      </c>
      <c r="E20" s="1124">
        <v>126.4</v>
      </c>
      <c r="F20" s="1124">
        <v>155.4</v>
      </c>
      <c r="G20" s="1124">
        <v>186</v>
      </c>
      <c r="H20" s="1123">
        <v>193.5</v>
      </c>
      <c r="I20" s="1141">
        <v>17.292000000000002</v>
      </c>
      <c r="J20" s="1126">
        <v>10.526</v>
      </c>
      <c r="K20" s="1127">
        <v>23.196999999999999</v>
      </c>
      <c r="L20" s="1127">
        <v>20.093</v>
      </c>
      <c r="M20" s="1127">
        <v>25.420999999999999</v>
      </c>
      <c r="N20" s="1126">
        <v>23.091999999999999</v>
      </c>
      <c r="O20" s="1128">
        <v>4.032</v>
      </c>
    </row>
    <row r="21" spans="1:15" s="828" customFormat="1" ht="8.1" customHeight="1">
      <c r="A21" s="1155" t="s">
        <v>865</v>
      </c>
      <c r="B21" s="1143">
        <v>5.98</v>
      </c>
      <c r="C21" s="1123">
        <v>134.19999999999999</v>
      </c>
      <c r="D21" s="1123">
        <v>135.30000000000001</v>
      </c>
      <c r="E21" s="1124">
        <v>132.6</v>
      </c>
      <c r="F21" s="1124">
        <v>135.4</v>
      </c>
      <c r="G21" s="1124">
        <v>136</v>
      </c>
      <c r="H21" s="1123">
        <v>142</v>
      </c>
      <c r="I21" s="1141">
        <v>6.6769999999999996</v>
      </c>
      <c r="J21" s="1126">
        <v>3.0459999999999998</v>
      </c>
      <c r="K21" s="1127">
        <v>-2.7149999999999999</v>
      </c>
      <c r="L21" s="1127">
        <v>0.81899999999999995</v>
      </c>
      <c r="M21" s="1127">
        <v>0.89</v>
      </c>
      <c r="N21" s="1126">
        <v>5.4189999999999996</v>
      </c>
      <c r="O21" s="1128">
        <v>4.4119999999999999</v>
      </c>
    </row>
    <row r="22" spans="1:15" s="828" customFormat="1" ht="8.1" customHeight="1">
      <c r="A22" s="1155" t="s">
        <v>866</v>
      </c>
      <c r="B22" s="1143">
        <v>8.65</v>
      </c>
      <c r="C22" s="1123">
        <v>111.6</v>
      </c>
      <c r="D22" s="1123">
        <v>112.2</v>
      </c>
      <c r="E22" s="1124">
        <v>102.2</v>
      </c>
      <c r="F22" s="1124">
        <v>103.9</v>
      </c>
      <c r="G22" s="1124">
        <v>102.3</v>
      </c>
      <c r="H22" s="1123">
        <v>109.9</v>
      </c>
      <c r="I22" s="1141">
        <v>-6.6109999999999998</v>
      </c>
      <c r="J22" s="1126">
        <v>-5.476</v>
      </c>
      <c r="K22" s="1127">
        <v>-1.825</v>
      </c>
      <c r="L22" s="1127">
        <v>-0.192</v>
      </c>
      <c r="M22" s="1127">
        <v>-1.7290000000000001</v>
      </c>
      <c r="N22" s="1126">
        <v>5.5720000000000001</v>
      </c>
      <c r="O22" s="1128">
        <v>7.4290000000000003</v>
      </c>
    </row>
    <row r="23" spans="1:15" s="828" customFormat="1" ht="8.1" customHeight="1">
      <c r="A23" s="1155" t="s">
        <v>867</v>
      </c>
      <c r="B23" s="1143">
        <v>6.13</v>
      </c>
      <c r="C23" s="1123">
        <v>168.3</v>
      </c>
      <c r="D23" s="1123">
        <v>164.6</v>
      </c>
      <c r="E23" s="1124">
        <v>150.19999999999999</v>
      </c>
      <c r="F23" s="1124">
        <v>146.19999999999999</v>
      </c>
      <c r="G23" s="1124">
        <v>136.9</v>
      </c>
      <c r="H23" s="1123">
        <v>151.30000000000001</v>
      </c>
      <c r="I23" s="1141">
        <v>15.989000000000001</v>
      </c>
      <c r="J23" s="1126">
        <v>2.8109999999999999</v>
      </c>
      <c r="K23" s="1127">
        <v>-7.0540000000000003</v>
      </c>
      <c r="L23" s="1127">
        <v>-9.1359999999999992</v>
      </c>
      <c r="M23" s="1127">
        <v>-14.916</v>
      </c>
      <c r="N23" s="1126">
        <v>-5.9660000000000002</v>
      </c>
      <c r="O23" s="1128">
        <v>10.519</v>
      </c>
    </row>
    <row r="24" spans="1:15" ht="10.5" customHeight="1">
      <c r="A24" s="1137" t="s">
        <v>868</v>
      </c>
      <c r="B24" s="1138">
        <v>59.17</v>
      </c>
      <c r="C24" s="1139">
        <v>153.9</v>
      </c>
      <c r="D24" s="1139">
        <v>159.80000000000001</v>
      </c>
      <c r="E24" s="1140">
        <v>162.30000000000001</v>
      </c>
      <c r="F24" s="1140">
        <v>161.19999999999999</v>
      </c>
      <c r="G24" s="1140">
        <v>162.30000000000001</v>
      </c>
      <c r="H24" s="1139">
        <v>162.4</v>
      </c>
      <c r="I24" s="1147">
        <v>10.959</v>
      </c>
      <c r="J24" s="1148">
        <v>7.827</v>
      </c>
      <c r="K24" s="1149">
        <v>9.8849999999999998</v>
      </c>
      <c r="L24" s="1149">
        <v>6.8970000000000002</v>
      </c>
      <c r="M24" s="1149">
        <v>6.0090000000000003</v>
      </c>
      <c r="N24" s="1148">
        <v>6.9829999999999997</v>
      </c>
      <c r="O24" s="1150">
        <v>6.2E-2</v>
      </c>
    </row>
    <row r="25" spans="1:15" ht="7.5" customHeight="1">
      <c r="A25" s="1142" t="s">
        <v>869</v>
      </c>
      <c r="B25" s="1143">
        <v>12.49</v>
      </c>
      <c r="C25" s="1123">
        <v>125.6</v>
      </c>
      <c r="D25" s="1123">
        <v>136.30000000000001</v>
      </c>
      <c r="E25" s="1124">
        <v>145.30000000000001</v>
      </c>
      <c r="F25" s="1124">
        <v>145.5</v>
      </c>
      <c r="G25" s="1124">
        <v>150.4</v>
      </c>
      <c r="H25" s="1123">
        <v>146.1</v>
      </c>
      <c r="I25" s="1141">
        <v>5.6349999999999998</v>
      </c>
      <c r="J25" s="1126">
        <v>16.795000000000002</v>
      </c>
      <c r="K25" s="1127">
        <v>27.568000000000001</v>
      </c>
      <c r="L25" s="1127">
        <v>18.388999999999999</v>
      </c>
      <c r="M25" s="1127">
        <v>15.603</v>
      </c>
      <c r="N25" s="1126">
        <v>12.731</v>
      </c>
      <c r="O25" s="1128">
        <v>-2.859</v>
      </c>
    </row>
    <row r="26" spans="1:15" ht="7.5" customHeight="1">
      <c r="A26" s="1142" t="s">
        <v>870</v>
      </c>
      <c r="B26" s="1143">
        <v>17.28</v>
      </c>
      <c r="C26" s="1123">
        <v>126.7</v>
      </c>
      <c r="D26" s="1123">
        <v>130.9</v>
      </c>
      <c r="E26" s="1124">
        <v>127.6</v>
      </c>
      <c r="F26" s="1124">
        <v>123.8</v>
      </c>
      <c r="G26" s="1124">
        <v>123.9</v>
      </c>
      <c r="H26" s="1123">
        <v>131.69999999999999</v>
      </c>
      <c r="I26" s="1141">
        <v>12.223000000000001</v>
      </c>
      <c r="J26" s="1126">
        <v>8.1820000000000004</v>
      </c>
      <c r="K26" s="1127">
        <v>6.7779999999999996</v>
      </c>
      <c r="L26" s="1127">
        <v>0</v>
      </c>
      <c r="M26" s="1127">
        <v>-2.0550000000000002</v>
      </c>
      <c r="N26" s="1126">
        <v>7.774</v>
      </c>
      <c r="O26" s="1128">
        <v>6.2949999999999999</v>
      </c>
    </row>
    <row r="27" spans="1:15" ht="7.5" customHeight="1">
      <c r="A27" s="1142" t="s">
        <v>871</v>
      </c>
      <c r="B27" s="1143">
        <v>29.4</v>
      </c>
      <c r="C27" s="1123">
        <v>181.9</v>
      </c>
      <c r="D27" s="1123">
        <v>186.8</v>
      </c>
      <c r="E27" s="1124">
        <v>189.9</v>
      </c>
      <c r="F27" s="1124">
        <v>189.9</v>
      </c>
      <c r="G27" s="1124">
        <v>189.9</v>
      </c>
      <c r="H27" s="1123">
        <v>187.3</v>
      </c>
      <c r="I27" s="1141">
        <v>12.007</v>
      </c>
      <c r="J27" s="1126">
        <v>5.2389999999999999</v>
      </c>
      <c r="K27" s="1127">
        <v>6.3869999999999996</v>
      </c>
      <c r="L27" s="1127">
        <v>6.3869999999999996</v>
      </c>
      <c r="M27" s="1127">
        <v>6.3869999999999996</v>
      </c>
      <c r="N27" s="1126">
        <v>4.93</v>
      </c>
      <c r="O27" s="1128">
        <v>-1.369</v>
      </c>
    </row>
    <row r="28" spans="1:15" ht="10.5" customHeight="1">
      <c r="A28" s="1137" t="s">
        <v>872</v>
      </c>
      <c r="B28" s="1138">
        <v>21.8</v>
      </c>
      <c r="C28" s="1139">
        <v>107.5</v>
      </c>
      <c r="D28" s="1139">
        <v>117.7</v>
      </c>
      <c r="E28" s="1140">
        <v>130.30000000000001</v>
      </c>
      <c r="F28" s="1140">
        <v>133.4</v>
      </c>
      <c r="G28" s="1140">
        <v>129.5</v>
      </c>
      <c r="H28" s="1139">
        <v>128.6</v>
      </c>
      <c r="I28" s="1147">
        <v>24.565000000000001</v>
      </c>
      <c r="J28" s="1148">
        <v>21.091000000000001</v>
      </c>
      <c r="K28" s="1149">
        <v>22.004000000000001</v>
      </c>
      <c r="L28" s="1149">
        <v>23.978000000000002</v>
      </c>
      <c r="M28" s="1149">
        <v>18.59</v>
      </c>
      <c r="N28" s="1148">
        <v>16.486000000000001</v>
      </c>
      <c r="O28" s="1150">
        <v>-0.69499999999999995</v>
      </c>
    </row>
    <row r="29" spans="1:15" ht="8.1" customHeight="1">
      <c r="A29" s="1142" t="s">
        <v>873</v>
      </c>
      <c r="B29" s="1143">
        <v>10.27</v>
      </c>
      <c r="C29" s="1123">
        <v>106.9</v>
      </c>
      <c r="D29" s="1123">
        <v>121.2</v>
      </c>
      <c r="E29" s="1124">
        <v>136.1</v>
      </c>
      <c r="F29" s="1124">
        <v>131.6</v>
      </c>
      <c r="G29" s="1124">
        <v>129.19999999999999</v>
      </c>
      <c r="H29" s="1123">
        <v>129.5</v>
      </c>
      <c r="I29" s="1141">
        <v>35.832000000000001</v>
      </c>
      <c r="J29" s="1126">
        <v>34.667000000000002</v>
      </c>
      <c r="K29" s="1127">
        <v>31.244</v>
      </c>
      <c r="L29" s="1127">
        <v>25.692</v>
      </c>
      <c r="M29" s="1127">
        <v>19.63</v>
      </c>
      <c r="N29" s="1126">
        <v>16.876999999999999</v>
      </c>
      <c r="O29" s="1128">
        <v>0.23200000000000001</v>
      </c>
    </row>
    <row r="30" spans="1:15" ht="10.5" customHeight="1">
      <c r="A30" s="1152" t="s">
        <v>874</v>
      </c>
      <c r="B30" s="1156">
        <v>5.55</v>
      </c>
      <c r="C30" s="1157">
        <v>110.4</v>
      </c>
      <c r="D30" s="1157">
        <v>117.1</v>
      </c>
      <c r="E30" s="1158">
        <v>130.80000000000001</v>
      </c>
      <c r="F30" s="1158">
        <v>141.4</v>
      </c>
      <c r="G30" s="1158">
        <v>137.19999999999999</v>
      </c>
      <c r="H30" s="1157">
        <v>135.19999999999999</v>
      </c>
      <c r="I30" s="1159">
        <v>18.454999999999998</v>
      </c>
      <c r="J30" s="1160">
        <v>11.63</v>
      </c>
      <c r="K30" s="1161">
        <v>17.309000000000001</v>
      </c>
      <c r="L30" s="1161">
        <v>26.815999999999999</v>
      </c>
      <c r="M30" s="1161">
        <v>23.048999999999999</v>
      </c>
      <c r="N30" s="1160">
        <v>21.256</v>
      </c>
      <c r="O30" s="1162">
        <v>-1.458</v>
      </c>
    </row>
    <row r="31" spans="1:15" s="1163" customFormat="1" ht="15" customHeight="1">
      <c r="A31" s="1129" t="s">
        <v>875</v>
      </c>
      <c r="B31" s="1130">
        <v>606.41</v>
      </c>
      <c r="C31" s="1131">
        <v>136.1</v>
      </c>
      <c r="D31" s="1131">
        <v>140.5</v>
      </c>
      <c r="E31" s="1132">
        <v>143.9</v>
      </c>
      <c r="F31" s="1132">
        <v>145.69999999999999</v>
      </c>
      <c r="G31" s="1132">
        <v>147.5</v>
      </c>
      <c r="H31" s="1131">
        <v>144.30000000000001</v>
      </c>
      <c r="I31" s="1133">
        <v>-7.7290000000000001</v>
      </c>
      <c r="J31" s="1134">
        <v>0.78900000000000003</v>
      </c>
      <c r="K31" s="1135">
        <v>8.1140000000000008</v>
      </c>
      <c r="L31" s="1135">
        <v>9.6310000000000002</v>
      </c>
      <c r="M31" s="1135">
        <v>9.9109999999999996</v>
      </c>
      <c r="N31" s="1134">
        <v>7.4459999999999997</v>
      </c>
      <c r="O31" s="1136">
        <v>-2.169</v>
      </c>
    </row>
    <row r="32" spans="1:15" ht="10.5" customHeight="1">
      <c r="A32" s="1137" t="s">
        <v>876</v>
      </c>
      <c r="B32" s="1143">
        <v>329.77</v>
      </c>
      <c r="C32" s="1123">
        <v>137.4</v>
      </c>
      <c r="D32" s="1123">
        <v>136.19999999999999</v>
      </c>
      <c r="E32" s="1124">
        <v>134.80000000000001</v>
      </c>
      <c r="F32" s="1124">
        <v>134.6</v>
      </c>
      <c r="G32" s="1124">
        <v>135.80000000000001</v>
      </c>
      <c r="H32" s="1123">
        <v>131.80000000000001</v>
      </c>
      <c r="I32" s="1141">
        <v>-0.86599999999999999</v>
      </c>
      <c r="J32" s="1126">
        <v>-3.2669999999999999</v>
      </c>
      <c r="K32" s="1127">
        <v>-0.443</v>
      </c>
      <c r="L32" s="1127">
        <v>1.0509999999999999</v>
      </c>
      <c r="M32" s="1127">
        <v>1.875</v>
      </c>
      <c r="N32" s="1126">
        <v>-7.5999999999999998E-2</v>
      </c>
      <c r="O32" s="1128">
        <v>-2.9460000000000002</v>
      </c>
    </row>
    <row r="33" spans="1:16" ht="8.1" customHeight="1">
      <c r="A33" s="1142" t="s">
        <v>217</v>
      </c>
      <c r="B33" s="1143">
        <v>81.23</v>
      </c>
      <c r="C33" s="1123">
        <v>136.1</v>
      </c>
      <c r="D33" s="1123">
        <v>145.80000000000001</v>
      </c>
      <c r="E33" s="1124">
        <v>154.30000000000001</v>
      </c>
      <c r="F33" s="1124">
        <v>159.30000000000001</v>
      </c>
      <c r="G33" s="1124">
        <v>163.1</v>
      </c>
      <c r="H33" s="1123">
        <v>165.4</v>
      </c>
      <c r="I33" s="1141">
        <v>-6.008</v>
      </c>
      <c r="J33" s="1126">
        <v>5.423</v>
      </c>
      <c r="K33" s="1127">
        <v>14.551</v>
      </c>
      <c r="L33" s="1127">
        <v>20.225999999999999</v>
      </c>
      <c r="M33" s="1127">
        <v>22.081</v>
      </c>
      <c r="N33" s="1126">
        <v>22.7</v>
      </c>
      <c r="O33" s="1128">
        <v>1.41</v>
      </c>
    </row>
    <row r="34" spans="1:16" ht="8.1" customHeight="1">
      <c r="A34" s="1155" t="s">
        <v>877</v>
      </c>
      <c r="B34" s="1143">
        <v>47.28</v>
      </c>
      <c r="C34" s="1123">
        <v>132.6</v>
      </c>
      <c r="D34" s="1123">
        <v>142.1</v>
      </c>
      <c r="E34" s="1124">
        <v>150.80000000000001</v>
      </c>
      <c r="F34" s="1124">
        <v>157.30000000000001</v>
      </c>
      <c r="G34" s="1124">
        <v>161</v>
      </c>
      <c r="H34" s="1123">
        <v>162.1</v>
      </c>
      <c r="I34" s="1141">
        <v>-4.3979999999999997</v>
      </c>
      <c r="J34" s="1126">
        <v>6.5220000000000002</v>
      </c>
      <c r="K34" s="1127">
        <v>14.939</v>
      </c>
      <c r="L34" s="1127">
        <v>18.449000000000002</v>
      </c>
      <c r="M34" s="1127">
        <v>20.149000000000001</v>
      </c>
      <c r="N34" s="1126">
        <v>20.61</v>
      </c>
      <c r="O34" s="1128">
        <v>0.68300000000000005</v>
      </c>
    </row>
    <row r="35" spans="1:16" ht="8.1" customHeight="1">
      <c r="A35" s="1155" t="s">
        <v>221</v>
      </c>
      <c r="B35" s="1143">
        <v>17.190000000000001</v>
      </c>
      <c r="C35" s="1123">
        <v>146.19999999999999</v>
      </c>
      <c r="D35" s="1123">
        <v>158.6</v>
      </c>
      <c r="E35" s="1124">
        <v>167.1</v>
      </c>
      <c r="F35" s="1124">
        <v>169.2</v>
      </c>
      <c r="G35" s="1124">
        <v>173.3</v>
      </c>
      <c r="H35" s="1123">
        <v>178.7</v>
      </c>
      <c r="I35" s="1141">
        <v>-9.3049999999999997</v>
      </c>
      <c r="J35" s="1126">
        <v>4.9640000000000004</v>
      </c>
      <c r="K35" s="1127">
        <v>16.771000000000001</v>
      </c>
      <c r="L35" s="1127">
        <v>28.085000000000001</v>
      </c>
      <c r="M35" s="1127">
        <v>31.387</v>
      </c>
      <c r="N35" s="1126">
        <v>31.108000000000001</v>
      </c>
      <c r="O35" s="1128">
        <v>3.1160000000000001</v>
      </c>
    </row>
    <row r="36" spans="1:16" ht="8.1" customHeight="1">
      <c r="A36" s="1155" t="s">
        <v>526</v>
      </c>
      <c r="B36" s="1143">
        <v>11.23</v>
      </c>
      <c r="C36" s="1123">
        <v>136.1</v>
      </c>
      <c r="D36" s="1123">
        <v>143.9</v>
      </c>
      <c r="E36" s="1124">
        <v>153</v>
      </c>
      <c r="F36" s="1124">
        <v>156.19999999999999</v>
      </c>
      <c r="G36" s="1124">
        <v>158.4</v>
      </c>
      <c r="H36" s="1123">
        <v>160</v>
      </c>
      <c r="I36" s="1141">
        <v>-8.9019999999999992</v>
      </c>
      <c r="J36" s="1126">
        <v>2.129</v>
      </c>
      <c r="K36" s="1127">
        <v>11.597</v>
      </c>
      <c r="L36" s="1127">
        <v>17.887</v>
      </c>
      <c r="M36" s="1127">
        <v>19.637</v>
      </c>
      <c r="N36" s="1126">
        <v>20.03</v>
      </c>
      <c r="O36" s="1128">
        <v>1.01</v>
      </c>
    </row>
    <row r="37" spans="1:16" ht="8.1" customHeight="1">
      <c r="A37" s="1155" t="s">
        <v>524</v>
      </c>
      <c r="B37" s="1143">
        <v>5.53</v>
      </c>
      <c r="C37" s="1123">
        <v>134.69999999999999</v>
      </c>
      <c r="D37" s="1123">
        <v>140.80000000000001</v>
      </c>
      <c r="E37" s="1124">
        <v>147.19999999999999</v>
      </c>
      <c r="F37" s="1124">
        <v>151.19999999999999</v>
      </c>
      <c r="G37" s="1124">
        <v>158.80000000000001</v>
      </c>
      <c r="H37" s="1123">
        <v>163.30000000000001</v>
      </c>
      <c r="I37" s="1141">
        <v>-1.101</v>
      </c>
      <c r="J37" s="1126">
        <v>4.3739999999999997</v>
      </c>
      <c r="K37" s="1127">
        <v>10.18</v>
      </c>
      <c r="L37" s="1127">
        <v>14.286</v>
      </c>
      <c r="M37" s="1127">
        <v>14.989000000000001</v>
      </c>
      <c r="N37" s="1126">
        <v>19.721</v>
      </c>
      <c r="O37" s="1128">
        <v>2.8340000000000001</v>
      </c>
    </row>
    <row r="38" spans="1:16" ht="8.1" customHeight="1">
      <c r="A38" s="1155" t="s">
        <v>243</v>
      </c>
      <c r="B38" s="1143">
        <v>183.28</v>
      </c>
      <c r="C38" s="1123">
        <v>136.9</v>
      </c>
      <c r="D38" s="1123">
        <v>130.5</v>
      </c>
      <c r="E38" s="1124">
        <v>123.3</v>
      </c>
      <c r="F38" s="1124">
        <v>120.3</v>
      </c>
      <c r="G38" s="1124">
        <v>120.3</v>
      </c>
      <c r="H38" s="1123">
        <v>112.1</v>
      </c>
      <c r="I38" s="1141">
        <v>4.0270000000000001</v>
      </c>
      <c r="J38" s="1126">
        <v>-6.5860000000000003</v>
      </c>
      <c r="K38" s="1127">
        <v>-7.3630000000000004</v>
      </c>
      <c r="L38" s="1127">
        <v>-7.9569999999999999</v>
      </c>
      <c r="M38" s="1127">
        <v>-8.2379999999999995</v>
      </c>
      <c r="N38" s="1126">
        <v>-12.627000000000001</v>
      </c>
      <c r="O38" s="1128">
        <v>-6.8159999999999998</v>
      </c>
    </row>
    <row r="39" spans="1:16" ht="8.1" customHeight="1">
      <c r="A39" s="1155" t="s">
        <v>878</v>
      </c>
      <c r="B39" s="1143">
        <v>3.91</v>
      </c>
      <c r="C39" s="1123">
        <v>142</v>
      </c>
      <c r="D39" s="1123">
        <v>148.9</v>
      </c>
      <c r="E39" s="1124">
        <v>143.9</v>
      </c>
      <c r="F39" s="1124">
        <v>151</v>
      </c>
      <c r="G39" s="1124">
        <v>159.69999999999999</v>
      </c>
      <c r="H39" s="1123">
        <v>160.4</v>
      </c>
      <c r="I39" s="1141">
        <v>7.9029999999999996</v>
      </c>
      <c r="J39" s="1126">
        <v>11.037000000000001</v>
      </c>
      <c r="K39" s="1127">
        <v>7.79</v>
      </c>
      <c r="L39" s="1127">
        <v>12.855</v>
      </c>
      <c r="M39" s="1127">
        <v>16.739999999999998</v>
      </c>
      <c r="N39" s="1126">
        <v>18.114999999999998</v>
      </c>
      <c r="O39" s="1128">
        <v>0.438</v>
      </c>
    </row>
    <row r="40" spans="1:16" ht="10.5" customHeight="1">
      <c r="A40" s="1151" t="s">
        <v>266</v>
      </c>
      <c r="B40" s="1143">
        <v>61.35</v>
      </c>
      <c r="C40" s="1123">
        <v>140.5</v>
      </c>
      <c r="D40" s="1123">
        <v>139.9</v>
      </c>
      <c r="E40" s="1124">
        <v>142.6</v>
      </c>
      <c r="F40" s="1124">
        <v>143.80000000000001</v>
      </c>
      <c r="G40" s="1124">
        <v>144.6</v>
      </c>
      <c r="H40" s="1123">
        <v>144.30000000000001</v>
      </c>
      <c r="I40" s="1141">
        <v>-7.383</v>
      </c>
      <c r="J40" s="1126">
        <v>-5.2809999999999997</v>
      </c>
      <c r="K40" s="1127">
        <v>-0.627</v>
      </c>
      <c r="L40" s="1127">
        <v>1.625</v>
      </c>
      <c r="M40" s="1127">
        <v>3.879</v>
      </c>
      <c r="N40" s="1126">
        <v>4.2629999999999999</v>
      </c>
      <c r="O40" s="1128">
        <v>-0.20699999999999999</v>
      </c>
    </row>
    <row r="41" spans="1:16" ht="8.1" customHeight="1">
      <c r="A41" s="1155" t="s">
        <v>879</v>
      </c>
      <c r="B41" s="1143">
        <v>33.46</v>
      </c>
      <c r="C41" s="1123">
        <v>155.30000000000001</v>
      </c>
      <c r="D41" s="1123">
        <v>158.30000000000001</v>
      </c>
      <c r="E41" s="1124">
        <v>163.6</v>
      </c>
      <c r="F41" s="1124">
        <v>164.9</v>
      </c>
      <c r="G41" s="1124">
        <v>165.5</v>
      </c>
      <c r="H41" s="1123">
        <v>163.69999999999999</v>
      </c>
      <c r="I41" s="1141">
        <v>-6.22</v>
      </c>
      <c r="J41" s="1126">
        <v>-1.7989999999999999</v>
      </c>
      <c r="K41" s="1127">
        <v>4.2039999999999997</v>
      </c>
      <c r="L41" s="1127">
        <v>5.57</v>
      </c>
      <c r="M41" s="1127">
        <v>7.3280000000000003</v>
      </c>
      <c r="N41" s="1126">
        <v>6.5759999999999996</v>
      </c>
      <c r="O41" s="1128">
        <v>-1.0880000000000001</v>
      </c>
    </row>
    <row r="42" spans="1:16" ht="8.1" customHeight="1">
      <c r="A42" s="1155" t="s">
        <v>880</v>
      </c>
      <c r="B42" s="1143">
        <v>27.89</v>
      </c>
      <c r="C42" s="1123">
        <v>122.7</v>
      </c>
      <c r="D42" s="1123">
        <v>117.9</v>
      </c>
      <c r="E42" s="1124">
        <v>117.3</v>
      </c>
      <c r="F42" s="1124">
        <v>118.4</v>
      </c>
      <c r="G42" s="1124">
        <v>119.6</v>
      </c>
      <c r="H42" s="1123">
        <v>121</v>
      </c>
      <c r="I42" s="1141">
        <v>-9.1110000000000007</v>
      </c>
      <c r="J42" s="1126">
        <v>-10.41</v>
      </c>
      <c r="K42" s="1127">
        <v>-7.8550000000000004</v>
      </c>
      <c r="L42" s="1127">
        <v>-4.4390000000000001</v>
      </c>
      <c r="M42" s="1127">
        <v>-1.32</v>
      </c>
      <c r="N42" s="1126">
        <v>0.749</v>
      </c>
      <c r="O42" s="1128">
        <v>1.171</v>
      </c>
    </row>
    <row r="43" spans="1:16" ht="10.5" customHeight="1">
      <c r="A43" s="1153" t="s">
        <v>881</v>
      </c>
      <c r="B43" s="1143">
        <v>242.51</v>
      </c>
      <c r="C43" s="1123">
        <v>132.30000000000001</v>
      </c>
      <c r="D43" s="1123">
        <v>144.9</v>
      </c>
      <c r="E43" s="1124">
        <v>155.5</v>
      </c>
      <c r="F43" s="1124">
        <v>160.19999999999999</v>
      </c>
      <c r="G43" s="1124">
        <v>163.19999999999999</v>
      </c>
      <c r="H43" s="1123">
        <v>160.69999999999999</v>
      </c>
      <c r="I43" s="1141">
        <v>-18.231999999999999</v>
      </c>
      <c r="J43" s="1126">
        <v>5.8440000000000003</v>
      </c>
      <c r="K43" s="1127">
        <v>22.248000000000001</v>
      </c>
      <c r="L43" s="1127">
        <v>23.420999999999999</v>
      </c>
      <c r="M43" s="1127">
        <v>22.984000000000002</v>
      </c>
      <c r="N43" s="1126">
        <v>19.125</v>
      </c>
      <c r="O43" s="1128">
        <v>-1.532</v>
      </c>
    </row>
    <row r="44" spans="1:16" ht="10.5" customHeight="1">
      <c r="A44" s="1164" t="s">
        <v>882</v>
      </c>
      <c r="B44" s="1165">
        <v>25.43</v>
      </c>
      <c r="C44" s="1166">
        <v>163.1</v>
      </c>
      <c r="D44" s="1166">
        <v>163.69999999999999</v>
      </c>
      <c r="E44" s="1167">
        <v>163.1</v>
      </c>
      <c r="F44" s="1167">
        <v>163.1</v>
      </c>
      <c r="G44" s="1167">
        <v>162.5</v>
      </c>
      <c r="H44" s="1166">
        <v>162.30000000000001</v>
      </c>
      <c r="I44" s="1168">
        <v>16.75</v>
      </c>
      <c r="J44" s="1169">
        <v>4.8689999999999998</v>
      </c>
      <c r="K44" s="1170">
        <v>-1.569</v>
      </c>
      <c r="L44" s="1170">
        <v>-2.101</v>
      </c>
      <c r="M44" s="1170">
        <v>-3.6749999999999998</v>
      </c>
      <c r="N44" s="1169">
        <v>-3.45</v>
      </c>
      <c r="O44" s="1171">
        <v>-0.123</v>
      </c>
    </row>
    <row r="45" spans="1:16" s="1163" customFormat="1" ht="12.75" customHeight="1">
      <c r="A45" s="1172" t="s">
        <v>883</v>
      </c>
      <c r="B45" s="1173"/>
      <c r="C45" s="1124"/>
      <c r="D45" s="1124"/>
      <c r="E45" s="1174"/>
      <c r="F45" s="1124"/>
      <c r="G45" s="1124"/>
      <c r="H45" s="1124"/>
      <c r="I45" s="1173"/>
      <c r="J45" s="1173"/>
      <c r="K45" s="1173"/>
      <c r="M45" s="1173"/>
      <c r="N45" s="1173"/>
    </row>
    <row r="46" spans="1:16" s="1163" customFormat="1" ht="9.9499999999999993" customHeight="1">
      <c r="B46" s="1173"/>
      <c r="C46" s="1124"/>
      <c r="D46" s="1124"/>
      <c r="E46" s="1174"/>
      <c r="F46" s="1124"/>
      <c r="G46" s="1124"/>
      <c r="H46" s="1124"/>
      <c r="I46" s="1173"/>
      <c r="J46" s="1173"/>
      <c r="K46" s="1173"/>
      <c r="L46" s="1173"/>
      <c r="M46" s="1173"/>
      <c r="N46" s="1173"/>
      <c r="O46" s="1175" t="s">
        <v>908</v>
      </c>
    </row>
    <row r="47" spans="1:16" s="826" customFormat="1" ht="12" customHeight="1">
      <c r="A47" s="1700" t="s">
        <v>494</v>
      </c>
      <c r="P47" s="829"/>
    </row>
    <row r="48" spans="1:16" ht="10.5" customHeight="1">
      <c r="A48" s="1176"/>
      <c r="K48" s="1177"/>
      <c r="O48" s="828"/>
    </row>
    <row r="51" spans="13:13">
      <c r="M51" s="1178"/>
    </row>
  </sheetData>
  <hyperlinks>
    <hyperlink ref="A47" location="'Inhaltsverzeichnis '!A1" display="Zurück zum Inhaltsverzeichnis" xr:uid="{C64FF11F-89E6-4CDE-96AB-B56A45CE0E9D}"/>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7133-BF3B-4258-A90A-7693DD446D6F}">
  <sheetPr>
    <tabColor rgb="FF80CDEC"/>
  </sheetPr>
  <dimension ref="A1:N18"/>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043" t="s">
        <v>758</v>
      </c>
      <c r="B1" s="1044"/>
      <c r="C1" s="1044"/>
      <c r="D1" s="1044"/>
      <c r="E1" s="1044"/>
      <c r="F1" s="1044"/>
      <c r="G1" s="1044"/>
      <c r="H1" s="1044"/>
      <c r="I1" s="1044"/>
      <c r="J1" s="1044"/>
      <c r="K1" s="1044"/>
      <c r="L1" s="1044"/>
      <c r="M1" s="1044"/>
      <c r="N1" s="1044"/>
    </row>
    <row r="2" spans="1:14" ht="17.25">
      <c r="A2" s="1045" t="s">
        <v>759</v>
      </c>
      <c r="B2" s="1046"/>
      <c r="C2" s="1046"/>
      <c r="D2" s="1046"/>
      <c r="E2" s="1046"/>
      <c r="F2" s="1046"/>
      <c r="G2" s="1046"/>
      <c r="H2" s="1046"/>
      <c r="I2" s="1046"/>
      <c r="J2" s="1046"/>
      <c r="K2" s="1046"/>
      <c r="L2" s="1046"/>
      <c r="M2" s="1046"/>
      <c r="N2" s="1046"/>
    </row>
    <row r="3" spans="1:14" ht="20.100000000000001" customHeight="1">
      <c r="A3" s="1045" t="s">
        <v>760</v>
      </c>
      <c r="B3" s="1046"/>
      <c r="C3" s="1046"/>
      <c r="D3" s="1046"/>
      <c r="E3" s="1046"/>
      <c r="F3" s="1046"/>
      <c r="G3" s="1046"/>
      <c r="H3" s="1046"/>
      <c r="I3" s="1046"/>
      <c r="J3" s="1046"/>
      <c r="K3" s="1046"/>
      <c r="L3" s="1046"/>
      <c r="M3" s="1046"/>
      <c r="N3" s="1046"/>
    </row>
    <row r="4" spans="1:14" ht="33.75" customHeight="1">
      <c r="A4" s="1813" t="s">
        <v>455</v>
      </c>
      <c r="B4" s="1047" t="s">
        <v>364</v>
      </c>
      <c r="C4" s="1048" t="s">
        <v>446</v>
      </c>
      <c r="D4" s="1049" t="s">
        <v>761</v>
      </c>
      <c r="E4" s="1048" t="s">
        <v>448</v>
      </c>
      <c r="F4" s="1049" t="s">
        <v>449</v>
      </c>
      <c r="G4" s="1048" t="s">
        <v>489</v>
      </c>
      <c r="H4" s="1048" t="s">
        <v>483</v>
      </c>
      <c r="I4" s="1050" t="s">
        <v>762</v>
      </c>
      <c r="J4" s="1051" t="s">
        <v>360</v>
      </c>
      <c r="K4" s="1048" t="s">
        <v>763</v>
      </c>
      <c r="L4" s="1048" t="s">
        <v>362</v>
      </c>
      <c r="M4" s="1048" t="s">
        <v>363</v>
      </c>
      <c r="N4" s="1052" t="s">
        <v>764</v>
      </c>
    </row>
    <row r="5" spans="1:14" ht="14.1" customHeight="1">
      <c r="A5" s="1814"/>
      <c r="B5" s="1053">
        <v>2024</v>
      </c>
      <c r="C5" s="1053"/>
      <c r="D5" s="1054"/>
      <c r="E5" s="1054"/>
      <c r="F5" s="1054"/>
      <c r="G5" s="1055"/>
      <c r="H5" s="1056">
        <v>2025</v>
      </c>
      <c r="I5" s="1054"/>
      <c r="J5" s="1054"/>
      <c r="K5" s="1054"/>
      <c r="L5" s="1054"/>
      <c r="M5" s="1055"/>
      <c r="N5" s="1057" t="s">
        <v>425</v>
      </c>
    </row>
    <row r="6" spans="1:14" ht="14.1" customHeight="1">
      <c r="A6" s="1815"/>
      <c r="B6" s="1056">
        <v>2025</v>
      </c>
      <c r="C6" s="1054"/>
      <c r="D6" s="1054"/>
      <c r="E6" s="1054"/>
      <c r="F6" s="1054"/>
      <c r="G6" s="1055"/>
      <c r="H6" s="1056">
        <v>2026</v>
      </c>
      <c r="I6" s="1054"/>
      <c r="J6" s="1054"/>
      <c r="K6" s="1054"/>
      <c r="L6" s="1054"/>
      <c r="M6" s="1055"/>
      <c r="N6" s="1057" t="s">
        <v>426</v>
      </c>
    </row>
    <row r="7" spans="1:14" ht="14.1" customHeight="1">
      <c r="A7" s="1058" t="s">
        <v>765</v>
      </c>
      <c r="B7" s="1059">
        <v>21.23</v>
      </c>
      <c r="C7" s="1059">
        <v>21.72</v>
      </c>
      <c r="D7" s="1059">
        <v>22</v>
      </c>
      <c r="E7" s="1059">
        <v>22.18</v>
      </c>
      <c r="F7" s="1059">
        <v>22.18</v>
      </c>
      <c r="G7" s="1059">
        <v>23.06</v>
      </c>
      <c r="H7" s="1059">
        <v>23.38</v>
      </c>
      <c r="I7" s="1059">
        <v>23.3</v>
      </c>
      <c r="J7" s="1059">
        <v>22.79</v>
      </c>
      <c r="K7" s="1059">
        <v>22.67</v>
      </c>
      <c r="L7" s="1059">
        <v>21.69</v>
      </c>
      <c r="M7" s="1060">
        <v>20.29</v>
      </c>
      <c r="N7" s="1061">
        <v>22.2075</v>
      </c>
    </row>
    <row r="8" spans="1:14" s="1063" customFormat="1" ht="14.1" customHeight="1">
      <c r="A8" s="1062"/>
      <c r="B8" s="1059">
        <v>19</v>
      </c>
      <c r="C8" s="1059">
        <v>19.57</v>
      </c>
      <c r="D8" s="1059">
        <v>18.77</v>
      </c>
      <c r="E8" s="1059">
        <v>18.829999999999998</v>
      </c>
      <c r="F8" s="1059">
        <v>19.399999999999999</v>
      </c>
      <c r="G8" s="1059"/>
      <c r="H8" s="1059"/>
      <c r="I8" s="1059"/>
      <c r="J8" s="1059"/>
      <c r="K8" s="1059"/>
      <c r="L8" s="1059"/>
      <c r="M8" s="1060"/>
      <c r="N8" s="1061"/>
    </row>
    <row r="9" spans="1:14" ht="14.1" customHeight="1">
      <c r="A9" s="1062" t="s">
        <v>766</v>
      </c>
      <c r="B9" s="1059">
        <v>19.07</v>
      </c>
      <c r="C9" s="1059">
        <v>18.45</v>
      </c>
      <c r="D9" s="1059">
        <v>19.18</v>
      </c>
      <c r="E9" s="1059">
        <v>19.45</v>
      </c>
      <c r="F9" s="1059">
        <v>19.66</v>
      </c>
      <c r="G9" s="1059">
        <v>19.989999999999998</v>
      </c>
      <c r="H9" s="1059">
        <v>20.53</v>
      </c>
      <c r="I9" s="1059">
        <v>20.69</v>
      </c>
      <c r="J9" s="1059">
        <v>20.39</v>
      </c>
      <c r="K9" s="1059">
        <v>20.46</v>
      </c>
      <c r="L9" s="1059">
        <v>20.100000000000001</v>
      </c>
      <c r="M9" s="1060">
        <v>19.100000000000001</v>
      </c>
      <c r="N9" s="1061">
        <v>19.755833333333332</v>
      </c>
    </row>
    <row r="10" spans="1:14" s="1063" customFormat="1" ht="14.1" customHeight="1">
      <c r="A10" s="1062"/>
      <c r="B10" s="1059">
        <v>18</v>
      </c>
      <c r="C10" s="1059">
        <v>17.98</v>
      </c>
      <c r="D10" s="1059">
        <v>17.36</v>
      </c>
      <c r="E10" s="1059">
        <v>17.25</v>
      </c>
      <c r="F10" s="1059">
        <v>17.649999999999999</v>
      </c>
      <c r="G10" s="1059"/>
      <c r="H10" s="1059"/>
      <c r="I10" s="1059"/>
      <c r="J10" s="1059"/>
      <c r="K10" s="1059"/>
      <c r="L10" s="1059"/>
      <c r="M10" s="1060"/>
      <c r="N10" s="1061"/>
    </row>
    <row r="11" spans="1:14" ht="14.1" customHeight="1">
      <c r="A11" s="1062" t="s">
        <v>767</v>
      </c>
      <c r="B11" s="1059">
        <v>16.86</v>
      </c>
      <c r="C11" s="1059">
        <v>17.809999999999999</v>
      </c>
      <c r="D11" s="1059">
        <v>18.579999999999998</v>
      </c>
      <c r="E11" s="1059">
        <v>19.170000000000002</v>
      </c>
      <c r="F11" s="1059">
        <v>19.25</v>
      </c>
      <c r="G11" s="1059">
        <v>20.02</v>
      </c>
      <c r="H11" s="1059">
        <v>20.67</v>
      </c>
      <c r="I11" s="1059">
        <v>20.83</v>
      </c>
      <c r="J11" s="1059">
        <v>20.49</v>
      </c>
      <c r="K11" s="1059">
        <v>20.61</v>
      </c>
      <c r="L11" s="1059">
        <v>19.75</v>
      </c>
      <c r="M11" s="1060">
        <v>18.53</v>
      </c>
      <c r="N11" s="1061">
        <v>19.380833333333335</v>
      </c>
    </row>
    <row r="12" spans="1:14" s="1063" customFormat="1" ht="14.1" customHeight="1">
      <c r="A12" s="1062"/>
      <c r="B12" s="1059">
        <v>16.489999999999998</v>
      </c>
      <c r="C12" s="1059">
        <v>17.760000000000002</v>
      </c>
      <c r="D12" s="1059">
        <v>17.010000000000002</v>
      </c>
      <c r="E12" s="1059">
        <v>17</v>
      </c>
      <c r="F12" s="1059">
        <v>17.64</v>
      </c>
      <c r="G12" s="1059"/>
      <c r="H12" s="1059"/>
      <c r="I12" s="1059"/>
      <c r="J12" s="1059"/>
      <c r="K12" s="1059"/>
      <c r="L12" s="1059"/>
      <c r="M12" s="1060"/>
      <c r="N12" s="1061"/>
    </row>
    <row r="13" spans="1:14" ht="14.1" customHeight="1">
      <c r="A13" s="1062" t="s">
        <v>429</v>
      </c>
      <c r="B13" s="1059">
        <v>28.64</v>
      </c>
      <c r="C13" s="1059">
        <v>26.5</v>
      </c>
      <c r="D13" s="1059">
        <v>25.63</v>
      </c>
      <c r="E13" s="1059">
        <v>25.88</v>
      </c>
      <c r="F13" s="1059">
        <v>25.82</v>
      </c>
      <c r="G13" s="1059">
        <v>25.64</v>
      </c>
      <c r="H13" s="1059">
        <v>25.43</v>
      </c>
      <c r="I13" s="1059">
        <v>24.85</v>
      </c>
      <c r="J13" s="1059">
        <v>24.35</v>
      </c>
      <c r="K13" s="1059">
        <v>24.88</v>
      </c>
      <c r="L13" s="1059">
        <v>24.71</v>
      </c>
      <c r="M13" s="1060">
        <v>23.25</v>
      </c>
      <c r="N13" s="1061">
        <v>25.465</v>
      </c>
    </row>
    <row r="14" spans="1:14" s="1063" customFormat="1" ht="14.1" customHeight="1">
      <c r="A14" s="1064"/>
      <c r="B14" s="1065">
        <v>20.81</v>
      </c>
      <c r="C14" s="1065">
        <v>22.6</v>
      </c>
      <c r="D14" s="1065">
        <v>19.329999999999998</v>
      </c>
      <c r="E14" s="1065">
        <v>19.440000000000001</v>
      </c>
      <c r="F14" s="1065">
        <v>18.350000000000001</v>
      </c>
      <c r="G14" s="1065"/>
      <c r="H14" s="1065"/>
      <c r="I14" s="1065"/>
      <c r="J14" s="1065"/>
      <c r="K14" s="1065"/>
      <c r="L14" s="1065"/>
      <c r="M14" s="1066"/>
      <c r="N14" s="1067"/>
    </row>
    <row r="15" spans="1:14" s="6" customFormat="1" ht="14.1" customHeight="1">
      <c r="A15" s="1068" t="s">
        <v>768</v>
      </c>
    </row>
    <row r="16" spans="1:14" s="6" customFormat="1" ht="14.1" customHeight="1">
      <c r="A16" s="1068" t="s">
        <v>769</v>
      </c>
      <c r="B16" s="1069"/>
    </row>
    <row r="17" spans="1:1" s="6" customFormat="1" ht="14.1" customHeight="1">
      <c r="A17" s="1070" t="s">
        <v>770</v>
      </c>
    </row>
    <row r="18" spans="1:1" s="6" customFormat="1" ht="14.1" customHeight="1">
      <c r="A18" s="1701" t="s">
        <v>494</v>
      </c>
    </row>
  </sheetData>
  <mergeCells count="1">
    <mergeCell ref="A4:A6"/>
  </mergeCells>
  <hyperlinks>
    <hyperlink ref="A18" location="'Inhaltsverzeichnis '!A1" display="Zurück zum Inhaltsverzeichnis" xr:uid="{95EA6F25-8757-4163-87FA-1F0E0AE6B1D3}"/>
  </hyperlinks>
  <pageMargins left="0.7" right="0.7" top="0.78740157499999996" bottom="0.78740157499999996" header="0.3" footer="0.3"/>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8A371-954F-4CC3-99F8-D230CBC033B2}">
  <sheetPr>
    <tabColor rgb="FF80CDEC"/>
    <pageSetUpPr fitToPage="1"/>
  </sheetPr>
  <dimension ref="A1:AI230"/>
  <sheetViews>
    <sheetView showGridLine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1194" customWidth="1"/>
    <col min="2" max="2" width="0.875" style="1195" customWidth="1"/>
    <col min="3" max="3" width="4.75" style="1232" customWidth="1"/>
    <col min="4" max="4" width="4.875" style="1232" customWidth="1"/>
    <col min="5" max="5" width="5" style="1232" customWidth="1"/>
    <col min="6" max="6" width="4.75" style="1232" customWidth="1"/>
    <col min="7" max="7" width="4.625" style="1232" customWidth="1"/>
    <col min="8" max="8" width="4.75" style="1232" customWidth="1"/>
    <col min="9" max="9" width="4.625" style="1232" customWidth="1"/>
    <col min="10" max="10" width="5" style="1232" customWidth="1"/>
    <col min="11" max="11" width="4.875" style="1232" customWidth="1"/>
    <col min="12" max="12" width="4.75" style="1232" customWidth="1"/>
    <col min="13" max="13" width="5.125" style="1232" customWidth="1"/>
    <col min="14" max="14" width="5.25" style="1232" customWidth="1"/>
    <col min="15" max="15" width="8.75" style="1194" customWidth="1"/>
    <col min="16" max="24" width="10" style="1194"/>
    <col min="25" max="25" width="26.125" style="1194" customWidth="1"/>
    <col min="26" max="26" width="19" style="1194" customWidth="1"/>
    <col min="27" max="16384" width="10" style="1194"/>
  </cols>
  <sheetData>
    <row r="1" spans="1:30" s="1183" customFormat="1" ht="21" customHeight="1">
      <c r="A1" s="1179" t="s">
        <v>912</v>
      </c>
      <c r="B1" s="1180"/>
      <c r="C1" s="1179"/>
      <c r="D1" s="1179"/>
      <c r="E1" s="1179"/>
      <c r="F1" s="1179"/>
      <c r="G1" s="1179"/>
      <c r="H1" s="1179"/>
      <c r="I1" s="1179"/>
      <c r="J1" s="1179"/>
      <c r="K1" s="1181"/>
      <c r="L1" s="1181"/>
      <c r="M1" s="1181"/>
      <c r="N1" s="1182"/>
      <c r="O1" s="1182"/>
      <c r="Y1" s="1184" t="s">
        <v>913</v>
      </c>
      <c r="Z1" s="1184" t="s">
        <v>914</v>
      </c>
      <c r="AA1" s="1184" t="s">
        <v>915</v>
      </c>
    </row>
    <row r="2" spans="1:30" s="1183" customFormat="1" ht="13.5" customHeight="1">
      <c r="A2" s="1185" t="s">
        <v>916</v>
      </c>
      <c r="B2" s="1186"/>
      <c r="C2" s="1185"/>
      <c r="D2" s="1185"/>
      <c r="E2" s="1185"/>
      <c r="F2" s="1185"/>
      <c r="G2" s="1185"/>
      <c r="H2" s="1185"/>
      <c r="I2" s="1185"/>
      <c r="J2" s="1185"/>
      <c r="K2" s="1185"/>
      <c r="L2" s="1185"/>
      <c r="M2" s="1185"/>
      <c r="N2" s="1187"/>
      <c r="O2" s="1187"/>
      <c r="Y2" s="1184" t="s">
        <v>917</v>
      </c>
      <c r="Z2" s="1184" t="s">
        <v>914</v>
      </c>
      <c r="AA2" s="1184" t="s">
        <v>918</v>
      </c>
    </row>
    <row r="3" spans="1:30" s="1183" customFormat="1" ht="13.5" customHeight="1">
      <c r="A3" s="1185" t="s">
        <v>919</v>
      </c>
      <c r="B3" s="1186"/>
      <c r="C3" s="1185"/>
      <c r="D3" s="1185"/>
      <c r="E3" s="1185"/>
      <c r="F3" s="1185"/>
      <c r="G3" s="1185"/>
      <c r="H3" s="1185"/>
      <c r="I3" s="1185"/>
      <c r="J3" s="1185"/>
      <c r="K3" s="1185"/>
      <c r="L3" s="1185"/>
      <c r="M3" s="1185"/>
      <c r="N3" s="1187"/>
      <c r="O3" s="1187"/>
      <c r="Y3" s="1184" t="s">
        <v>1</v>
      </c>
      <c r="Z3" s="1184"/>
      <c r="AA3" s="1184"/>
    </row>
    <row r="4" spans="1:30" s="1183" customFormat="1" ht="13.5" customHeight="1">
      <c r="A4" s="1185" t="s">
        <v>920</v>
      </c>
      <c r="B4" s="1186"/>
      <c r="C4" s="1185"/>
      <c r="D4" s="1185"/>
      <c r="E4" s="1185"/>
      <c r="F4" s="1185"/>
      <c r="G4" s="1185"/>
      <c r="H4" s="1185"/>
      <c r="I4" s="1185"/>
      <c r="J4" s="1185"/>
      <c r="K4" s="1185"/>
      <c r="L4" s="1185"/>
      <c r="M4" s="1185"/>
      <c r="N4" s="1187"/>
      <c r="O4" s="1187"/>
      <c r="Y4" s="1184" t="s">
        <v>921</v>
      </c>
      <c r="Z4" s="1184" t="s">
        <v>922</v>
      </c>
      <c r="AA4" s="1184" t="s">
        <v>915</v>
      </c>
    </row>
    <row r="5" spans="1:30" ht="18.75" customHeight="1">
      <c r="A5" s="1188" t="s">
        <v>923</v>
      </c>
      <c r="B5" s="1189"/>
      <c r="C5" s="1190" t="s">
        <v>924</v>
      </c>
      <c r="D5" s="1191"/>
      <c r="E5" s="1191"/>
      <c r="F5" s="1191"/>
      <c r="G5" s="1191"/>
      <c r="H5" s="1191"/>
      <c r="I5" s="1191"/>
      <c r="J5" s="1191"/>
      <c r="K5" s="1191"/>
      <c r="L5" s="1191"/>
      <c r="M5" s="1191"/>
      <c r="N5" s="1192"/>
      <c r="O5" s="1193" t="s">
        <v>925</v>
      </c>
      <c r="Y5" s="1184" t="s">
        <v>926</v>
      </c>
      <c r="Z5" s="1184" t="s">
        <v>922</v>
      </c>
      <c r="AA5" s="1195" t="s">
        <v>918</v>
      </c>
    </row>
    <row r="6" spans="1:30" ht="21" customHeight="1">
      <c r="A6" s="1196" t="s">
        <v>927</v>
      </c>
      <c r="B6" s="1197" t="s">
        <v>370</v>
      </c>
      <c r="C6" s="1198" t="s">
        <v>420</v>
      </c>
      <c r="D6" s="1199" t="s">
        <v>421</v>
      </c>
      <c r="E6" s="1199" t="s">
        <v>928</v>
      </c>
      <c r="F6" s="1199" t="s">
        <v>929</v>
      </c>
      <c r="G6" s="1199" t="s">
        <v>362</v>
      </c>
      <c r="H6" s="1199" t="s">
        <v>930</v>
      </c>
      <c r="I6" s="1199" t="s">
        <v>931</v>
      </c>
      <c r="J6" s="1199" t="s">
        <v>365</v>
      </c>
      <c r="K6" s="1199" t="s">
        <v>932</v>
      </c>
      <c r="L6" s="1199" t="s">
        <v>367</v>
      </c>
      <c r="M6" s="1199" t="s">
        <v>368</v>
      </c>
      <c r="N6" s="1200" t="s">
        <v>933</v>
      </c>
      <c r="O6" s="1201" t="s">
        <v>934</v>
      </c>
      <c r="Y6" s="1184" t="s">
        <v>1</v>
      </c>
      <c r="Z6" s="1195"/>
      <c r="AA6" s="1195"/>
    </row>
    <row r="7" spans="1:30" ht="13.5" customHeight="1">
      <c r="A7" s="1202" t="s">
        <v>194</v>
      </c>
      <c r="B7" s="1203"/>
      <c r="C7" s="1204"/>
      <c r="D7" s="1204"/>
      <c r="E7" s="1204"/>
      <c r="F7" s="1204"/>
      <c r="G7" s="1204"/>
      <c r="H7" s="1204"/>
      <c r="I7" s="1204"/>
      <c r="J7" s="1204"/>
      <c r="K7" s="1204"/>
      <c r="L7" s="1204"/>
      <c r="M7" s="1204"/>
      <c r="N7" s="1204"/>
      <c r="O7" s="1205"/>
      <c r="Y7" s="1184" t="s">
        <v>935</v>
      </c>
      <c r="Z7" s="1195" t="s">
        <v>936</v>
      </c>
      <c r="AA7" s="1195" t="s">
        <v>915</v>
      </c>
    </row>
    <row r="8" spans="1:30" ht="32.25" customHeight="1">
      <c r="A8" s="1206" t="s">
        <v>937</v>
      </c>
      <c r="B8" s="1207" t="s">
        <v>918</v>
      </c>
      <c r="C8" s="1208">
        <v>44.181395553070097</v>
      </c>
      <c r="D8" s="1208">
        <v>44.0952495141496</v>
      </c>
      <c r="E8" s="1208">
        <v>44.119016423840002</v>
      </c>
      <c r="F8" s="1208">
        <v>44.070662243305001</v>
      </c>
      <c r="G8" s="1208">
        <v>44.329378564060598</v>
      </c>
      <c r="H8" s="1208">
        <v>44.5007959447044</v>
      </c>
      <c r="I8" s="1208">
        <v>45.108876184765201</v>
      </c>
      <c r="J8" s="1208">
        <v>45.427330528961001</v>
      </c>
      <c r="K8" s="1208">
        <v>46.778157452045299</v>
      </c>
      <c r="L8" s="1208">
        <v>48.214233699155201</v>
      </c>
      <c r="M8" s="1208">
        <v>49.138465559335302</v>
      </c>
      <c r="N8" s="1208">
        <v>49.343321084713203</v>
      </c>
      <c r="O8" s="1209"/>
      <c r="Y8" s="1184" t="s">
        <v>938</v>
      </c>
      <c r="Z8" s="1195" t="s">
        <v>936</v>
      </c>
      <c r="AA8" s="1195" t="s">
        <v>918</v>
      </c>
    </row>
    <row r="9" spans="1:30" ht="19.5" customHeight="1">
      <c r="A9" s="1210" t="s">
        <v>939</v>
      </c>
      <c r="B9" s="1211" t="s">
        <v>915</v>
      </c>
      <c r="C9" s="1212">
        <v>49.421491984299998</v>
      </c>
      <c r="D9" s="1212">
        <v>49.5864292093</v>
      </c>
      <c r="E9" s="1212">
        <v>49.757799802199997</v>
      </c>
      <c r="F9" s="1212">
        <v>50.2404885857</v>
      </c>
      <c r="G9" s="1212">
        <v>50.696088742599997</v>
      </c>
      <c r="H9" s="1212">
        <v>50.9938155663</v>
      </c>
      <c r="I9" s="1212">
        <v>51.022740564300001</v>
      </c>
      <c r="J9" s="1212">
        <v>51.207857482199998</v>
      </c>
      <c r="K9" s="1212">
        <v>51.063140619999999</v>
      </c>
      <c r="L9" s="1212">
        <v>49.168553865900002</v>
      </c>
      <c r="M9" s="1212"/>
      <c r="N9" s="1212">
        <v>0</v>
      </c>
      <c r="O9" s="1209"/>
    </row>
    <row r="10" spans="1:30" ht="32.25" customHeight="1">
      <c r="A10" s="1206" t="s">
        <v>940</v>
      </c>
      <c r="B10" s="1213" t="s">
        <v>918</v>
      </c>
      <c r="C10" s="1208">
        <v>48.055872818131903</v>
      </c>
      <c r="D10" s="1208">
        <v>47.438073466066299</v>
      </c>
      <c r="E10" s="1208">
        <v>47.354087617159401</v>
      </c>
      <c r="F10" s="1208">
        <v>47.160212338182298</v>
      </c>
      <c r="G10" s="1208">
        <v>47.357086799820401</v>
      </c>
      <c r="H10" s="1208">
        <v>47.096237487573397</v>
      </c>
      <c r="I10" s="1208">
        <v>47.669924643084698</v>
      </c>
      <c r="J10" s="1208">
        <v>47.968378212398299</v>
      </c>
      <c r="K10" s="1208">
        <v>50.098428611064897</v>
      </c>
      <c r="L10" s="1208">
        <v>52.4557928821961</v>
      </c>
      <c r="M10" s="1208">
        <v>53.663671622118002</v>
      </c>
      <c r="N10" s="1208">
        <v>53.786093232455897</v>
      </c>
      <c r="O10" s="1214">
        <v>50.661163200507602</v>
      </c>
    </row>
    <row r="11" spans="1:30" ht="32.25" customHeight="1">
      <c r="A11" s="1210" t="s">
        <v>941</v>
      </c>
      <c r="B11" s="1211" t="s">
        <v>915</v>
      </c>
      <c r="C11" s="1212">
        <v>53.805041180800004</v>
      </c>
      <c r="D11" s="1212">
        <v>53.519341330700001</v>
      </c>
      <c r="E11" s="1212">
        <v>53.516449805900002</v>
      </c>
      <c r="F11" s="1212">
        <v>53.689897516099997</v>
      </c>
      <c r="G11" s="1212">
        <v>53.806412012999999</v>
      </c>
      <c r="H11" s="1212">
        <v>53.740831503700001</v>
      </c>
      <c r="I11" s="1212">
        <v>53.5729979531</v>
      </c>
      <c r="J11" s="1212">
        <v>54.141820219000003</v>
      </c>
      <c r="K11" s="1212">
        <v>54.630978114599998</v>
      </c>
      <c r="L11" s="1212">
        <v>53.469830935300003</v>
      </c>
      <c r="M11" s="1212"/>
      <c r="N11" s="1212" t="s">
        <v>942</v>
      </c>
      <c r="O11" s="1212" t="s">
        <v>472</v>
      </c>
    </row>
    <row r="12" spans="1:30" ht="32.25" customHeight="1">
      <c r="A12" s="1206" t="s">
        <v>943</v>
      </c>
      <c r="B12" s="1213" t="s">
        <v>918</v>
      </c>
      <c r="C12" s="1208">
        <v>46.694631260243597</v>
      </c>
      <c r="D12" s="1208">
        <v>46.633281496372398</v>
      </c>
      <c r="E12" s="1208">
        <v>46.702598583084097</v>
      </c>
      <c r="F12" s="1208">
        <v>46.636673692965203</v>
      </c>
      <c r="G12" s="1208">
        <v>47.048558434985701</v>
      </c>
      <c r="H12" s="1208">
        <v>47.190130734274398</v>
      </c>
      <c r="I12" s="1208">
        <v>47.916839875652997</v>
      </c>
      <c r="J12" s="1208">
        <v>48.249270128697503</v>
      </c>
      <c r="K12" s="1208">
        <v>49.591840837008299</v>
      </c>
      <c r="L12" s="1208">
        <v>51.061794328185997</v>
      </c>
      <c r="M12" s="1208">
        <v>52.018296640621799</v>
      </c>
      <c r="N12" s="1208">
        <v>52.260210584949498</v>
      </c>
      <c r="O12" s="1215">
        <v>50.005338635862103</v>
      </c>
    </row>
    <row r="13" spans="1:30" ht="32.25" customHeight="1">
      <c r="A13" s="1210" t="s">
        <v>944</v>
      </c>
      <c r="B13" s="1211" t="s">
        <v>915</v>
      </c>
      <c r="C13" s="1212">
        <v>52.441643993299998</v>
      </c>
      <c r="D13" s="1212">
        <v>52.522762811299998</v>
      </c>
      <c r="E13" s="1212">
        <v>52.757433073500003</v>
      </c>
      <c r="F13" s="1212">
        <v>53.235254214900003</v>
      </c>
      <c r="G13" s="1212">
        <v>53.685208168300001</v>
      </c>
      <c r="H13" s="1212">
        <v>53.954238606099999</v>
      </c>
      <c r="I13" s="1212">
        <v>53.970128805400002</v>
      </c>
      <c r="J13" s="1212">
        <v>54.165243437999997</v>
      </c>
      <c r="K13" s="1212">
        <v>54.020379542299999</v>
      </c>
      <c r="L13" s="1212">
        <v>52.1731879122</v>
      </c>
      <c r="M13" s="1212"/>
      <c r="N13" s="1212" t="s">
        <v>942</v>
      </c>
      <c r="O13" s="1212" t="s">
        <v>472</v>
      </c>
    </row>
    <row r="14" spans="1:30" ht="32.25" customHeight="1">
      <c r="A14" s="1216" t="s">
        <v>945</v>
      </c>
      <c r="B14" s="1213" t="s">
        <v>918</v>
      </c>
      <c r="C14" s="1208">
        <v>2.5132357071735201</v>
      </c>
      <c r="D14" s="1208">
        <v>2.5380319822227899</v>
      </c>
      <c r="E14" s="1208">
        <v>2.5835821592441</v>
      </c>
      <c r="F14" s="1208">
        <v>2.5660114496601998</v>
      </c>
      <c r="G14" s="1208">
        <v>2.7191798709250898</v>
      </c>
      <c r="H14" s="1208">
        <v>2.6893347895699198</v>
      </c>
      <c r="I14" s="1208">
        <v>2.8079636908878598</v>
      </c>
      <c r="J14" s="1208">
        <v>2.8219395997365102</v>
      </c>
      <c r="K14" s="1208">
        <v>2.8136833849629799</v>
      </c>
      <c r="L14" s="1208">
        <v>2.84756062903084</v>
      </c>
      <c r="M14" s="1208">
        <v>2.8798310812865302</v>
      </c>
      <c r="N14" s="1208">
        <v>2.91688950023627</v>
      </c>
      <c r="O14" s="1209"/>
      <c r="Z14" s="1217"/>
      <c r="AA14" s="1183"/>
      <c r="AB14" s="1183"/>
      <c r="AC14" s="1183"/>
      <c r="AD14" s="1183"/>
    </row>
    <row r="15" spans="1:30" ht="32.25" customHeight="1">
      <c r="A15" s="1218" t="s">
        <v>946</v>
      </c>
      <c r="B15" s="1211" t="s">
        <v>915</v>
      </c>
      <c r="C15" s="1212">
        <v>3.0201520089999998</v>
      </c>
      <c r="D15" s="1212">
        <v>2.9363336019999999</v>
      </c>
      <c r="E15" s="1212">
        <v>2.9996332713</v>
      </c>
      <c r="F15" s="1212">
        <v>2.9947656291999998</v>
      </c>
      <c r="G15" s="1212">
        <v>2.9891194257000002</v>
      </c>
      <c r="H15" s="1212">
        <v>2.9604230398000002</v>
      </c>
      <c r="I15" s="1212">
        <v>2.9473882411000001</v>
      </c>
      <c r="J15" s="1212">
        <v>2.9573859558</v>
      </c>
      <c r="K15" s="1212">
        <v>2.9572389223000002</v>
      </c>
      <c r="L15" s="1212">
        <v>3.0046340463000001</v>
      </c>
      <c r="M15" s="1212"/>
      <c r="N15" s="1212">
        <v>0</v>
      </c>
      <c r="O15" s="1209"/>
      <c r="Z15" s="1219"/>
      <c r="AA15" s="1183"/>
      <c r="AB15" s="1220"/>
      <c r="AC15" s="1220"/>
      <c r="AD15" s="1183"/>
    </row>
    <row r="16" spans="1:30" ht="32.25" customHeight="1">
      <c r="A16" s="1206" t="s">
        <v>947</v>
      </c>
      <c r="B16" s="1213" t="s">
        <v>918</v>
      </c>
      <c r="C16" s="1208">
        <v>48.729187350635101</v>
      </c>
      <c r="D16" s="1208">
        <v>48.624404660055198</v>
      </c>
      <c r="E16" s="1208">
        <v>48.678463254491099</v>
      </c>
      <c r="F16" s="1208">
        <v>48.593862702492899</v>
      </c>
      <c r="G16" s="1208">
        <v>49.008514299344</v>
      </c>
      <c r="H16" s="1208">
        <v>49.140855508562097</v>
      </c>
      <c r="I16" s="1208">
        <v>49.907184072118199</v>
      </c>
      <c r="J16" s="1208">
        <v>50.264373293231202</v>
      </c>
      <c r="K16" s="1208">
        <v>51.6197658874487</v>
      </c>
      <c r="L16" s="1208">
        <v>53.1149843595162</v>
      </c>
      <c r="M16" s="1208">
        <v>54.087125830908597</v>
      </c>
      <c r="N16" s="1208">
        <v>54.306090443967797</v>
      </c>
      <c r="O16" s="1214">
        <v>52.009631505301797</v>
      </c>
      <c r="Z16" s="1219"/>
      <c r="AA16" s="1183"/>
      <c r="AB16" s="1183"/>
      <c r="AC16" s="1183"/>
      <c r="AD16" s="1183"/>
    </row>
    <row r="17" spans="1:30" ht="30" customHeight="1">
      <c r="A17" s="1221" t="s">
        <v>948</v>
      </c>
      <c r="B17" s="1211" t="s">
        <v>915</v>
      </c>
      <c r="C17" s="1212">
        <v>54.519804472899999</v>
      </c>
      <c r="D17" s="1212">
        <v>54.606397010899997</v>
      </c>
      <c r="E17" s="1212">
        <v>54.8130955357</v>
      </c>
      <c r="F17" s="1212">
        <v>55.278416242900001</v>
      </c>
      <c r="G17" s="1212">
        <v>55.714628105199999</v>
      </c>
      <c r="H17" s="1212">
        <v>56.013948524500002</v>
      </c>
      <c r="I17" s="1212">
        <v>56.0334354031</v>
      </c>
      <c r="J17" s="1212">
        <v>56.244145056199997</v>
      </c>
      <c r="K17" s="1212">
        <v>56.099203704200001</v>
      </c>
      <c r="L17" s="1212">
        <v>54.245311700400002</v>
      </c>
      <c r="M17" s="1212"/>
      <c r="N17" s="1212" t="s">
        <v>942</v>
      </c>
      <c r="O17" s="1212" t="s">
        <v>472</v>
      </c>
      <c r="Z17" s="1183"/>
      <c r="AA17" s="1183"/>
      <c r="AB17" s="1183"/>
      <c r="AC17" s="1183"/>
      <c r="AD17" s="1183"/>
    </row>
    <row r="18" spans="1:30" ht="30" customHeight="1">
      <c r="A18" s="1222" t="s">
        <v>949</v>
      </c>
      <c r="B18" s="1213" t="s">
        <v>918</v>
      </c>
      <c r="C18" s="1223">
        <v>4.2921983658649596</v>
      </c>
      <c r="D18" s="1223">
        <v>4.19118538841981</v>
      </c>
      <c r="E18" s="1223">
        <v>4.1562011538802697</v>
      </c>
      <c r="F18" s="1223">
        <v>4.1196177842992201</v>
      </c>
      <c r="G18" s="1223">
        <v>4.0583718862501099</v>
      </c>
      <c r="H18" s="1223">
        <v>3.9773966087952202</v>
      </c>
      <c r="I18" s="1223">
        <v>3.9249955487481301</v>
      </c>
      <c r="J18" s="1223">
        <v>3.9119761566742399</v>
      </c>
      <c r="K18" s="1223">
        <v>4.0697090734653996</v>
      </c>
      <c r="L18" s="1223">
        <v>4.24278662330555</v>
      </c>
      <c r="M18" s="1223">
        <v>4.2893775141137898</v>
      </c>
      <c r="N18" s="1223">
        <v>4.2817022663710498</v>
      </c>
      <c r="O18" s="1215">
        <v>4.1231418661522197</v>
      </c>
    </row>
    <row r="19" spans="1:30" ht="30" customHeight="1">
      <c r="A19" s="1224" t="s">
        <v>949</v>
      </c>
      <c r="B19" s="1211" t="s">
        <v>915</v>
      </c>
      <c r="C19" s="1212">
        <v>4.2842280967999997</v>
      </c>
      <c r="D19" s="1212">
        <v>4.2005258555999996</v>
      </c>
      <c r="E19" s="1212">
        <v>4.1499682536</v>
      </c>
      <c r="F19" s="1212">
        <v>4.0971063529</v>
      </c>
      <c r="G19" s="1212">
        <v>4.0245043505</v>
      </c>
      <c r="H19" s="1212">
        <v>3.9485802794999998</v>
      </c>
      <c r="I19" s="1212">
        <v>3.8980609230000001</v>
      </c>
      <c r="J19" s="1212">
        <v>3.9579564234000002</v>
      </c>
      <c r="K19" s="1212">
        <v>4.0773238316000002</v>
      </c>
      <c r="L19" s="1212">
        <v>4.1786216737000004</v>
      </c>
      <c r="M19" s="1212"/>
      <c r="N19" s="1212" t="s">
        <v>942</v>
      </c>
      <c r="O19" s="1212" t="s">
        <v>472</v>
      </c>
    </row>
    <row r="20" spans="1:30" ht="30" customHeight="1">
      <c r="A20" s="1225" t="s">
        <v>950</v>
      </c>
      <c r="B20" s="1213" t="s">
        <v>918</v>
      </c>
      <c r="C20" s="1223">
        <v>3.5360948165207802</v>
      </c>
      <c r="D20" s="1223">
        <v>3.4681839095991598</v>
      </c>
      <c r="E20" s="1223">
        <v>3.4542472130355999</v>
      </c>
      <c r="F20" s="1223">
        <v>3.4475129139881999</v>
      </c>
      <c r="G20" s="1223">
        <v>3.4360603371418201</v>
      </c>
      <c r="H20" s="1223">
        <v>3.3922430958067098</v>
      </c>
      <c r="I20" s="1223">
        <v>3.3899525947407998</v>
      </c>
      <c r="J20" s="1223">
        <v>3.3903692073299201</v>
      </c>
      <c r="K20" s="1223">
        <v>3.4766023751858</v>
      </c>
      <c r="L20" s="1223">
        <v>3.5769238977143898</v>
      </c>
      <c r="M20" s="1223">
        <v>3.6069192026917798</v>
      </c>
      <c r="N20" s="1223">
        <v>3.5830323378150402</v>
      </c>
      <c r="O20" s="1215">
        <v>3.4772841296499899</v>
      </c>
    </row>
    <row r="21" spans="1:30" ht="30" customHeight="1">
      <c r="A21" s="1226" t="s">
        <v>950</v>
      </c>
      <c r="B21" s="1227" t="s">
        <v>915</v>
      </c>
      <c r="C21" s="1228">
        <v>3.5413880812</v>
      </c>
      <c r="D21" s="1228">
        <v>3.5080974647000001</v>
      </c>
      <c r="E21" s="1228">
        <v>3.4841508980000002</v>
      </c>
      <c r="F21" s="1228">
        <v>3.4455709235</v>
      </c>
      <c r="G21" s="1228">
        <v>3.4130739277000002</v>
      </c>
      <c r="H21" s="1228">
        <v>3.3825074386999998</v>
      </c>
      <c r="I21" s="1228">
        <v>3.3725031429999999</v>
      </c>
      <c r="J21" s="1228">
        <v>3.4227230329</v>
      </c>
      <c r="K21" s="1228">
        <v>3.4959644772999998</v>
      </c>
      <c r="L21" s="1228">
        <v>3.5940541007000002</v>
      </c>
      <c r="M21" s="1228" t="s">
        <v>942</v>
      </c>
      <c r="N21" s="1228" t="s">
        <v>942</v>
      </c>
      <c r="O21" s="1212" t="s">
        <v>472</v>
      </c>
    </row>
    <row r="22" spans="1:30" ht="13.5" customHeight="1">
      <c r="A22" s="1202" t="s">
        <v>196</v>
      </c>
      <c r="B22" s="1229"/>
      <c r="C22" s="1204"/>
      <c r="D22" s="1204"/>
      <c r="E22" s="1204"/>
      <c r="F22" s="1204"/>
      <c r="G22" s="1204"/>
      <c r="H22" s="1204"/>
      <c r="I22" s="1204"/>
      <c r="J22" s="1204"/>
      <c r="K22" s="1204"/>
      <c r="L22" s="1204"/>
      <c r="M22" s="1204"/>
      <c r="N22" s="1204"/>
      <c r="O22" s="1205"/>
    </row>
    <row r="23" spans="1:30" ht="32.25" customHeight="1">
      <c r="A23" s="1206" t="s">
        <v>937</v>
      </c>
      <c r="B23" s="1213" t="s">
        <v>918</v>
      </c>
      <c r="C23" s="1208">
        <v>44.068995875609502</v>
      </c>
      <c r="D23" s="1208">
        <v>44.155225754088697</v>
      </c>
      <c r="E23" s="1208">
        <v>44.211022834174997</v>
      </c>
      <c r="F23" s="1208">
        <v>44.352007882315803</v>
      </c>
      <c r="G23" s="1208">
        <v>44.428111714882398</v>
      </c>
      <c r="H23" s="1208">
        <v>44.578831876428602</v>
      </c>
      <c r="I23" s="1208">
        <v>44.988592633274997</v>
      </c>
      <c r="J23" s="1208">
        <v>45.414835269956797</v>
      </c>
      <c r="K23" s="1208">
        <v>46.3278532923661</v>
      </c>
      <c r="L23" s="1208">
        <v>47.857307261187401</v>
      </c>
      <c r="M23" s="1208">
        <v>48.839394195840804</v>
      </c>
      <c r="N23" s="1208">
        <v>49.558238211913597</v>
      </c>
      <c r="O23" s="1209"/>
    </row>
    <row r="24" spans="1:30" ht="19.5" customHeight="1">
      <c r="A24" s="1210" t="s">
        <v>939</v>
      </c>
      <c r="B24" s="1211" t="s">
        <v>915</v>
      </c>
      <c r="C24" s="1212">
        <v>49.641375873800001</v>
      </c>
      <c r="D24" s="1212">
        <v>49.918225512500001</v>
      </c>
      <c r="E24" s="1212">
        <v>50.007742520800001</v>
      </c>
      <c r="F24" s="1212">
        <v>50.164129892699997</v>
      </c>
      <c r="G24" s="1212">
        <v>50.671588718400002</v>
      </c>
      <c r="H24" s="1212">
        <v>50.856068670299997</v>
      </c>
      <c r="I24" s="1212">
        <v>50.936472603600002</v>
      </c>
      <c r="J24" s="1212">
        <v>51.534706442800001</v>
      </c>
      <c r="K24" s="1212">
        <v>51.539743368400003</v>
      </c>
      <c r="L24" s="1212">
        <v>49.782160795499998</v>
      </c>
      <c r="M24" s="1212"/>
      <c r="N24" s="1212">
        <v>0</v>
      </c>
      <c r="O24" s="1209"/>
    </row>
    <row r="25" spans="1:30" ht="32.25" customHeight="1">
      <c r="A25" s="1206" t="s">
        <v>940</v>
      </c>
      <c r="B25" s="1213" t="s">
        <v>918</v>
      </c>
      <c r="C25" s="1208">
        <v>48.371694955305998</v>
      </c>
      <c r="D25" s="1208">
        <v>47.951312270365399</v>
      </c>
      <c r="E25" s="1208">
        <v>47.9159632561392</v>
      </c>
      <c r="F25" s="1208">
        <v>47.881130455783101</v>
      </c>
      <c r="G25" s="1208">
        <v>47.6112890772201</v>
      </c>
      <c r="H25" s="1208">
        <v>47.462104554715701</v>
      </c>
      <c r="I25" s="1208">
        <v>47.669751843511399</v>
      </c>
      <c r="J25" s="1208">
        <v>48.103513761038997</v>
      </c>
      <c r="K25" s="1208">
        <v>49.6472708074512</v>
      </c>
      <c r="L25" s="1208">
        <v>52.065668791631197</v>
      </c>
      <c r="M25" s="1208">
        <v>53.714901768332503</v>
      </c>
      <c r="N25" s="1208">
        <v>54.4264319076443</v>
      </c>
      <c r="O25" s="1214">
        <v>50.560510158393399</v>
      </c>
    </row>
    <row r="26" spans="1:30" ht="32.25" customHeight="1">
      <c r="A26" s="1210" t="s">
        <v>941</v>
      </c>
      <c r="B26" s="1211" t="s">
        <v>915</v>
      </c>
      <c r="C26" s="1212">
        <v>54.312109158600002</v>
      </c>
      <c r="D26" s="1212">
        <v>54.320034372000002</v>
      </c>
      <c r="E26" s="1212">
        <v>54.120661622299998</v>
      </c>
      <c r="F26" s="1212">
        <v>53.975314140099997</v>
      </c>
      <c r="G26" s="1212">
        <v>54.195156562100003</v>
      </c>
      <c r="H26" s="1212">
        <v>54.040815306600003</v>
      </c>
      <c r="I26" s="1212">
        <v>54.005526760000002</v>
      </c>
      <c r="J26" s="1212">
        <v>54.832823455099998</v>
      </c>
      <c r="K26" s="1212">
        <v>55.4390969285</v>
      </c>
      <c r="L26" s="1212">
        <v>54.430173569399997</v>
      </c>
      <c r="M26" s="1212"/>
      <c r="N26" s="1212" t="s">
        <v>942</v>
      </c>
      <c r="O26" s="1212" t="s">
        <v>472</v>
      </c>
    </row>
    <row r="27" spans="1:30" ht="32.25" customHeight="1">
      <c r="A27" s="1206" t="s">
        <v>943</v>
      </c>
      <c r="B27" s="1213" t="s">
        <v>918</v>
      </c>
      <c r="C27" s="1208">
        <v>46.575427524702498</v>
      </c>
      <c r="D27" s="1208">
        <v>46.671851238630303</v>
      </c>
      <c r="E27" s="1208">
        <v>46.756511121608</v>
      </c>
      <c r="F27" s="1208">
        <v>46.900815355188001</v>
      </c>
      <c r="G27" s="1208">
        <v>46.954282093518799</v>
      </c>
      <c r="H27" s="1208">
        <v>47.102616602567998</v>
      </c>
      <c r="I27" s="1208">
        <v>47.519336011883702</v>
      </c>
      <c r="J27" s="1208">
        <v>47.923933087994598</v>
      </c>
      <c r="K27" s="1208">
        <v>48.817523211522897</v>
      </c>
      <c r="L27" s="1208">
        <v>50.381953278592697</v>
      </c>
      <c r="M27" s="1208">
        <v>51.602706877000998</v>
      </c>
      <c r="N27" s="1208">
        <v>52.367480215111001</v>
      </c>
      <c r="O27" s="1215">
        <v>49.476974968581203</v>
      </c>
    </row>
    <row r="28" spans="1:30" ht="32.25" customHeight="1">
      <c r="A28" s="1210" t="s">
        <v>944</v>
      </c>
      <c r="B28" s="1211" t="s">
        <v>915</v>
      </c>
      <c r="C28" s="1212">
        <v>52.512158401699999</v>
      </c>
      <c r="D28" s="1212">
        <v>52.768211891599996</v>
      </c>
      <c r="E28" s="1212">
        <v>52.886515142199997</v>
      </c>
      <c r="F28" s="1212">
        <v>53.051923713000001</v>
      </c>
      <c r="G28" s="1212">
        <v>53.568922486699996</v>
      </c>
      <c r="H28" s="1212">
        <v>53.738548622400003</v>
      </c>
      <c r="I28" s="1212">
        <v>53.820087796400003</v>
      </c>
      <c r="J28" s="1212">
        <v>54.393386775499998</v>
      </c>
      <c r="K28" s="1212">
        <v>54.395938141999999</v>
      </c>
      <c r="L28" s="1212">
        <v>52.669091166699999</v>
      </c>
      <c r="M28" s="1212"/>
      <c r="N28" s="1212" t="s">
        <v>942</v>
      </c>
      <c r="O28" s="1212" t="s">
        <v>472</v>
      </c>
    </row>
    <row r="29" spans="1:30" ht="32.25" customHeight="1">
      <c r="A29" s="1216" t="s">
        <v>945</v>
      </c>
      <c r="B29" s="1213" t="s">
        <v>918</v>
      </c>
      <c r="C29" s="1208">
        <v>2.5064316490929901</v>
      </c>
      <c r="D29" s="1208">
        <v>2.5166254845416001</v>
      </c>
      <c r="E29" s="1208">
        <v>2.5454882874329998</v>
      </c>
      <c r="F29" s="1208">
        <v>2.5488074728722698</v>
      </c>
      <c r="G29" s="1208">
        <v>2.5261703786364098</v>
      </c>
      <c r="H29" s="1208">
        <v>2.5237847261394002</v>
      </c>
      <c r="I29" s="1208">
        <v>2.5307433786086801</v>
      </c>
      <c r="J29" s="1208">
        <v>2.5090978180377901</v>
      </c>
      <c r="K29" s="1208">
        <v>2.4896699191567802</v>
      </c>
      <c r="L29" s="1208">
        <v>2.52464601740532</v>
      </c>
      <c r="M29" s="1208">
        <v>2.76331268116021</v>
      </c>
      <c r="N29" s="1208">
        <v>2.8092420031974199</v>
      </c>
      <c r="O29" s="1209"/>
    </row>
    <row r="30" spans="1:30" ht="32.25" customHeight="1">
      <c r="A30" s="1218" t="s">
        <v>946</v>
      </c>
      <c r="B30" s="1211" t="s">
        <v>915</v>
      </c>
      <c r="C30" s="1212">
        <v>2.8707825278999999</v>
      </c>
      <c r="D30" s="1212">
        <v>2.8499863791000002</v>
      </c>
      <c r="E30" s="1212">
        <v>2.8787726214</v>
      </c>
      <c r="F30" s="1212">
        <v>2.8877938203000002</v>
      </c>
      <c r="G30" s="1212">
        <v>2.8973337682999998</v>
      </c>
      <c r="H30" s="1212">
        <v>2.8824799521000002</v>
      </c>
      <c r="I30" s="1212">
        <v>2.8836151927000002</v>
      </c>
      <c r="J30" s="1212">
        <v>2.8586803328000001</v>
      </c>
      <c r="K30" s="1212">
        <v>2.8561947736</v>
      </c>
      <c r="L30" s="1212">
        <v>2.8869303712000001</v>
      </c>
      <c r="M30" s="1212"/>
      <c r="N30" s="1212">
        <v>0</v>
      </c>
      <c r="O30" s="1209"/>
    </row>
    <row r="31" spans="1:30" ht="32.25" customHeight="1">
      <c r="A31" s="1206" t="s">
        <v>947</v>
      </c>
      <c r="B31" s="1213" t="s">
        <v>918</v>
      </c>
      <c r="C31" s="1208">
        <v>48.416815146559799</v>
      </c>
      <c r="D31" s="1208">
        <v>48.524823215081398</v>
      </c>
      <c r="E31" s="1208">
        <v>48.582373883767197</v>
      </c>
      <c r="F31" s="1208">
        <v>48.717822163984899</v>
      </c>
      <c r="G31" s="1208">
        <v>48.762963624981701</v>
      </c>
      <c r="H31" s="1208">
        <v>48.929910010712597</v>
      </c>
      <c r="I31" s="1208">
        <v>49.363243118713598</v>
      </c>
      <c r="J31" s="1208">
        <v>49.7939712335208</v>
      </c>
      <c r="K31" s="1208">
        <v>50.718543688600199</v>
      </c>
      <c r="L31" s="1208">
        <v>52.288118342046801</v>
      </c>
      <c r="M31" s="1208">
        <v>53.526669908546701</v>
      </c>
      <c r="N31" s="1208">
        <v>54.271626602557397</v>
      </c>
      <c r="O31" s="1214">
        <v>51.335375008807503</v>
      </c>
    </row>
    <row r="32" spans="1:30" ht="30" customHeight="1">
      <c r="A32" s="1221" t="s">
        <v>948</v>
      </c>
      <c r="B32" s="1211" t="s">
        <v>915</v>
      </c>
      <c r="C32" s="1212">
        <v>54.392786573999999</v>
      </c>
      <c r="D32" s="1212">
        <v>54.655631429000003</v>
      </c>
      <c r="E32" s="1212">
        <v>54.717674561899997</v>
      </c>
      <c r="F32" s="1212">
        <v>54.890321173399997</v>
      </c>
      <c r="G32" s="1212">
        <v>55.408191305899997</v>
      </c>
      <c r="H32" s="1212">
        <v>55.596615619799998</v>
      </c>
      <c r="I32" s="1212">
        <v>55.6783252858</v>
      </c>
      <c r="J32" s="1212">
        <v>56.264604537499999</v>
      </c>
      <c r="K32" s="1212">
        <v>56.279681256400004</v>
      </c>
      <c r="L32" s="1212">
        <v>54.5647382505</v>
      </c>
      <c r="M32" s="1212"/>
      <c r="N32" s="1212" t="s">
        <v>942</v>
      </c>
      <c r="O32" s="1212" t="s">
        <v>472</v>
      </c>
    </row>
    <row r="33" spans="1:15" ht="30" customHeight="1">
      <c r="A33" s="1222" t="s">
        <v>949</v>
      </c>
      <c r="B33" s="1213" t="s">
        <v>918</v>
      </c>
      <c r="C33" s="1223">
        <v>4.3422871634743103</v>
      </c>
      <c r="D33" s="1223">
        <v>4.2467434439763903</v>
      </c>
      <c r="E33" s="1223">
        <v>4.2188196029394298</v>
      </c>
      <c r="F33" s="1223">
        <v>4.18252502920841</v>
      </c>
      <c r="G33" s="1223">
        <v>4.11520182710266</v>
      </c>
      <c r="H33" s="1223">
        <v>4.0613003421703198</v>
      </c>
      <c r="I33" s="1223">
        <v>4.0157548911171501</v>
      </c>
      <c r="J33" s="1223">
        <v>4.0080998740993303</v>
      </c>
      <c r="K33" s="1223">
        <v>4.1269886004647001</v>
      </c>
      <c r="L33" s="1223">
        <v>4.2872388943499304</v>
      </c>
      <c r="M33" s="1223">
        <v>4.3714258710224696</v>
      </c>
      <c r="N33" s="1223">
        <v>4.3708087251590699</v>
      </c>
      <c r="O33" s="1215">
        <v>4.19213823877105</v>
      </c>
    </row>
    <row r="34" spans="1:15" ht="30" customHeight="1">
      <c r="A34" s="1224" t="s">
        <v>949</v>
      </c>
      <c r="B34" s="1211" t="s">
        <v>915</v>
      </c>
      <c r="C34" s="1212">
        <v>4.3351201063999998</v>
      </c>
      <c r="D34" s="1212">
        <v>4.2904776647</v>
      </c>
      <c r="E34" s="1212">
        <v>4.2261397520999999</v>
      </c>
      <c r="F34" s="1212">
        <v>4.1742224982999998</v>
      </c>
      <c r="G34" s="1212">
        <v>4.1111776889999998</v>
      </c>
      <c r="H34" s="1212">
        <v>4.0432634366000002</v>
      </c>
      <c r="I34" s="1212">
        <v>4.0103666813999999</v>
      </c>
      <c r="J34" s="1212">
        <v>4.0524446604</v>
      </c>
      <c r="K34" s="1212">
        <v>4.1631535713999996</v>
      </c>
      <c r="L34" s="1212">
        <v>4.2910236235000001</v>
      </c>
      <c r="M34" s="1212"/>
      <c r="N34" s="1212" t="s">
        <v>942</v>
      </c>
      <c r="O34" s="1212" t="s">
        <v>472</v>
      </c>
    </row>
    <row r="35" spans="1:15" ht="30" customHeight="1">
      <c r="A35" s="1225" t="s">
        <v>950</v>
      </c>
      <c r="B35" s="1213" t="s">
        <v>918</v>
      </c>
      <c r="C35" s="1223">
        <v>3.6037414565830801</v>
      </c>
      <c r="D35" s="1223">
        <v>3.543128400958</v>
      </c>
      <c r="E35" s="1223">
        <v>3.5328816471664402</v>
      </c>
      <c r="F35" s="1223">
        <v>3.5140279181424701</v>
      </c>
      <c r="G35" s="1223">
        <v>3.4812409806692002</v>
      </c>
      <c r="H35" s="1223">
        <v>3.4456333601636402</v>
      </c>
      <c r="I35" s="1223">
        <v>3.4257896210399901</v>
      </c>
      <c r="J35" s="1223">
        <v>3.4380378712191102</v>
      </c>
      <c r="K35" s="1223">
        <v>3.51517109055056</v>
      </c>
      <c r="L35" s="1223">
        <v>3.61371565284314</v>
      </c>
      <c r="M35" s="1223">
        <v>3.6606613040204601</v>
      </c>
      <c r="N35" s="1223">
        <v>3.6483463188265</v>
      </c>
      <c r="O35" s="1215">
        <v>3.5325852964055899</v>
      </c>
    </row>
    <row r="36" spans="1:15" ht="30" customHeight="1">
      <c r="A36" s="1226" t="s">
        <v>950</v>
      </c>
      <c r="B36" s="1227" t="s">
        <v>915</v>
      </c>
      <c r="C36" s="1228">
        <v>3.6097193019999998</v>
      </c>
      <c r="D36" s="1228">
        <v>3.5796876917999998</v>
      </c>
      <c r="E36" s="1228">
        <v>3.5460272280999998</v>
      </c>
      <c r="F36" s="1228">
        <v>3.5058519945</v>
      </c>
      <c r="G36" s="1228">
        <v>3.4765442778</v>
      </c>
      <c r="H36" s="1228">
        <v>3.4439929115000001</v>
      </c>
      <c r="I36" s="1228">
        <v>3.4378178671000001</v>
      </c>
      <c r="J36" s="1228">
        <v>3.4704025943999999</v>
      </c>
      <c r="K36" s="1228">
        <v>3.5404810427000002</v>
      </c>
      <c r="L36" s="1228">
        <v>3.6264747080999999</v>
      </c>
      <c r="M36" s="1228"/>
      <c r="N36" s="1228" t="s">
        <v>942</v>
      </c>
      <c r="O36" s="1212" t="s">
        <v>472</v>
      </c>
    </row>
    <row r="37" spans="1:15" ht="13.5" customHeight="1">
      <c r="A37" s="1202" t="s">
        <v>951</v>
      </c>
      <c r="B37" s="1229"/>
      <c r="C37" s="1204"/>
      <c r="D37" s="1204"/>
      <c r="E37" s="1204"/>
      <c r="F37" s="1204"/>
      <c r="G37" s="1204"/>
      <c r="H37" s="1204"/>
      <c r="I37" s="1204"/>
      <c r="J37" s="1204"/>
      <c r="K37" s="1204"/>
      <c r="L37" s="1204"/>
      <c r="M37" s="1204"/>
      <c r="N37" s="1204"/>
      <c r="O37" s="1205"/>
    </row>
    <row r="38" spans="1:15" ht="32.25" customHeight="1">
      <c r="A38" s="1206" t="s">
        <v>937</v>
      </c>
      <c r="B38" s="1213" t="s">
        <v>918</v>
      </c>
      <c r="C38" s="1208">
        <v>39.295503999666003</v>
      </c>
      <c r="D38" s="1208">
        <v>39.670401575978197</v>
      </c>
      <c r="E38" s="1208">
        <v>40.870161416545898</v>
      </c>
      <c r="F38" s="1208">
        <v>40.953204899244497</v>
      </c>
      <c r="G38" s="1208">
        <v>41.144726534279897</v>
      </c>
      <c r="H38" s="1208">
        <v>41.848543035486898</v>
      </c>
      <c r="I38" s="1208">
        <v>42.1948062162502</v>
      </c>
      <c r="J38" s="1208">
        <v>42.955263136607698</v>
      </c>
      <c r="K38" s="1208">
        <v>43.977845592509098</v>
      </c>
      <c r="L38" s="1208">
        <v>45.372301323767097</v>
      </c>
      <c r="M38" s="1208">
        <v>46.973946199911097</v>
      </c>
      <c r="N38" s="1208">
        <v>48.385781327714398</v>
      </c>
      <c r="O38" s="1209"/>
    </row>
    <row r="39" spans="1:15" ht="19.5" customHeight="1">
      <c r="A39" s="1210" t="s">
        <v>939</v>
      </c>
      <c r="B39" s="1211" t="s">
        <v>915</v>
      </c>
      <c r="C39" s="1212">
        <v>48.979611108900002</v>
      </c>
      <c r="D39" s="1212">
        <v>49.084493195</v>
      </c>
      <c r="E39" s="1212">
        <v>48.524337635899997</v>
      </c>
      <c r="F39" s="1212">
        <v>48.633294003800003</v>
      </c>
      <c r="G39" s="1212">
        <v>48.691005613100003</v>
      </c>
      <c r="H39" s="1212">
        <v>48.738718958100002</v>
      </c>
      <c r="I39" s="1212">
        <v>48.726462407299998</v>
      </c>
      <c r="J39" s="1212">
        <v>48.748321841799999</v>
      </c>
      <c r="K39" s="1212">
        <v>48.487541771899998</v>
      </c>
      <c r="L39" s="1212">
        <v>46.483658741900001</v>
      </c>
      <c r="M39" s="1212"/>
      <c r="N39" s="1212">
        <v>0</v>
      </c>
      <c r="O39" s="1209"/>
    </row>
    <row r="40" spans="1:15" ht="32.25" customHeight="1">
      <c r="A40" s="1206" t="s">
        <v>940</v>
      </c>
      <c r="B40" s="1213" t="s">
        <v>918</v>
      </c>
      <c r="C40" s="1208">
        <v>44.172095286745503</v>
      </c>
      <c r="D40" s="1208">
        <v>44.0388474625288</v>
      </c>
      <c r="E40" s="1208">
        <v>45.297275735684202</v>
      </c>
      <c r="F40" s="1208">
        <v>45.307414903241998</v>
      </c>
      <c r="G40" s="1208">
        <v>45.001215301111898</v>
      </c>
      <c r="H40" s="1208">
        <v>45.423221282697199</v>
      </c>
      <c r="I40" s="1208">
        <v>45.489462745697601</v>
      </c>
      <c r="J40" s="1208">
        <v>46.321809152303601</v>
      </c>
      <c r="K40" s="1208">
        <v>48.230764232929801</v>
      </c>
      <c r="L40" s="1208">
        <v>50.661982493084103</v>
      </c>
      <c r="M40" s="1208">
        <v>52.718995164250302</v>
      </c>
      <c r="N40" s="1208">
        <v>54.216948446912902</v>
      </c>
      <c r="O40" s="1214">
        <v>47.642312419662403</v>
      </c>
    </row>
    <row r="41" spans="1:15" ht="32.25" customHeight="1">
      <c r="A41" s="1210" t="s">
        <v>941</v>
      </c>
      <c r="B41" s="1211" t="s">
        <v>915</v>
      </c>
      <c r="C41" s="1212">
        <v>55.176980146699997</v>
      </c>
      <c r="D41" s="1212">
        <v>55.202348009799998</v>
      </c>
      <c r="E41" s="1212">
        <v>54.201448063000001</v>
      </c>
      <c r="F41" s="1212">
        <v>54.001967628099997</v>
      </c>
      <c r="G41" s="1212">
        <v>53.428971318099997</v>
      </c>
      <c r="H41" s="1212">
        <v>52.9950216262</v>
      </c>
      <c r="I41" s="1212">
        <v>52.732270894300001</v>
      </c>
      <c r="J41" s="1212">
        <v>53.135544492500003</v>
      </c>
      <c r="K41" s="1212">
        <v>53.752123642999997</v>
      </c>
      <c r="L41" s="1212">
        <v>52.624616126699998</v>
      </c>
      <c r="M41" s="1212"/>
      <c r="N41" s="1212" t="s">
        <v>942</v>
      </c>
      <c r="O41" s="1212" t="s">
        <v>472</v>
      </c>
    </row>
    <row r="42" spans="1:15" ht="32.25" customHeight="1">
      <c r="A42" s="1206" t="s">
        <v>943</v>
      </c>
      <c r="B42" s="1213" t="s">
        <v>918</v>
      </c>
      <c r="C42" s="1208">
        <v>42.7205902963616</v>
      </c>
      <c r="D42" s="1208">
        <v>43.174202276654903</v>
      </c>
      <c r="E42" s="1208">
        <v>44.466559626907603</v>
      </c>
      <c r="F42" s="1208">
        <v>44.604441982424497</v>
      </c>
      <c r="G42" s="1208">
        <v>44.771163090379503</v>
      </c>
      <c r="H42" s="1208">
        <v>45.503237052666996</v>
      </c>
      <c r="I42" s="1208">
        <v>45.843507723038002</v>
      </c>
      <c r="J42" s="1208">
        <v>46.579377224109301</v>
      </c>
      <c r="K42" s="1208">
        <v>47.6471551317182</v>
      </c>
      <c r="L42" s="1208">
        <v>49.1088954640366</v>
      </c>
      <c r="M42" s="1208">
        <v>50.852570034032098</v>
      </c>
      <c r="N42" s="1208">
        <v>52.357910465818001</v>
      </c>
      <c r="O42" s="1215">
        <v>46.902215181856199</v>
      </c>
    </row>
    <row r="43" spans="1:15" ht="32.25" customHeight="1">
      <c r="A43" s="1210" t="s">
        <v>944</v>
      </c>
      <c r="B43" s="1211" t="s">
        <v>915</v>
      </c>
      <c r="C43" s="1212">
        <v>53.085843611400001</v>
      </c>
      <c r="D43" s="1212">
        <v>53.2415522967</v>
      </c>
      <c r="E43" s="1212">
        <v>52.6760080265</v>
      </c>
      <c r="F43" s="1212">
        <v>52.900398250099997</v>
      </c>
      <c r="G43" s="1212">
        <v>52.948250333200001</v>
      </c>
      <c r="H43" s="1212">
        <v>52.942438373400002</v>
      </c>
      <c r="I43" s="1212">
        <v>52.857114105400001</v>
      </c>
      <c r="J43" s="1212">
        <v>52.852114483999998</v>
      </c>
      <c r="K43" s="1212">
        <v>52.642747462499997</v>
      </c>
      <c r="L43" s="1212">
        <v>50.703387419800002</v>
      </c>
      <c r="M43" s="1212"/>
      <c r="N43" s="1212" t="s">
        <v>942</v>
      </c>
      <c r="O43" s="1212" t="s">
        <v>472</v>
      </c>
    </row>
    <row r="44" spans="1:15" ht="32.25" customHeight="1">
      <c r="A44" s="1216" t="s">
        <v>945</v>
      </c>
      <c r="B44" s="1213" t="s">
        <v>918</v>
      </c>
      <c r="C44" s="1208">
        <v>3.42508629669558</v>
      </c>
      <c r="D44" s="1208">
        <v>3.5038007006766301</v>
      </c>
      <c r="E44" s="1208">
        <v>3.5963982103616901</v>
      </c>
      <c r="F44" s="1208">
        <v>3.6512370831799998</v>
      </c>
      <c r="G44" s="1208">
        <v>3.6264365560995802</v>
      </c>
      <c r="H44" s="1208">
        <v>3.6546940171801299</v>
      </c>
      <c r="I44" s="1208">
        <v>3.6487015067877802</v>
      </c>
      <c r="J44" s="1208">
        <v>3.6241140875015598</v>
      </c>
      <c r="K44" s="1208">
        <v>3.6693095392090198</v>
      </c>
      <c r="L44" s="1208">
        <v>3.73659414026947</v>
      </c>
      <c r="M44" s="1208">
        <v>3.87862383412098</v>
      </c>
      <c r="N44" s="1208">
        <v>3.9721291381036301</v>
      </c>
      <c r="O44" s="1209"/>
    </row>
    <row r="45" spans="1:15" ht="32.25" customHeight="1">
      <c r="A45" s="1218" t="s">
        <v>946</v>
      </c>
      <c r="B45" s="1211" t="s">
        <v>915</v>
      </c>
      <c r="C45" s="1212">
        <v>4.1062325025000002</v>
      </c>
      <c r="D45" s="1212">
        <v>4.1570591015999998</v>
      </c>
      <c r="E45" s="1212">
        <v>4.1516703905999996</v>
      </c>
      <c r="F45" s="1212">
        <v>4.2671042462999997</v>
      </c>
      <c r="G45" s="1212">
        <v>4.2572447201000001</v>
      </c>
      <c r="H45" s="1212">
        <v>4.2037194152000001</v>
      </c>
      <c r="I45" s="1212">
        <v>4.1306516981000003</v>
      </c>
      <c r="J45" s="1212">
        <v>4.1037926421000002</v>
      </c>
      <c r="K45" s="1212">
        <v>4.1552056905999999</v>
      </c>
      <c r="L45" s="1212">
        <v>4.2197286779000001</v>
      </c>
      <c r="M45" s="1212">
        <v>0</v>
      </c>
      <c r="N45" s="1212">
        <v>0</v>
      </c>
      <c r="O45" s="1209"/>
    </row>
    <row r="46" spans="1:15" ht="32.25" customHeight="1">
      <c r="A46" s="1206" t="s">
        <v>947</v>
      </c>
      <c r="B46" s="1213" t="s">
        <v>918</v>
      </c>
      <c r="C46" s="1208">
        <v>45.139841822785897</v>
      </c>
      <c r="D46" s="1208">
        <v>45.579134996457697</v>
      </c>
      <c r="E46" s="1208">
        <v>46.876093077100997</v>
      </c>
      <c r="F46" s="1208">
        <v>47.012281707689702</v>
      </c>
      <c r="G46" s="1208">
        <v>47.1674605171387</v>
      </c>
      <c r="H46" s="1208">
        <v>47.9291228946649</v>
      </c>
      <c r="I46" s="1208">
        <v>48.280410172389402</v>
      </c>
      <c r="J46" s="1208">
        <v>49.025319058811903</v>
      </c>
      <c r="K46" s="1208">
        <v>50.119738722036999</v>
      </c>
      <c r="L46" s="1208">
        <v>51.577925008239497</v>
      </c>
      <c r="M46" s="1208">
        <v>53.3275249105358</v>
      </c>
      <c r="N46" s="1208">
        <v>54.825789151533598</v>
      </c>
      <c r="O46" s="1214">
        <v>49.336693166401197</v>
      </c>
    </row>
    <row r="47" spans="1:15" ht="30" customHeight="1">
      <c r="A47" s="1221" t="s">
        <v>948</v>
      </c>
      <c r="B47" s="1211" t="s">
        <v>915</v>
      </c>
      <c r="C47" s="1212">
        <v>55.582974007200001</v>
      </c>
      <c r="D47" s="1212">
        <v>55.730572646200002</v>
      </c>
      <c r="E47" s="1212">
        <v>55.190786369999998</v>
      </c>
      <c r="F47" s="1212">
        <v>55.321224705100001</v>
      </c>
      <c r="G47" s="1212">
        <v>55.421506278499997</v>
      </c>
      <c r="H47" s="1212">
        <v>55.403396045199997</v>
      </c>
      <c r="I47" s="1212">
        <v>55.350579816699998</v>
      </c>
      <c r="J47" s="1212">
        <v>55.321251683200003</v>
      </c>
      <c r="K47" s="1212">
        <v>55.111294479800002</v>
      </c>
      <c r="L47" s="1212">
        <v>53.175684653300003</v>
      </c>
      <c r="M47" s="1212" t="s">
        <v>942</v>
      </c>
      <c r="N47" s="1212" t="s">
        <v>942</v>
      </c>
      <c r="O47" s="1212" t="s">
        <v>472</v>
      </c>
    </row>
    <row r="48" spans="1:15" ht="30" customHeight="1">
      <c r="A48" s="1222" t="s">
        <v>949</v>
      </c>
      <c r="B48" s="1213" t="s">
        <v>918</v>
      </c>
      <c r="C48" s="1223">
        <v>4.2550677699244401</v>
      </c>
      <c r="D48" s="1223">
        <v>4.16011235717116</v>
      </c>
      <c r="E48" s="1223">
        <v>4.1517141221170597</v>
      </c>
      <c r="F48" s="1223">
        <v>4.1292145741211304</v>
      </c>
      <c r="G48" s="1223">
        <v>4.0439307302347203</v>
      </c>
      <c r="H48" s="1223">
        <v>3.9892115422565899</v>
      </c>
      <c r="I48" s="1223">
        <v>3.9304495258760999</v>
      </c>
      <c r="J48" s="1223">
        <v>3.95523345880724</v>
      </c>
      <c r="K48" s="1223">
        <v>4.0729462314008904</v>
      </c>
      <c r="L48" s="1223">
        <v>4.2307268662698503</v>
      </c>
      <c r="M48" s="1223">
        <v>4.2869999525853002</v>
      </c>
      <c r="N48" s="1223">
        <v>4.2953322540068699</v>
      </c>
      <c r="O48" s="1215">
        <v>4.1218464895491902</v>
      </c>
    </row>
    <row r="49" spans="1:15" ht="30" customHeight="1">
      <c r="A49" s="1224" t="s">
        <v>949</v>
      </c>
      <c r="B49" s="1211" t="s">
        <v>915</v>
      </c>
      <c r="C49" s="1212">
        <v>4.2760909198999997</v>
      </c>
      <c r="D49" s="1212">
        <v>4.2636492684</v>
      </c>
      <c r="E49" s="1212">
        <v>4.2026984541000001</v>
      </c>
      <c r="F49" s="1212">
        <v>4.1410517075</v>
      </c>
      <c r="G49" s="1212">
        <v>4.0527379000000003</v>
      </c>
      <c r="H49" s="1212">
        <v>3.9944246631000002</v>
      </c>
      <c r="I49" s="1212">
        <v>3.9760333056000001</v>
      </c>
      <c r="J49" s="1212">
        <v>4.0177048181000004</v>
      </c>
      <c r="K49" s="1212">
        <v>4.1224721811</v>
      </c>
      <c r="L49" s="1212">
        <v>4.2243306512999999</v>
      </c>
      <c r="M49" s="1212" t="s">
        <v>942</v>
      </c>
      <c r="N49" s="1212" t="s">
        <v>942</v>
      </c>
      <c r="O49" s="1212" t="s">
        <v>472</v>
      </c>
    </row>
    <row r="50" spans="1:15" ht="30" customHeight="1">
      <c r="A50" s="1225" t="s">
        <v>950</v>
      </c>
      <c r="B50" s="1213" t="s">
        <v>918</v>
      </c>
      <c r="C50" s="1223">
        <v>3.5349364253105402</v>
      </c>
      <c r="D50" s="1223">
        <v>3.4752727331303799</v>
      </c>
      <c r="E50" s="1223">
        <v>3.4727131292225102</v>
      </c>
      <c r="F50" s="1223">
        <v>3.4612379897515502</v>
      </c>
      <c r="G50" s="1223">
        <v>3.4189417773425399</v>
      </c>
      <c r="H50" s="1223">
        <v>3.39061173726888</v>
      </c>
      <c r="I50" s="1223">
        <v>3.3725299224988801</v>
      </c>
      <c r="J50" s="1223">
        <v>3.3763875800973802</v>
      </c>
      <c r="K50" s="1223">
        <v>3.4706167471468001</v>
      </c>
      <c r="L50" s="1223">
        <v>3.5612628122258498</v>
      </c>
      <c r="M50" s="1223">
        <v>3.5819889836758798</v>
      </c>
      <c r="N50" s="1223">
        <v>3.57315899056205</v>
      </c>
      <c r="O50" s="1215">
        <v>3.47163160416848</v>
      </c>
    </row>
    <row r="51" spans="1:15" ht="30" customHeight="1">
      <c r="A51" s="1226" t="s">
        <v>950</v>
      </c>
      <c r="B51" s="1227" t="s">
        <v>915</v>
      </c>
      <c r="C51" s="1228">
        <v>3.5522431234999998</v>
      </c>
      <c r="D51" s="1228">
        <v>3.5383653514</v>
      </c>
      <c r="E51" s="1228">
        <v>3.5100672299000002</v>
      </c>
      <c r="F51" s="1228">
        <v>3.4834555683000001</v>
      </c>
      <c r="G51" s="1228">
        <v>3.4447527200999999</v>
      </c>
      <c r="H51" s="1228">
        <v>3.4157199509999998</v>
      </c>
      <c r="I51" s="1228">
        <v>3.3982006993999998</v>
      </c>
      <c r="J51" s="1228">
        <v>3.4391447136000002</v>
      </c>
      <c r="K51" s="1228">
        <v>3.5033346392000002</v>
      </c>
      <c r="L51" s="1228">
        <v>3.5707748163000002</v>
      </c>
      <c r="M51" s="1228"/>
      <c r="N51" s="1228" t="s">
        <v>942</v>
      </c>
      <c r="O51" s="1212" t="s">
        <v>472</v>
      </c>
    </row>
    <row r="52" spans="1:15" ht="13.5" customHeight="1">
      <c r="A52" s="1202" t="s">
        <v>952</v>
      </c>
      <c r="B52" s="1229"/>
      <c r="C52" s="1204"/>
      <c r="D52" s="1204"/>
      <c r="E52" s="1204"/>
      <c r="F52" s="1204"/>
      <c r="G52" s="1204"/>
      <c r="H52" s="1204"/>
      <c r="I52" s="1204"/>
      <c r="J52" s="1204"/>
      <c r="K52" s="1204"/>
      <c r="L52" s="1204"/>
      <c r="M52" s="1204"/>
      <c r="N52" s="1204"/>
      <c r="O52" s="1205"/>
    </row>
    <row r="53" spans="1:15" ht="32.25" customHeight="1">
      <c r="A53" s="1206" t="s">
        <v>937</v>
      </c>
      <c r="B53" s="1213" t="s">
        <v>918</v>
      </c>
      <c r="C53" s="1208">
        <v>42.455240231851697</v>
      </c>
      <c r="D53" s="1208">
        <v>42.780396646738801</v>
      </c>
      <c r="E53" s="1208">
        <v>43.239300056184497</v>
      </c>
      <c r="F53" s="1208">
        <v>43.2299804031937</v>
      </c>
      <c r="G53" s="1208">
        <v>43.779370212991097</v>
      </c>
      <c r="H53" s="1208">
        <v>44.273915353056204</v>
      </c>
      <c r="I53" s="1208">
        <v>45.298416270557901</v>
      </c>
      <c r="J53" s="1208">
        <v>46.733761994672001</v>
      </c>
      <c r="K53" s="1208">
        <v>48.452976895487502</v>
      </c>
      <c r="L53" s="1208">
        <v>51.173026929429902</v>
      </c>
      <c r="M53" s="1208">
        <v>52.878605727370697</v>
      </c>
      <c r="N53" s="1208">
        <v>53.846010471841502</v>
      </c>
      <c r="O53" s="1209"/>
    </row>
    <row r="54" spans="1:15" ht="19.5" customHeight="1">
      <c r="A54" s="1210" t="s">
        <v>939</v>
      </c>
      <c r="B54" s="1211" t="s">
        <v>915</v>
      </c>
      <c r="C54" s="1212">
        <v>51.418203797399997</v>
      </c>
      <c r="D54" s="1212">
        <v>51.1108239657</v>
      </c>
      <c r="E54" s="1212">
        <v>51.833196142699997</v>
      </c>
      <c r="F54" s="1212">
        <v>52.108293467999999</v>
      </c>
      <c r="G54" s="1212">
        <v>52.080771781400003</v>
      </c>
      <c r="H54" s="1212">
        <v>51.992205462900003</v>
      </c>
      <c r="I54" s="1212">
        <v>51.926410065100001</v>
      </c>
      <c r="J54" s="1212">
        <v>51.927534158100002</v>
      </c>
      <c r="K54" s="1212">
        <v>50.161999594299999</v>
      </c>
      <c r="L54" s="1212">
        <v>46.717391106199997</v>
      </c>
      <c r="M54" s="1212"/>
      <c r="N54" s="1212">
        <v>0</v>
      </c>
      <c r="O54" s="1209"/>
    </row>
    <row r="55" spans="1:15" ht="32.25" customHeight="1">
      <c r="A55" s="1206" t="s">
        <v>940</v>
      </c>
      <c r="B55" s="1213" t="s">
        <v>918</v>
      </c>
      <c r="C55" s="1208">
        <v>44.751868621306599</v>
      </c>
      <c r="D55" s="1208">
        <v>44.535885100693598</v>
      </c>
      <c r="E55" s="1208">
        <v>44.8516772552627</v>
      </c>
      <c r="F55" s="1208">
        <v>44.550438181811899</v>
      </c>
      <c r="G55" s="1208">
        <v>44.462720522462902</v>
      </c>
      <c r="H55" s="1208">
        <v>44.716292769374597</v>
      </c>
      <c r="I55" s="1208">
        <v>45.501780291288</v>
      </c>
      <c r="J55" s="1208">
        <v>47.159787027629498</v>
      </c>
      <c r="K55" s="1208">
        <v>49.698964246501902</v>
      </c>
      <c r="L55" s="1208">
        <v>53.692781423968697</v>
      </c>
      <c r="M55" s="1208">
        <v>55.906482744587599</v>
      </c>
      <c r="N55" s="1208">
        <v>56.734960217676203</v>
      </c>
      <c r="O55" s="1214">
        <v>48.4625374704436</v>
      </c>
    </row>
    <row r="56" spans="1:15" ht="32.25" customHeight="1">
      <c r="A56" s="1210" t="s">
        <v>941</v>
      </c>
      <c r="B56" s="1211" t="s">
        <v>915</v>
      </c>
      <c r="C56" s="1212">
        <v>54.306976394400003</v>
      </c>
      <c r="D56" s="1212">
        <v>54.171171715600003</v>
      </c>
      <c r="E56" s="1212">
        <v>54.524073340800001</v>
      </c>
      <c r="F56" s="1212">
        <v>54.396679671900003</v>
      </c>
      <c r="G56" s="1212">
        <v>53.817527439499997</v>
      </c>
      <c r="H56" s="1212">
        <v>53.250572396000003</v>
      </c>
      <c r="I56" s="1212">
        <v>53.037122354399997</v>
      </c>
      <c r="J56" s="1212">
        <v>53.388285895499997</v>
      </c>
      <c r="K56" s="1212">
        <v>52.294555394500001</v>
      </c>
      <c r="L56" s="1212">
        <v>49.724990399500001</v>
      </c>
      <c r="M56" s="1212"/>
      <c r="N56" s="1212" t="s">
        <v>942</v>
      </c>
      <c r="O56" s="1212" t="s">
        <v>472</v>
      </c>
    </row>
    <row r="57" spans="1:15" ht="32.25" customHeight="1">
      <c r="A57" s="1206" t="s">
        <v>943</v>
      </c>
      <c r="B57" s="1213" t="s">
        <v>918</v>
      </c>
      <c r="C57" s="1208">
        <v>43.251663892145601</v>
      </c>
      <c r="D57" s="1208">
        <v>43.561901598528799</v>
      </c>
      <c r="E57" s="1208">
        <v>44.019188772803098</v>
      </c>
      <c r="F57" s="1208">
        <v>44.023686545963102</v>
      </c>
      <c r="G57" s="1208">
        <v>44.583016639973003</v>
      </c>
      <c r="H57" s="1208">
        <v>45.060912596244201</v>
      </c>
      <c r="I57" s="1208">
        <v>46.059214290047599</v>
      </c>
      <c r="J57" s="1208">
        <v>47.469765147986301</v>
      </c>
      <c r="K57" s="1208">
        <v>49.1813935795278</v>
      </c>
      <c r="L57" s="1208">
        <v>51.944370414143798</v>
      </c>
      <c r="M57" s="1208">
        <v>53.675819185964002</v>
      </c>
      <c r="N57" s="1208">
        <v>54.677569961776399</v>
      </c>
      <c r="O57" s="1215">
        <v>47.758272495527997</v>
      </c>
    </row>
    <row r="58" spans="1:15" ht="32.25" customHeight="1">
      <c r="A58" s="1210" t="s">
        <v>944</v>
      </c>
      <c r="B58" s="1211" t="s">
        <v>915</v>
      </c>
      <c r="C58" s="1212">
        <v>52.444471468499998</v>
      </c>
      <c r="D58" s="1212">
        <v>52.258355678299999</v>
      </c>
      <c r="E58" s="1212">
        <v>52.973267834799998</v>
      </c>
      <c r="F58" s="1212">
        <v>53.283293104899997</v>
      </c>
      <c r="G58" s="1212">
        <v>53.259048577500003</v>
      </c>
      <c r="H58" s="1212">
        <v>53.161933218900003</v>
      </c>
      <c r="I58" s="1212">
        <v>53.102060360000003</v>
      </c>
      <c r="J58" s="1212">
        <v>53.094758861199999</v>
      </c>
      <c r="K58" s="1212">
        <v>51.349859889199998</v>
      </c>
      <c r="L58" s="1212">
        <v>47.929395680699997</v>
      </c>
      <c r="M58" s="1212"/>
      <c r="N58" s="1212" t="s">
        <v>942</v>
      </c>
      <c r="O58" s="1212" t="s">
        <v>472</v>
      </c>
    </row>
    <row r="59" spans="1:15" ht="32.25" customHeight="1">
      <c r="A59" s="1216" t="s">
        <v>945</v>
      </c>
      <c r="B59" s="1213" t="s">
        <v>918</v>
      </c>
      <c r="C59" s="1208">
        <v>0.79642366029393197</v>
      </c>
      <c r="D59" s="1208">
        <v>0.78150495178998403</v>
      </c>
      <c r="E59" s="1208">
        <v>0.77988871661860104</v>
      </c>
      <c r="F59" s="1208">
        <v>0.79370614276937401</v>
      </c>
      <c r="G59" s="1208">
        <v>0.803646426981935</v>
      </c>
      <c r="H59" s="1208">
        <v>0.78699724318803999</v>
      </c>
      <c r="I59" s="1208">
        <v>0.76079801948967696</v>
      </c>
      <c r="J59" s="1208">
        <v>0.73600315331428601</v>
      </c>
      <c r="K59" s="1208">
        <v>0.72841668404030502</v>
      </c>
      <c r="L59" s="1208">
        <v>0.77134348471390302</v>
      </c>
      <c r="M59" s="1208">
        <v>0.797213458593241</v>
      </c>
      <c r="N59" s="1208">
        <v>0.83155948993483997</v>
      </c>
      <c r="O59" s="1209"/>
    </row>
    <row r="60" spans="1:15" ht="32.25" customHeight="1">
      <c r="A60" s="1218" t="s">
        <v>946</v>
      </c>
      <c r="B60" s="1211" t="s">
        <v>915</v>
      </c>
      <c r="C60" s="1212">
        <v>1.0262676711000001</v>
      </c>
      <c r="D60" s="1212">
        <v>1.1475317125</v>
      </c>
      <c r="E60" s="1212">
        <v>1.1400716921</v>
      </c>
      <c r="F60" s="1212">
        <v>1.1749996369</v>
      </c>
      <c r="G60" s="1212">
        <v>1.178276796</v>
      </c>
      <c r="H60" s="1212">
        <v>1.1697277559999999</v>
      </c>
      <c r="I60" s="1212">
        <v>1.1756502950000001</v>
      </c>
      <c r="J60" s="1212">
        <v>1.1672247031</v>
      </c>
      <c r="K60" s="1212">
        <v>1.1878602948999999</v>
      </c>
      <c r="L60" s="1212">
        <v>1.2120045745000001</v>
      </c>
      <c r="M60" s="1212"/>
      <c r="N60" s="1212">
        <v>0</v>
      </c>
      <c r="O60" s="1209"/>
    </row>
    <row r="61" spans="1:15" ht="32.25" customHeight="1">
      <c r="A61" s="1206" t="s">
        <v>947</v>
      </c>
      <c r="B61" s="1213" t="s">
        <v>918</v>
      </c>
      <c r="C61" s="1208">
        <v>44.385979182690299</v>
      </c>
      <c r="D61" s="1208">
        <v>44.706146668302097</v>
      </c>
      <c r="E61" s="1208">
        <v>45.154773940301801</v>
      </c>
      <c r="F61" s="1208">
        <v>45.158887869221203</v>
      </c>
      <c r="G61" s="1208">
        <v>45.717524787675103</v>
      </c>
      <c r="H61" s="1208">
        <v>46.194875268508902</v>
      </c>
      <c r="I61" s="1208">
        <v>47.189437433155398</v>
      </c>
      <c r="J61" s="1208">
        <v>48.585930362731197</v>
      </c>
      <c r="K61" s="1208">
        <v>50.299814325404199</v>
      </c>
      <c r="L61" s="1208">
        <v>53.062933580957598</v>
      </c>
      <c r="M61" s="1208">
        <v>54.794968444827902</v>
      </c>
      <c r="N61" s="1208">
        <v>55.794322914571701</v>
      </c>
      <c r="O61" s="1214">
        <v>48.886665383967497</v>
      </c>
    </row>
    <row r="62" spans="1:15" ht="30" customHeight="1">
      <c r="A62" s="1221" t="s">
        <v>948</v>
      </c>
      <c r="B62" s="1211" t="s">
        <v>915</v>
      </c>
      <c r="C62" s="1212">
        <v>53.658316365200001</v>
      </c>
      <c r="D62" s="1212">
        <v>53.428572391800003</v>
      </c>
      <c r="E62" s="1212">
        <v>54.155461281999997</v>
      </c>
      <c r="F62" s="1212">
        <v>54.4731269794</v>
      </c>
      <c r="G62" s="1212">
        <v>54.453239459999999</v>
      </c>
      <c r="H62" s="1212">
        <v>54.353119328699997</v>
      </c>
      <c r="I62" s="1212">
        <v>54.3038613055</v>
      </c>
      <c r="J62" s="1212">
        <v>54.297091602099997</v>
      </c>
      <c r="K62" s="1212">
        <v>52.5520343966</v>
      </c>
      <c r="L62" s="1212">
        <v>49.129857301900003</v>
      </c>
      <c r="M62" s="1212"/>
      <c r="N62" s="1212" t="s">
        <v>942</v>
      </c>
      <c r="O62" s="1212" t="s">
        <v>472</v>
      </c>
    </row>
    <row r="63" spans="1:15" ht="30" customHeight="1">
      <c r="A63" s="1222" t="s">
        <v>949</v>
      </c>
      <c r="B63" s="1213" t="s">
        <v>918</v>
      </c>
      <c r="C63" s="1223">
        <v>4.2174257883283204</v>
      </c>
      <c r="D63" s="1223">
        <v>4.1425412822345802</v>
      </c>
      <c r="E63" s="1223">
        <v>4.1161501517388999</v>
      </c>
      <c r="F63" s="1223">
        <v>4.0669186085452997</v>
      </c>
      <c r="G63" s="1223">
        <v>3.9698487437573502</v>
      </c>
      <c r="H63" s="1223">
        <v>3.94218454997737</v>
      </c>
      <c r="I63" s="1223">
        <v>3.9027260764623901</v>
      </c>
      <c r="J63" s="1223">
        <v>3.9550822845699098</v>
      </c>
      <c r="K63" s="1223">
        <v>4.04879667587557</v>
      </c>
      <c r="L63" s="1223">
        <v>4.1873453193646304</v>
      </c>
      <c r="M63" s="1223">
        <v>4.2397179365629603</v>
      </c>
      <c r="N63" s="1223">
        <v>4.2302885918947704</v>
      </c>
      <c r="O63" s="1215">
        <v>4.0819600841670098</v>
      </c>
    </row>
    <row r="64" spans="1:15" ht="30" customHeight="1">
      <c r="A64" s="1224" t="s">
        <v>949</v>
      </c>
      <c r="B64" s="1211" t="s">
        <v>915</v>
      </c>
      <c r="C64" s="1212">
        <v>4.2026743968</v>
      </c>
      <c r="D64" s="1212">
        <v>4.2310207922999998</v>
      </c>
      <c r="E64" s="1212">
        <v>4.1767079725</v>
      </c>
      <c r="F64" s="1212">
        <v>4.1290448227000001</v>
      </c>
      <c r="G64" s="1212">
        <v>4.0381666874000004</v>
      </c>
      <c r="H64" s="1212">
        <v>3.9813814182999998</v>
      </c>
      <c r="I64" s="1212">
        <v>3.9667089542</v>
      </c>
      <c r="J64" s="1212">
        <v>4.0146578143999996</v>
      </c>
      <c r="K64" s="1212">
        <v>4.0905138639</v>
      </c>
      <c r="L64" s="1212">
        <v>4.1879417196000004</v>
      </c>
      <c r="M64" s="1212"/>
      <c r="N64" s="1212" t="s">
        <v>942</v>
      </c>
      <c r="O64" s="1212" t="s">
        <v>472</v>
      </c>
    </row>
    <row r="65" spans="1:15" ht="30" customHeight="1">
      <c r="A65" s="1225" t="s">
        <v>950</v>
      </c>
      <c r="B65" s="1213" t="s">
        <v>918</v>
      </c>
      <c r="C65" s="1223">
        <v>3.5164110428579201</v>
      </c>
      <c r="D65" s="1223">
        <v>3.4740483566945399</v>
      </c>
      <c r="E65" s="1223">
        <v>3.46790356317429</v>
      </c>
      <c r="F65" s="1223">
        <v>3.4473683786607698</v>
      </c>
      <c r="G65" s="1223">
        <v>3.39940777131606</v>
      </c>
      <c r="H65" s="1223">
        <v>3.3791167745303601</v>
      </c>
      <c r="I65" s="1223">
        <v>3.3698218150258299</v>
      </c>
      <c r="J65" s="1223">
        <v>3.3780239286312299</v>
      </c>
      <c r="K65" s="1223">
        <v>3.4523963579373498</v>
      </c>
      <c r="L65" s="1223">
        <v>3.55193163062749</v>
      </c>
      <c r="M65" s="1223">
        <v>3.5867932898325501</v>
      </c>
      <c r="N65" s="1223">
        <v>3.5657454440660001</v>
      </c>
      <c r="O65" s="1215">
        <v>3.4635650427356</v>
      </c>
    </row>
    <row r="66" spans="1:15" ht="30" customHeight="1">
      <c r="A66" s="1226" t="s">
        <v>950</v>
      </c>
      <c r="B66" s="1227" t="s">
        <v>915</v>
      </c>
      <c r="C66" s="1228">
        <v>3.5623320208</v>
      </c>
      <c r="D66" s="1228">
        <v>3.5516503975</v>
      </c>
      <c r="E66" s="1228">
        <v>3.5260181013</v>
      </c>
      <c r="F66" s="1228">
        <v>3.4900470650000002</v>
      </c>
      <c r="G66" s="1228">
        <v>3.4629339598</v>
      </c>
      <c r="H66" s="1228">
        <v>3.4266424057</v>
      </c>
      <c r="I66" s="1228">
        <v>3.4121420052000002</v>
      </c>
      <c r="J66" s="1228">
        <v>3.4366991882</v>
      </c>
      <c r="K66" s="1228">
        <v>3.4920353320999999</v>
      </c>
      <c r="L66" s="1228">
        <v>3.5769986717000002</v>
      </c>
      <c r="M66" s="1228"/>
      <c r="N66" s="1228" t="s">
        <v>942</v>
      </c>
      <c r="O66" s="1212" t="s">
        <v>472</v>
      </c>
    </row>
    <row r="67" spans="1:15" ht="13.5" customHeight="1">
      <c r="A67" s="1202" t="s">
        <v>201</v>
      </c>
      <c r="B67" s="1229"/>
      <c r="C67" s="1204"/>
      <c r="D67" s="1204"/>
      <c r="E67" s="1204"/>
      <c r="F67" s="1204"/>
      <c r="G67" s="1204"/>
      <c r="H67" s="1204"/>
      <c r="I67" s="1204"/>
      <c r="J67" s="1204"/>
      <c r="K67" s="1204"/>
      <c r="L67" s="1204"/>
      <c r="M67" s="1204"/>
      <c r="N67" s="1204"/>
      <c r="O67" s="1205"/>
    </row>
    <row r="68" spans="1:15" ht="32.25" customHeight="1">
      <c r="A68" s="1206" t="s">
        <v>937</v>
      </c>
      <c r="B68" s="1213" t="s">
        <v>918</v>
      </c>
      <c r="C68" s="1208">
        <v>39.4743001331735</v>
      </c>
      <c r="D68" s="1208">
        <v>40.036204510056798</v>
      </c>
      <c r="E68" s="1208">
        <v>40.928497353930801</v>
      </c>
      <c r="F68" s="1208">
        <v>40.981664591475202</v>
      </c>
      <c r="G68" s="1208">
        <v>41.264917944274899</v>
      </c>
      <c r="H68" s="1208">
        <v>42.021516196978801</v>
      </c>
      <c r="I68" s="1208">
        <v>42.6324842788514</v>
      </c>
      <c r="J68" s="1208">
        <v>43.558918913173102</v>
      </c>
      <c r="K68" s="1208">
        <v>44.804190532419099</v>
      </c>
      <c r="L68" s="1208">
        <v>46.740001930139996</v>
      </c>
      <c r="M68" s="1208">
        <v>48.538628211000898</v>
      </c>
      <c r="N68" s="1208">
        <v>50.109484538580098</v>
      </c>
      <c r="O68" s="1209"/>
    </row>
    <row r="69" spans="1:15" ht="19.5" customHeight="1">
      <c r="A69" s="1210" t="s">
        <v>939</v>
      </c>
      <c r="B69" s="1211" t="s">
        <v>915</v>
      </c>
      <c r="C69" s="1212">
        <v>49.544349485700003</v>
      </c>
      <c r="D69" s="1212">
        <v>49.3724873456</v>
      </c>
      <c r="E69" s="1212">
        <v>49.257388092500001</v>
      </c>
      <c r="F69" s="1212">
        <v>49.565463513300003</v>
      </c>
      <c r="G69" s="1212">
        <v>49.713748689600003</v>
      </c>
      <c r="H69" s="1212">
        <v>49.714207296700003</v>
      </c>
      <c r="I69" s="1212">
        <v>49.699975604999999</v>
      </c>
      <c r="J69" s="1212">
        <v>49.697870960300001</v>
      </c>
      <c r="K69" s="1212">
        <v>48.844857447700001</v>
      </c>
      <c r="L69" s="1212">
        <v>46.533466287800003</v>
      </c>
      <c r="M69" s="1212"/>
      <c r="N69" s="1212">
        <v>0</v>
      </c>
      <c r="O69" s="1209"/>
    </row>
    <row r="70" spans="1:15" ht="32.25" customHeight="1">
      <c r="A70" s="1206" t="s">
        <v>940</v>
      </c>
      <c r="B70" s="1213" t="s">
        <v>918</v>
      </c>
      <c r="C70" s="1208">
        <v>43.748025548831997</v>
      </c>
      <c r="D70" s="1208">
        <v>43.7319995532688</v>
      </c>
      <c r="E70" s="1208">
        <v>44.526013734532697</v>
      </c>
      <c r="F70" s="1208">
        <v>44.441709761236901</v>
      </c>
      <c r="G70" s="1208">
        <v>44.097029823838398</v>
      </c>
      <c r="H70" s="1208">
        <v>44.592812487959101</v>
      </c>
      <c r="I70" s="1208">
        <v>44.868995947847303</v>
      </c>
      <c r="J70" s="1208">
        <v>45.846392694488102</v>
      </c>
      <c r="K70" s="1208">
        <v>47.962773246490599</v>
      </c>
      <c r="L70" s="1208">
        <v>51.154639813421497</v>
      </c>
      <c r="M70" s="1208">
        <v>53.503045060056799</v>
      </c>
      <c r="N70" s="1208">
        <v>55.113875610313599</v>
      </c>
      <c r="O70" s="1214">
        <v>47.647294522681797</v>
      </c>
    </row>
    <row r="71" spans="1:15" ht="32.25" customHeight="1">
      <c r="A71" s="1210" t="s">
        <v>941</v>
      </c>
      <c r="B71" s="1211" t="s">
        <v>915</v>
      </c>
      <c r="C71" s="1212">
        <v>54.609448960500004</v>
      </c>
      <c r="D71" s="1212">
        <v>54.330001294799999</v>
      </c>
      <c r="E71" s="1212">
        <v>53.763999502499999</v>
      </c>
      <c r="F71" s="1212">
        <v>53.585262954000001</v>
      </c>
      <c r="G71" s="1212">
        <v>53.0985170489</v>
      </c>
      <c r="H71" s="1212">
        <v>52.715553585000002</v>
      </c>
      <c r="I71" s="1212">
        <v>52.404217295099997</v>
      </c>
      <c r="J71" s="1212">
        <v>52.732279401299998</v>
      </c>
      <c r="K71" s="1212">
        <v>52.728919099099997</v>
      </c>
      <c r="L71" s="1212">
        <v>51.495306014900002</v>
      </c>
      <c r="M71" s="1212"/>
      <c r="N71" s="1212" t="s">
        <v>942</v>
      </c>
      <c r="O71" s="1212" t="s">
        <v>472</v>
      </c>
    </row>
    <row r="72" spans="1:15" ht="32.25" customHeight="1">
      <c r="A72" s="1206" t="s">
        <v>943</v>
      </c>
      <c r="B72" s="1213" t="s">
        <v>918</v>
      </c>
      <c r="C72" s="1208">
        <v>42.214026278108001</v>
      </c>
      <c r="D72" s="1208">
        <v>42.770962768097299</v>
      </c>
      <c r="E72" s="1208">
        <v>43.7051882199452</v>
      </c>
      <c r="F72" s="1208">
        <v>43.770426280239498</v>
      </c>
      <c r="G72" s="1208">
        <v>43.992086176643497</v>
      </c>
      <c r="H72" s="1208">
        <v>44.730396980015499</v>
      </c>
      <c r="I72" s="1208">
        <v>45.2776870751131</v>
      </c>
      <c r="J72" s="1208">
        <v>46.176616214938598</v>
      </c>
      <c r="K72" s="1208">
        <v>47.468091915548399</v>
      </c>
      <c r="L72" s="1208">
        <v>49.558238991423202</v>
      </c>
      <c r="M72" s="1208">
        <v>51.4184331093103</v>
      </c>
      <c r="N72" s="1208">
        <v>53.055367397978003</v>
      </c>
      <c r="O72" s="1215">
        <v>46.889987076399002</v>
      </c>
    </row>
    <row r="73" spans="1:15" ht="32.25" customHeight="1">
      <c r="A73" s="1210" t="s">
        <v>944</v>
      </c>
      <c r="B73" s="1211" t="s">
        <v>915</v>
      </c>
      <c r="C73" s="1212">
        <v>52.516267093700002</v>
      </c>
      <c r="D73" s="1212">
        <v>52.375963871099998</v>
      </c>
      <c r="E73" s="1212">
        <v>52.275235817599999</v>
      </c>
      <c r="F73" s="1212">
        <v>52.5754622794</v>
      </c>
      <c r="G73" s="1212">
        <v>52.686308392199997</v>
      </c>
      <c r="H73" s="1212">
        <v>52.739415635299999</v>
      </c>
      <c r="I73" s="1212">
        <v>52.637134020799998</v>
      </c>
      <c r="J73" s="1212">
        <v>52.6710337584</v>
      </c>
      <c r="K73" s="1212">
        <v>51.838332156100002</v>
      </c>
      <c r="L73" s="1212">
        <v>49.722637760600001</v>
      </c>
      <c r="M73" s="1212"/>
      <c r="N73" s="1212" t="s">
        <v>942</v>
      </c>
      <c r="O73" s="1212" t="s">
        <v>472</v>
      </c>
    </row>
    <row r="74" spans="1:15" ht="32.25" customHeight="1">
      <c r="A74" s="1216" t="s">
        <v>945</v>
      </c>
      <c r="B74" s="1213" t="s">
        <v>918</v>
      </c>
      <c r="C74" s="1208">
        <v>2.7397261449345498</v>
      </c>
      <c r="D74" s="1208">
        <v>2.7347582580405598</v>
      </c>
      <c r="E74" s="1208">
        <v>2.7766908660143899</v>
      </c>
      <c r="F74" s="1208">
        <v>2.7887616887642799</v>
      </c>
      <c r="G74" s="1208">
        <v>2.7271682323686499</v>
      </c>
      <c r="H74" s="1208">
        <v>2.7088807830367001</v>
      </c>
      <c r="I74" s="1208">
        <v>2.6452027962616702</v>
      </c>
      <c r="J74" s="1208">
        <v>2.6176973017655101</v>
      </c>
      <c r="K74" s="1208">
        <v>2.6639013831292999</v>
      </c>
      <c r="L74" s="1208">
        <v>2.8182370612831602</v>
      </c>
      <c r="M74" s="1208">
        <v>2.87980489830943</v>
      </c>
      <c r="N74" s="1208">
        <v>2.9458828593979498</v>
      </c>
      <c r="O74" s="1209"/>
    </row>
    <row r="75" spans="1:15" ht="32.25" customHeight="1">
      <c r="A75" s="1218" t="s">
        <v>946</v>
      </c>
      <c r="B75" s="1211" t="s">
        <v>915</v>
      </c>
      <c r="C75" s="1212">
        <v>2.971917608</v>
      </c>
      <c r="D75" s="1212">
        <v>3.0034765255</v>
      </c>
      <c r="E75" s="1212">
        <v>3.0178477251000002</v>
      </c>
      <c r="F75" s="1212">
        <v>3.0099987660999998</v>
      </c>
      <c r="G75" s="1212">
        <v>2.9725597024999999</v>
      </c>
      <c r="H75" s="1212">
        <v>3.0252083387000002</v>
      </c>
      <c r="I75" s="1212">
        <v>2.9371584157999999</v>
      </c>
      <c r="J75" s="1212">
        <v>2.9731627981000002</v>
      </c>
      <c r="K75" s="1212">
        <v>2.9934747084</v>
      </c>
      <c r="L75" s="1212">
        <v>3.1891714728</v>
      </c>
      <c r="M75" s="1212"/>
      <c r="N75" s="1212">
        <v>0</v>
      </c>
      <c r="O75" s="1209"/>
    </row>
    <row r="76" spans="1:15" ht="32.25" customHeight="1">
      <c r="A76" s="1206" t="s">
        <v>947</v>
      </c>
      <c r="B76" s="1213" t="s">
        <v>918</v>
      </c>
      <c r="C76" s="1208">
        <v>44.464018833063001</v>
      </c>
      <c r="D76" s="1208">
        <v>45.008318835771902</v>
      </c>
      <c r="E76" s="1208">
        <v>45.9343461366946</v>
      </c>
      <c r="F76" s="1208">
        <v>46.000891503231699</v>
      </c>
      <c r="G76" s="1208">
        <v>46.217836720342703</v>
      </c>
      <c r="H76" s="1208">
        <v>46.982291224346298</v>
      </c>
      <c r="I76" s="1208">
        <v>47.537086527701099</v>
      </c>
      <c r="J76" s="1208">
        <v>48.435378383140403</v>
      </c>
      <c r="K76" s="1208">
        <v>49.732988127959501</v>
      </c>
      <c r="L76" s="1208">
        <v>51.8164411925043</v>
      </c>
      <c r="M76" s="1208">
        <v>53.678676583046403</v>
      </c>
      <c r="N76" s="1208">
        <v>55.331458742655101</v>
      </c>
      <c r="O76" s="1214">
        <v>49.139619755335602</v>
      </c>
    </row>
    <row r="77" spans="1:15" ht="30" customHeight="1">
      <c r="A77" s="1221" t="s">
        <v>948</v>
      </c>
      <c r="B77" s="1211" t="s">
        <v>915</v>
      </c>
      <c r="C77" s="1212">
        <v>54.885638032300001</v>
      </c>
      <c r="D77" s="1212">
        <v>54.750844968099997</v>
      </c>
      <c r="E77" s="1212">
        <v>54.604469109500002</v>
      </c>
      <c r="F77" s="1212">
        <v>54.9266942454</v>
      </c>
      <c r="G77" s="1212">
        <v>55.040983779000001</v>
      </c>
      <c r="H77" s="1212">
        <v>55.120012922100003</v>
      </c>
      <c r="I77" s="1212">
        <v>55.015867484700003</v>
      </c>
      <c r="J77" s="1212">
        <v>55.039630674999998</v>
      </c>
      <c r="K77" s="1212">
        <v>54.205868020399997</v>
      </c>
      <c r="L77" s="1212">
        <v>52.053698817799997</v>
      </c>
      <c r="M77" s="1212"/>
      <c r="N77" s="1212" t="s">
        <v>942</v>
      </c>
      <c r="O77" s="1212" t="s">
        <v>472</v>
      </c>
    </row>
    <row r="78" spans="1:15" ht="30" customHeight="1">
      <c r="A78" s="1222" t="s">
        <v>949</v>
      </c>
      <c r="B78" s="1213" t="s">
        <v>918</v>
      </c>
      <c r="C78" s="1223">
        <v>4.2350755376015403</v>
      </c>
      <c r="D78" s="1223">
        <v>4.1473922204333098</v>
      </c>
      <c r="E78" s="1223">
        <v>4.1223409152921597</v>
      </c>
      <c r="F78" s="1223">
        <v>4.0987086278758502</v>
      </c>
      <c r="G78" s="1223">
        <v>4.0078209685906501</v>
      </c>
      <c r="H78" s="1223">
        <v>3.9777014066237801</v>
      </c>
      <c r="I78" s="1223">
        <v>3.9339478056847899</v>
      </c>
      <c r="J78" s="1223">
        <v>3.9603619338382199</v>
      </c>
      <c r="K78" s="1223">
        <v>4.0428808060934296</v>
      </c>
      <c r="L78" s="1223">
        <v>4.1899318676177897</v>
      </c>
      <c r="M78" s="1223">
        <v>4.2570135731197301</v>
      </c>
      <c r="N78" s="1223">
        <v>4.2612303071618003</v>
      </c>
      <c r="O78" s="1215">
        <v>4.1011094269288204</v>
      </c>
    </row>
    <row r="79" spans="1:15" ht="30" customHeight="1">
      <c r="A79" s="1224" t="s">
        <v>949</v>
      </c>
      <c r="B79" s="1211" t="s">
        <v>915</v>
      </c>
      <c r="C79" s="1212">
        <v>4.2542831994999997</v>
      </c>
      <c r="D79" s="1212">
        <v>4.2405495189</v>
      </c>
      <c r="E79" s="1212">
        <v>4.1805615712000002</v>
      </c>
      <c r="F79" s="1212">
        <v>4.1144393615999997</v>
      </c>
      <c r="G79" s="1212">
        <v>4.0315070761999996</v>
      </c>
      <c r="H79" s="1212">
        <v>3.9778852361000001</v>
      </c>
      <c r="I79" s="1212">
        <v>3.9604606776</v>
      </c>
      <c r="J79" s="1212">
        <v>3.9950513629</v>
      </c>
      <c r="K79" s="1212">
        <v>4.0932446906999997</v>
      </c>
      <c r="L79" s="1212">
        <v>4.1982056322999997</v>
      </c>
      <c r="M79" s="1212"/>
      <c r="N79" s="1212" t="s">
        <v>942</v>
      </c>
      <c r="O79" s="1212" t="s">
        <v>472</v>
      </c>
    </row>
    <row r="80" spans="1:15" ht="30" customHeight="1">
      <c r="A80" s="1225" t="s">
        <v>950</v>
      </c>
      <c r="B80" s="1213" t="s">
        <v>918</v>
      </c>
      <c r="C80" s="1223">
        <v>3.5256168218583199</v>
      </c>
      <c r="D80" s="1223">
        <v>3.4779129464543899</v>
      </c>
      <c r="E80" s="1223">
        <v>3.4679405171040498</v>
      </c>
      <c r="F80" s="1223">
        <v>3.4565210378853002</v>
      </c>
      <c r="G80" s="1223">
        <v>3.4144132141349002</v>
      </c>
      <c r="H80" s="1223">
        <v>3.39017209736949</v>
      </c>
      <c r="I80" s="1223">
        <v>3.3710067155488401</v>
      </c>
      <c r="J80" s="1223">
        <v>3.3666976750521602</v>
      </c>
      <c r="K80" s="1223">
        <v>3.46097332695979</v>
      </c>
      <c r="L80" s="1223">
        <v>3.5525602172971098</v>
      </c>
      <c r="M80" s="1223">
        <v>3.5833285438169402</v>
      </c>
      <c r="N80" s="1223">
        <v>3.5710876968729099</v>
      </c>
      <c r="O80" s="1215">
        <v>3.4682736596761599</v>
      </c>
    </row>
    <row r="81" spans="1:15" ht="30" customHeight="1">
      <c r="A81" s="1226" t="s">
        <v>950</v>
      </c>
      <c r="B81" s="1227" t="s">
        <v>915</v>
      </c>
      <c r="C81" s="1228">
        <v>3.5568217473999999</v>
      </c>
      <c r="D81" s="1228">
        <v>3.5448875587000002</v>
      </c>
      <c r="E81" s="1228">
        <v>3.5137369764000002</v>
      </c>
      <c r="F81" s="1228">
        <v>3.4832789102000001</v>
      </c>
      <c r="G81" s="1228">
        <v>3.4469754684999998</v>
      </c>
      <c r="H81" s="1228">
        <v>3.4149961915000002</v>
      </c>
      <c r="I81" s="1228">
        <v>3.3924445661</v>
      </c>
      <c r="J81" s="1228">
        <v>3.4153854026000001</v>
      </c>
      <c r="K81" s="1228">
        <v>3.4806131316000002</v>
      </c>
      <c r="L81" s="1228">
        <v>3.5558214621999999</v>
      </c>
      <c r="M81" s="1228"/>
      <c r="N81" s="1228" t="s">
        <v>942</v>
      </c>
      <c r="O81" s="1212" t="s">
        <v>472</v>
      </c>
    </row>
    <row r="82" spans="1:15" ht="13.5" customHeight="1">
      <c r="A82" s="1202" t="s">
        <v>953</v>
      </c>
      <c r="B82" s="1229"/>
      <c r="C82" s="1204"/>
      <c r="D82" s="1204"/>
      <c r="E82" s="1204"/>
      <c r="F82" s="1204"/>
      <c r="G82" s="1204"/>
      <c r="H82" s="1204"/>
      <c r="I82" s="1204"/>
      <c r="J82" s="1204"/>
      <c r="K82" s="1204"/>
      <c r="L82" s="1204"/>
      <c r="M82" s="1204"/>
      <c r="N82" s="1204"/>
      <c r="O82" s="1205"/>
    </row>
    <row r="83" spans="1:15" ht="32.25" customHeight="1">
      <c r="A83" s="1206" t="s">
        <v>937</v>
      </c>
      <c r="B83" s="1213" t="s">
        <v>918</v>
      </c>
      <c r="C83" s="1208">
        <v>41.856483844042799</v>
      </c>
      <c r="D83" s="1208">
        <v>41.9907945175297</v>
      </c>
      <c r="E83" s="1208">
        <v>42.362737757631898</v>
      </c>
      <c r="F83" s="1208">
        <v>42.333807405985297</v>
      </c>
      <c r="G83" s="1208">
        <v>42.540180603637801</v>
      </c>
      <c r="H83" s="1208">
        <v>43.319144350898</v>
      </c>
      <c r="I83" s="1208">
        <v>44.268593269656598</v>
      </c>
      <c r="J83" s="1208">
        <v>45.9477672886389</v>
      </c>
      <c r="K83" s="1208">
        <v>48.0156570174262</v>
      </c>
      <c r="L83" s="1208">
        <v>51.053532055787002</v>
      </c>
      <c r="M83" s="1208">
        <v>53.366865635314397</v>
      </c>
      <c r="N83" s="1208">
        <v>53.929346073863698</v>
      </c>
      <c r="O83" s="1209"/>
    </row>
    <row r="84" spans="1:15" ht="19.5" customHeight="1">
      <c r="A84" s="1210" t="s">
        <v>939</v>
      </c>
      <c r="B84" s="1211" t="s">
        <v>915</v>
      </c>
      <c r="C84" s="1212">
        <v>52.196190170599998</v>
      </c>
      <c r="D84" s="1212">
        <v>51.973872783700003</v>
      </c>
      <c r="E84" s="1212">
        <v>51.788988017199998</v>
      </c>
      <c r="F84" s="1212">
        <v>51.789891404199999</v>
      </c>
      <c r="G84" s="1212">
        <v>51.788019605999999</v>
      </c>
      <c r="H84" s="1212">
        <v>51.670161072900001</v>
      </c>
      <c r="I84" s="1212">
        <v>51.673789856100001</v>
      </c>
      <c r="J84" s="1212">
        <v>51.7014001812</v>
      </c>
      <c r="K84" s="1212">
        <v>50.004204451500001</v>
      </c>
      <c r="L84" s="1212">
        <v>45.812138482000002</v>
      </c>
      <c r="M84" s="1212"/>
      <c r="N84" s="1212">
        <v>0</v>
      </c>
      <c r="O84" s="1209"/>
    </row>
    <row r="85" spans="1:15" ht="32.25" customHeight="1">
      <c r="A85" s="1206" t="s">
        <v>940</v>
      </c>
      <c r="B85" s="1213" t="s">
        <v>918</v>
      </c>
      <c r="C85" s="1208">
        <v>43.544037368318399</v>
      </c>
      <c r="D85" s="1208">
        <v>43.455722375112202</v>
      </c>
      <c r="E85" s="1208">
        <v>43.773726619956797</v>
      </c>
      <c r="F85" s="1208">
        <v>43.489942644024303</v>
      </c>
      <c r="G85" s="1208">
        <v>43.141492822113698</v>
      </c>
      <c r="H85" s="1208">
        <v>43.734854939182199</v>
      </c>
      <c r="I85" s="1208">
        <v>44.540101810636997</v>
      </c>
      <c r="J85" s="1208">
        <v>46.391221789796703</v>
      </c>
      <c r="K85" s="1208">
        <v>48.9587352123323</v>
      </c>
      <c r="L85" s="1208">
        <v>52.9998700762943</v>
      </c>
      <c r="M85" s="1208">
        <v>55.6291119144974</v>
      </c>
      <c r="N85" s="1208">
        <v>56.186203020419399</v>
      </c>
      <c r="O85" s="1214">
        <v>47.608890021594299</v>
      </c>
    </row>
    <row r="86" spans="1:15" ht="32.25" customHeight="1">
      <c r="A86" s="1210" t="s">
        <v>941</v>
      </c>
      <c r="B86" s="1211" t="s">
        <v>915</v>
      </c>
      <c r="C86" s="1212">
        <v>54.343044643900001</v>
      </c>
      <c r="D86" s="1212">
        <v>54.231960303500003</v>
      </c>
      <c r="E86" s="1212">
        <v>53.790770135599999</v>
      </c>
      <c r="F86" s="1212">
        <v>53.471507905000003</v>
      </c>
      <c r="G86" s="1212">
        <v>53.051056661200001</v>
      </c>
      <c r="H86" s="1212">
        <v>52.566009228200002</v>
      </c>
      <c r="I86" s="1212">
        <v>52.463933131799998</v>
      </c>
      <c r="J86" s="1212">
        <v>52.762516991799998</v>
      </c>
      <c r="K86" s="1212">
        <v>51.478726276899998</v>
      </c>
      <c r="L86" s="1212">
        <v>48.168215063399998</v>
      </c>
      <c r="M86" s="1212"/>
      <c r="N86" s="1212" t="s">
        <v>942</v>
      </c>
      <c r="O86" s="1212" t="s">
        <v>472</v>
      </c>
    </row>
    <row r="87" spans="1:15" ht="32.25" customHeight="1">
      <c r="A87" s="1206" t="s">
        <v>943</v>
      </c>
      <c r="B87" s="1213" t="s">
        <v>918</v>
      </c>
      <c r="C87" s="1208">
        <v>42.343771676439701</v>
      </c>
      <c r="D87" s="1208">
        <v>42.524521734876501</v>
      </c>
      <c r="E87" s="1208">
        <v>42.9115211364442</v>
      </c>
      <c r="F87" s="1208">
        <v>42.9314853176597</v>
      </c>
      <c r="G87" s="1208">
        <v>43.126262290709697</v>
      </c>
      <c r="H87" s="1208">
        <v>43.8830860912432</v>
      </c>
      <c r="I87" s="1208">
        <v>44.838065306077098</v>
      </c>
      <c r="J87" s="1208">
        <v>46.522982720853101</v>
      </c>
      <c r="K87" s="1208">
        <v>48.588465332578203</v>
      </c>
      <c r="L87" s="1208">
        <v>51.702426120442901</v>
      </c>
      <c r="M87" s="1208">
        <v>54.027052916000002</v>
      </c>
      <c r="N87" s="1208">
        <v>54.5929147264861</v>
      </c>
      <c r="O87" s="1215">
        <v>46.975278841787201</v>
      </c>
    </row>
    <row r="88" spans="1:15" ht="32.25" customHeight="1">
      <c r="A88" s="1210" t="s">
        <v>944</v>
      </c>
      <c r="B88" s="1211" t="s">
        <v>915</v>
      </c>
      <c r="C88" s="1212">
        <v>52.878725692899998</v>
      </c>
      <c r="D88" s="1212">
        <v>52.678073399699997</v>
      </c>
      <c r="E88" s="1212">
        <v>52.495304932000003</v>
      </c>
      <c r="F88" s="1212">
        <v>52.511773761299999</v>
      </c>
      <c r="G88" s="1212">
        <v>52.507747938500003</v>
      </c>
      <c r="H88" s="1212">
        <v>52.361059494099997</v>
      </c>
      <c r="I88" s="1212">
        <v>52.367632652499999</v>
      </c>
      <c r="J88" s="1212">
        <v>52.3621800771</v>
      </c>
      <c r="K88" s="1212">
        <v>50.709551822599998</v>
      </c>
      <c r="L88" s="1212">
        <v>46.562431766099998</v>
      </c>
      <c r="M88" s="1212"/>
      <c r="N88" s="1212" t="s">
        <v>942</v>
      </c>
      <c r="O88" s="1212" t="s">
        <v>472</v>
      </c>
    </row>
    <row r="89" spans="1:15" ht="32.25" customHeight="1">
      <c r="A89" s="1216" t="s">
        <v>945</v>
      </c>
      <c r="B89" s="1213" t="s">
        <v>918</v>
      </c>
      <c r="C89" s="1208">
        <v>0.487287832396817</v>
      </c>
      <c r="D89" s="1208">
        <v>0.53372721734676498</v>
      </c>
      <c r="E89" s="1208">
        <v>0.54878337881226003</v>
      </c>
      <c r="F89" s="1208">
        <v>0.59767791167443096</v>
      </c>
      <c r="G89" s="1208">
        <v>0.586081687071911</v>
      </c>
      <c r="H89" s="1208">
        <v>0.56394174034515698</v>
      </c>
      <c r="I89" s="1208">
        <v>0.56947203642048605</v>
      </c>
      <c r="J89" s="1208">
        <v>0.57521543221421501</v>
      </c>
      <c r="K89" s="1208">
        <v>0.57280831515201003</v>
      </c>
      <c r="L89" s="1208">
        <v>0.64889406465586297</v>
      </c>
      <c r="M89" s="1208">
        <v>0.66018728068559795</v>
      </c>
      <c r="N89" s="1208">
        <v>0.66356865262238796</v>
      </c>
      <c r="O89" s="1209"/>
    </row>
    <row r="90" spans="1:15" ht="32.25" customHeight="1">
      <c r="A90" s="1218" t="s">
        <v>946</v>
      </c>
      <c r="B90" s="1211" t="s">
        <v>915</v>
      </c>
      <c r="C90" s="1212">
        <v>0.68253552230000003</v>
      </c>
      <c r="D90" s="1212">
        <v>0.70420061599999995</v>
      </c>
      <c r="E90" s="1212">
        <v>0.70631691470000002</v>
      </c>
      <c r="F90" s="1212">
        <v>0.72188235710000004</v>
      </c>
      <c r="G90" s="1212">
        <v>0.7197283324</v>
      </c>
      <c r="H90" s="1212">
        <v>0.6908984212</v>
      </c>
      <c r="I90" s="1212">
        <v>0.69384279630000001</v>
      </c>
      <c r="J90" s="1212">
        <v>0.66077989589999997</v>
      </c>
      <c r="K90" s="1212">
        <v>0.70534737120000002</v>
      </c>
      <c r="L90" s="1212">
        <v>0.75029328409999996</v>
      </c>
      <c r="M90" s="1212"/>
      <c r="N90" s="1212">
        <v>0</v>
      </c>
      <c r="O90" s="1209"/>
    </row>
    <row r="91" spans="1:15" ht="32.25" customHeight="1">
      <c r="A91" s="1206" t="s">
        <v>947</v>
      </c>
      <c r="B91" s="1213" t="s">
        <v>918</v>
      </c>
      <c r="C91" s="1208">
        <v>43.6902233709027</v>
      </c>
      <c r="D91" s="1208">
        <v>43.873060246686201</v>
      </c>
      <c r="E91" s="1208">
        <v>44.260877614733403</v>
      </c>
      <c r="F91" s="1208">
        <v>44.279851704467298</v>
      </c>
      <c r="G91" s="1208">
        <v>44.4743696904833</v>
      </c>
      <c r="H91" s="1208">
        <v>45.237424816638303</v>
      </c>
      <c r="I91" s="1208">
        <v>46.2065999334568</v>
      </c>
      <c r="J91" s="1208">
        <v>47.8869508691349</v>
      </c>
      <c r="K91" s="1208">
        <v>49.948920836691101</v>
      </c>
      <c r="L91" s="1208">
        <v>53.068468497679497</v>
      </c>
      <c r="M91" s="1208">
        <v>55.395115915853701</v>
      </c>
      <c r="N91" s="1208">
        <v>55.965720133367903</v>
      </c>
      <c r="O91" s="1214">
        <v>48.332952674836903</v>
      </c>
    </row>
    <row r="92" spans="1:15" ht="30" customHeight="1">
      <c r="A92" s="1221" t="s">
        <v>948</v>
      </c>
      <c r="B92" s="1211" t="s">
        <v>915</v>
      </c>
      <c r="C92" s="1212">
        <v>54.253591606000001</v>
      </c>
      <c r="D92" s="1212">
        <v>54.080161729899999</v>
      </c>
      <c r="E92" s="1212">
        <v>53.860768028899997</v>
      </c>
      <c r="F92" s="1212">
        <v>53.8853771311</v>
      </c>
      <c r="G92" s="1212">
        <v>53.885047409199998</v>
      </c>
      <c r="H92" s="1212">
        <v>53.744290873099999</v>
      </c>
      <c r="I92" s="1212">
        <v>53.740680538299998</v>
      </c>
      <c r="J92" s="1212">
        <v>53.736456364299997</v>
      </c>
      <c r="K92" s="1212">
        <v>52.098211653100002</v>
      </c>
      <c r="L92" s="1212">
        <v>47.946380961599999</v>
      </c>
      <c r="M92" s="1212"/>
      <c r="N92" s="1212" t="s">
        <v>942</v>
      </c>
      <c r="O92" s="1212" t="s">
        <v>472</v>
      </c>
    </row>
    <row r="93" spans="1:15" ht="30" customHeight="1">
      <c r="A93" s="1222" t="s">
        <v>949</v>
      </c>
      <c r="B93" s="1213" t="s">
        <v>918</v>
      </c>
      <c r="C93" s="1223">
        <v>4.2378945155651904</v>
      </c>
      <c r="D93" s="1223">
        <v>4.1965462913348501</v>
      </c>
      <c r="E93" s="1223">
        <v>4.1783659629275602</v>
      </c>
      <c r="F93" s="1223">
        <v>4.11730404809449</v>
      </c>
      <c r="G93" s="1223">
        <v>4.0007908629415603</v>
      </c>
      <c r="H93" s="1223">
        <v>3.9761344164988799</v>
      </c>
      <c r="I93" s="1223">
        <v>3.9249634884814801</v>
      </c>
      <c r="J93" s="1223">
        <v>3.9581945656698898</v>
      </c>
      <c r="K93" s="1223">
        <v>4.0660344208249102</v>
      </c>
      <c r="L93" s="1223">
        <v>4.2368043929606296</v>
      </c>
      <c r="M93" s="1223">
        <v>4.28012578011122</v>
      </c>
      <c r="N93" s="1223">
        <v>4.2794054582039296</v>
      </c>
      <c r="O93" s="1215">
        <v>4.1180897916662396</v>
      </c>
    </row>
    <row r="94" spans="1:15" ht="30" customHeight="1">
      <c r="A94" s="1224" t="s">
        <v>949</v>
      </c>
      <c r="B94" s="1211" t="s">
        <v>915</v>
      </c>
      <c r="C94" s="1212">
        <v>4.2627626624000001</v>
      </c>
      <c r="D94" s="1212">
        <v>4.2951679057999996</v>
      </c>
      <c r="E94" s="1212">
        <v>4.2410772195000002</v>
      </c>
      <c r="F94" s="1212">
        <v>4.1853927937000002</v>
      </c>
      <c r="G94" s="1212">
        <v>4.0967350309999997</v>
      </c>
      <c r="H94" s="1212">
        <v>4.0384079028000004</v>
      </c>
      <c r="I94" s="1212">
        <v>3.9996251703999999</v>
      </c>
      <c r="J94" s="1212">
        <v>4.0429199423000002</v>
      </c>
      <c r="K94" s="1212">
        <v>4.1064952184000001</v>
      </c>
      <c r="L94" s="1212">
        <v>4.2370619045</v>
      </c>
      <c r="M94" s="1212"/>
      <c r="N94" s="1212" t="s">
        <v>942</v>
      </c>
      <c r="O94" s="1212" t="s">
        <v>472</v>
      </c>
    </row>
    <row r="95" spans="1:15" ht="30" customHeight="1">
      <c r="A95" s="1225" t="s">
        <v>950</v>
      </c>
      <c r="B95" s="1213" t="s">
        <v>918</v>
      </c>
      <c r="C95" s="1223">
        <v>3.5259444398415201</v>
      </c>
      <c r="D95" s="1223">
        <v>3.4907989895524598</v>
      </c>
      <c r="E95" s="1223">
        <v>3.4853886569052599</v>
      </c>
      <c r="F95" s="1223">
        <v>3.4542952414280399</v>
      </c>
      <c r="G95" s="1223">
        <v>3.4028875948867299</v>
      </c>
      <c r="H95" s="1223">
        <v>3.3813853373435601</v>
      </c>
      <c r="I95" s="1223">
        <v>3.37851877602353</v>
      </c>
      <c r="J95" s="1223">
        <v>3.3954938855363399</v>
      </c>
      <c r="K95" s="1223">
        <v>3.44140676952928</v>
      </c>
      <c r="L95" s="1223">
        <v>3.5424623927055601</v>
      </c>
      <c r="M95" s="1223">
        <v>3.5798488748348301</v>
      </c>
      <c r="N95" s="1223">
        <v>3.5773117521872502</v>
      </c>
      <c r="O95" s="1215">
        <v>3.4694121692710098</v>
      </c>
    </row>
    <row r="96" spans="1:15" ht="30" customHeight="1">
      <c r="A96" s="1226" t="s">
        <v>950</v>
      </c>
      <c r="B96" s="1227" t="s">
        <v>915</v>
      </c>
      <c r="C96" s="1228">
        <v>3.5574478746999998</v>
      </c>
      <c r="D96" s="1228">
        <v>3.5568607471</v>
      </c>
      <c r="E96" s="1228">
        <v>3.5312278560000001</v>
      </c>
      <c r="F96" s="1228">
        <v>3.4931663771000001</v>
      </c>
      <c r="G96" s="1228">
        <v>3.4570860996000001</v>
      </c>
      <c r="H96" s="1228">
        <v>3.4203209692000001</v>
      </c>
      <c r="I96" s="1228">
        <v>3.4213738948999999</v>
      </c>
      <c r="J96" s="1228">
        <v>3.4602798179000001</v>
      </c>
      <c r="K96" s="1228">
        <v>3.500818089</v>
      </c>
      <c r="L96" s="1228">
        <v>3.6022393484999999</v>
      </c>
      <c r="M96" s="1228"/>
      <c r="N96" s="1228" t="s">
        <v>942</v>
      </c>
      <c r="O96" s="1212" t="s">
        <v>472</v>
      </c>
    </row>
    <row r="97" spans="1:15" ht="13.5" customHeight="1">
      <c r="A97" s="1202" t="s">
        <v>954</v>
      </c>
      <c r="B97" s="1229"/>
      <c r="C97" s="1204"/>
      <c r="D97" s="1204"/>
      <c r="E97" s="1204"/>
      <c r="F97" s="1204"/>
      <c r="G97" s="1204"/>
      <c r="H97" s="1204"/>
      <c r="I97" s="1204"/>
      <c r="J97" s="1204"/>
      <c r="K97" s="1204"/>
      <c r="L97" s="1204"/>
      <c r="M97" s="1204"/>
      <c r="N97" s="1204"/>
      <c r="O97" s="1205"/>
    </row>
    <row r="98" spans="1:15" ht="32.25" customHeight="1">
      <c r="A98" s="1206" t="s">
        <v>937</v>
      </c>
      <c r="B98" s="1213" t="s">
        <v>918</v>
      </c>
      <c r="C98" s="1208">
        <v>40.9133806929228</v>
      </c>
      <c r="D98" s="1208">
        <v>41.244615739851</v>
      </c>
      <c r="E98" s="1208">
        <v>41.712789121219402</v>
      </c>
      <c r="F98" s="1208">
        <v>42.059830312785103</v>
      </c>
      <c r="G98" s="1208">
        <v>42.392274142874903</v>
      </c>
      <c r="H98" s="1208">
        <v>43.005087331422203</v>
      </c>
      <c r="I98" s="1208">
        <v>44.146284543274398</v>
      </c>
      <c r="J98" s="1208">
        <v>45.427980015739102</v>
      </c>
      <c r="K98" s="1208">
        <v>47.2278863952466</v>
      </c>
      <c r="L98" s="1208">
        <v>49.503225466864301</v>
      </c>
      <c r="M98" s="1208">
        <v>50.718727093955202</v>
      </c>
      <c r="N98" s="1208">
        <v>52.046445061924103</v>
      </c>
      <c r="O98" s="1209"/>
    </row>
    <row r="99" spans="1:15" ht="19.5" customHeight="1">
      <c r="A99" s="1210" t="s">
        <v>939</v>
      </c>
      <c r="B99" s="1211" t="s">
        <v>915</v>
      </c>
      <c r="C99" s="1212">
        <v>51.194272128599998</v>
      </c>
      <c r="D99" s="1212">
        <v>49.720341529000002</v>
      </c>
      <c r="E99" s="1212">
        <v>50.013545688500002</v>
      </c>
      <c r="F99" s="1212">
        <v>50.177585884300001</v>
      </c>
      <c r="G99" s="1212">
        <v>50.741042649500002</v>
      </c>
      <c r="H99" s="1212">
        <v>51.266498597899997</v>
      </c>
      <c r="I99" s="1212">
        <v>51.882798246100002</v>
      </c>
      <c r="J99" s="1212">
        <v>51.880975706699999</v>
      </c>
      <c r="K99" s="1212">
        <v>51.047431328800002</v>
      </c>
      <c r="L99" s="1212">
        <v>48.148230021700002</v>
      </c>
      <c r="M99" s="1212"/>
      <c r="N99" s="1212">
        <v>0</v>
      </c>
      <c r="O99" s="1209"/>
    </row>
    <row r="100" spans="1:15" ht="32.25" customHeight="1">
      <c r="A100" s="1206" t="s">
        <v>940</v>
      </c>
      <c r="B100" s="1213" t="s">
        <v>918</v>
      </c>
      <c r="C100" s="1208">
        <v>44.109586930380097</v>
      </c>
      <c r="D100" s="1208">
        <v>43.802511804208102</v>
      </c>
      <c r="E100" s="1208">
        <v>44.288319036023999</v>
      </c>
      <c r="F100" s="1208">
        <v>44.547167341634903</v>
      </c>
      <c r="G100" s="1208">
        <v>44.371773141106303</v>
      </c>
      <c r="H100" s="1208">
        <v>44.698084020627498</v>
      </c>
      <c r="I100" s="1208">
        <v>45.731872247316502</v>
      </c>
      <c r="J100" s="1208">
        <v>47.076694669863798</v>
      </c>
      <c r="K100" s="1208">
        <v>49.726268227949397</v>
      </c>
      <c r="L100" s="1208">
        <v>52.797505992253697</v>
      </c>
      <c r="M100" s="1208">
        <v>54.413167633841802</v>
      </c>
      <c r="N100" s="1208">
        <v>55.6907099044953</v>
      </c>
      <c r="O100" s="1214">
        <v>48.3633436134498</v>
      </c>
    </row>
    <row r="101" spans="1:15" ht="32.25" customHeight="1">
      <c r="A101" s="1210" t="s">
        <v>941</v>
      </c>
      <c r="B101" s="1211" t="s">
        <v>915</v>
      </c>
      <c r="C101" s="1212">
        <v>54.489819049700003</v>
      </c>
      <c r="D101" s="1212">
        <v>53.129361422700001</v>
      </c>
      <c r="E101" s="1212">
        <v>53.141568210999999</v>
      </c>
      <c r="F101" s="1212">
        <v>53.153174400200001</v>
      </c>
      <c r="G101" s="1212">
        <v>53.327733997300001</v>
      </c>
      <c r="H101" s="1212">
        <v>53.447867879299999</v>
      </c>
      <c r="I101" s="1212">
        <v>53.888896512400002</v>
      </c>
      <c r="J101" s="1212">
        <v>54.072685781899999</v>
      </c>
      <c r="K101" s="1212">
        <v>53.6582676644</v>
      </c>
      <c r="L101" s="1212">
        <v>51.725505960600003</v>
      </c>
      <c r="M101" s="1212"/>
      <c r="N101" s="1212" t="s">
        <v>942</v>
      </c>
      <c r="O101" s="1212" t="s">
        <v>472</v>
      </c>
    </row>
    <row r="102" spans="1:15" ht="32.25" customHeight="1">
      <c r="A102" s="1206" t="s">
        <v>943</v>
      </c>
      <c r="B102" s="1213" t="s">
        <v>918</v>
      </c>
      <c r="C102" s="1208">
        <v>43.021241899880501</v>
      </c>
      <c r="D102" s="1208">
        <v>43.285696013787799</v>
      </c>
      <c r="E102" s="1208">
        <v>43.9008569871812</v>
      </c>
      <c r="F102" s="1208">
        <v>44.4107976698903</v>
      </c>
      <c r="G102" s="1208">
        <v>44.660566537667997</v>
      </c>
      <c r="H102" s="1208">
        <v>45.2363392866665</v>
      </c>
      <c r="I102" s="1208">
        <v>46.519571771491997</v>
      </c>
      <c r="J102" s="1208">
        <v>47.855221760710599</v>
      </c>
      <c r="K102" s="1208">
        <v>49.844889709470301</v>
      </c>
      <c r="L102" s="1208">
        <v>51.969314375783902</v>
      </c>
      <c r="M102" s="1208">
        <v>53.169823628277697</v>
      </c>
      <c r="N102" s="1208">
        <v>54.556913029463601</v>
      </c>
      <c r="O102" s="1215">
        <v>48.155552346276998</v>
      </c>
    </row>
    <row r="103" spans="1:15" ht="32.25" customHeight="1">
      <c r="A103" s="1210" t="s">
        <v>944</v>
      </c>
      <c r="B103" s="1211" t="s">
        <v>915</v>
      </c>
      <c r="C103" s="1212">
        <v>53.7513167818</v>
      </c>
      <c r="D103" s="1212">
        <v>52.298582914400001</v>
      </c>
      <c r="E103" s="1212">
        <v>52.6218808227</v>
      </c>
      <c r="F103" s="1212">
        <v>53.007139548700003</v>
      </c>
      <c r="G103" s="1212">
        <v>53.360135448900003</v>
      </c>
      <c r="H103" s="1212">
        <v>53.8723452901</v>
      </c>
      <c r="I103" s="1212">
        <v>54.4148638944</v>
      </c>
      <c r="J103" s="1212">
        <v>54.381221283499997</v>
      </c>
      <c r="K103" s="1212">
        <v>53.504307000899999</v>
      </c>
      <c r="L103" s="1212">
        <v>50.674264466700002</v>
      </c>
      <c r="M103" s="1212"/>
      <c r="N103" s="1212" t="s">
        <v>942</v>
      </c>
      <c r="O103" s="1212" t="s">
        <v>472</v>
      </c>
    </row>
    <row r="104" spans="1:15" ht="32.25" customHeight="1">
      <c r="A104" s="1216" t="s">
        <v>945</v>
      </c>
      <c r="B104" s="1213" t="s">
        <v>918</v>
      </c>
      <c r="C104" s="1208">
        <v>2.1078612069577298</v>
      </c>
      <c r="D104" s="1208">
        <v>2.0410802739367901</v>
      </c>
      <c r="E104" s="1208">
        <v>2.1880678659617701</v>
      </c>
      <c r="F104" s="1208">
        <v>2.3509673571052399</v>
      </c>
      <c r="G104" s="1208">
        <v>2.2682923947931002</v>
      </c>
      <c r="H104" s="1208">
        <v>2.2312519552443</v>
      </c>
      <c r="I104" s="1208">
        <v>2.3732872282175901</v>
      </c>
      <c r="J104" s="1208">
        <v>2.4272417449715098</v>
      </c>
      <c r="K104" s="1208">
        <v>2.6170033142237199</v>
      </c>
      <c r="L104" s="1208">
        <v>2.4660889089196298</v>
      </c>
      <c r="M104" s="1208">
        <v>2.4510965343225002</v>
      </c>
      <c r="N104" s="1208">
        <v>2.5104679675394799</v>
      </c>
      <c r="O104" s="1209"/>
    </row>
    <row r="105" spans="1:15" ht="32.25" customHeight="1">
      <c r="A105" s="1218" t="s">
        <v>946</v>
      </c>
      <c r="B105" s="1211" t="s">
        <v>915</v>
      </c>
      <c r="C105" s="1212">
        <v>2.5570446533000002</v>
      </c>
      <c r="D105" s="1212">
        <v>2.5782413853000001</v>
      </c>
      <c r="E105" s="1212">
        <v>2.6083351341999998</v>
      </c>
      <c r="F105" s="1212">
        <v>2.8295536644000001</v>
      </c>
      <c r="G105" s="1212">
        <v>2.6190927994000002</v>
      </c>
      <c r="H105" s="1212">
        <v>2.6058466922000001</v>
      </c>
      <c r="I105" s="1212">
        <v>2.5320656483000001</v>
      </c>
      <c r="J105" s="1212">
        <v>2.5002455767999998</v>
      </c>
      <c r="K105" s="1212">
        <v>2.4568756719999998</v>
      </c>
      <c r="L105" s="1212">
        <v>2.5260344451000001</v>
      </c>
      <c r="M105" s="1212"/>
      <c r="N105" s="1212">
        <v>0</v>
      </c>
      <c r="O105" s="1209"/>
    </row>
    <row r="106" spans="1:15" ht="32.25" customHeight="1">
      <c r="A106" s="1206" t="s">
        <v>947</v>
      </c>
      <c r="B106" s="1213" t="s">
        <v>918</v>
      </c>
      <c r="C106" s="1208">
        <v>44.770153092949101</v>
      </c>
      <c r="D106" s="1208">
        <v>45.033020335784201</v>
      </c>
      <c r="E106" s="1208">
        <v>45.642629888592602</v>
      </c>
      <c r="F106" s="1208">
        <v>46.161504010125903</v>
      </c>
      <c r="G106" s="1208">
        <v>46.403134638986202</v>
      </c>
      <c r="H106" s="1208">
        <v>46.987181713345898</v>
      </c>
      <c r="I106" s="1208">
        <v>48.278977212609</v>
      </c>
      <c r="J106" s="1208">
        <v>49.617314278594002</v>
      </c>
      <c r="K106" s="1208">
        <v>51.591800895018601</v>
      </c>
      <c r="L106" s="1208">
        <v>53.732305813201499</v>
      </c>
      <c r="M106" s="1208">
        <v>54.923770679425502</v>
      </c>
      <c r="N106" s="1208">
        <v>56.307076858463901</v>
      </c>
      <c r="O106" s="1214">
        <v>49.906922399267003</v>
      </c>
    </row>
    <row r="107" spans="1:15" ht="30" customHeight="1">
      <c r="A107" s="1221" t="s">
        <v>948</v>
      </c>
      <c r="B107" s="1211" t="s">
        <v>915</v>
      </c>
      <c r="C107" s="1212">
        <v>55.527585319400004</v>
      </c>
      <c r="D107" s="1212">
        <v>54.113366832200001</v>
      </c>
      <c r="E107" s="1212">
        <v>54.431759210199999</v>
      </c>
      <c r="F107" s="1212">
        <v>54.8134714264</v>
      </c>
      <c r="G107" s="1212">
        <v>55.163162531799998</v>
      </c>
      <c r="H107" s="1212">
        <v>55.6778131628</v>
      </c>
      <c r="I107" s="1212">
        <v>56.232522997799997</v>
      </c>
      <c r="J107" s="1212">
        <v>56.210328820500003</v>
      </c>
      <c r="K107" s="1212">
        <v>55.319288651299999</v>
      </c>
      <c r="L107" s="1212">
        <v>52.496037331099998</v>
      </c>
      <c r="M107" s="1212"/>
      <c r="N107" s="1212" t="s">
        <v>942</v>
      </c>
      <c r="O107" s="1212" t="s">
        <v>472</v>
      </c>
    </row>
    <row r="108" spans="1:15" ht="30" customHeight="1">
      <c r="A108" s="1222" t="s">
        <v>949</v>
      </c>
      <c r="B108" s="1213" t="s">
        <v>918</v>
      </c>
      <c r="C108" s="1223">
        <v>4.0971133291033404</v>
      </c>
      <c r="D108" s="1223">
        <v>4.0293930906896502</v>
      </c>
      <c r="E108" s="1223">
        <v>3.99448188695651</v>
      </c>
      <c r="F108" s="1223">
        <v>3.9451182685752602</v>
      </c>
      <c r="G108" s="1223">
        <v>3.8623721602335799</v>
      </c>
      <c r="H108" s="1223">
        <v>3.8173394349590399</v>
      </c>
      <c r="I108" s="1223">
        <v>3.7723134020533502</v>
      </c>
      <c r="J108" s="1223">
        <v>3.7957723222328199</v>
      </c>
      <c r="K108" s="1223">
        <v>3.8669101499326199</v>
      </c>
      <c r="L108" s="1223">
        <v>4.0378116956126604</v>
      </c>
      <c r="M108" s="1223">
        <v>4.1108142726726102</v>
      </c>
      <c r="N108" s="1223">
        <v>4.0958098771336697</v>
      </c>
      <c r="O108" s="1215">
        <v>3.9499963919043899</v>
      </c>
    </row>
    <row r="109" spans="1:15" ht="30" customHeight="1">
      <c r="A109" s="1224" t="s">
        <v>949</v>
      </c>
      <c r="B109" s="1211" t="s">
        <v>915</v>
      </c>
      <c r="C109" s="1212">
        <v>3.7020224779999999</v>
      </c>
      <c r="D109" s="1212">
        <v>4.0630906949999996</v>
      </c>
      <c r="E109" s="1212">
        <v>3.9975473793999998</v>
      </c>
      <c r="F109" s="1212">
        <v>3.9204418403000001</v>
      </c>
      <c r="G109" s="1212">
        <v>3.8936806329000002</v>
      </c>
      <c r="H109" s="1212">
        <v>3.8333978512</v>
      </c>
      <c r="I109" s="1212">
        <v>3.8339868121</v>
      </c>
      <c r="J109" s="1212">
        <v>3.8532168044000001</v>
      </c>
      <c r="K109" s="1212">
        <v>3.9191274601999999</v>
      </c>
      <c r="L109" s="1212">
        <v>4.0794424806</v>
      </c>
      <c r="M109" s="1212"/>
      <c r="N109" s="1212" t="s">
        <v>942</v>
      </c>
      <c r="O109" s="1212" t="s">
        <v>472</v>
      </c>
    </row>
    <row r="110" spans="1:15" ht="30" customHeight="1">
      <c r="A110" s="1225" t="s">
        <v>950</v>
      </c>
      <c r="B110" s="1213" t="s">
        <v>918</v>
      </c>
      <c r="C110" s="1223">
        <v>3.5308253641999001</v>
      </c>
      <c r="D110" s="1223">
        <v>3.4951710153598001</v>
      </c>
      <c r="E110" s="1223">
        <v>3.4877591182259202</v>
      </c>
      <c r="F110" s="1223">
        <v>3.4629366663635701</v>
      </c>
      <c r="G110" s="1223">
        <v>3.4205952926565399</v>
      </c>
      <c r="H110" s="1223">
        <v>3.3937786000543499</v>
      </c>
      <c r="I110" s="1223">
        <v>3.3677291146015702</v>
      </c>
      <c r="J110" s="1223">
        <v>3.3557238586628499</v>
      </c>
      <c r="K110" s="1223">
        <v>3.4556596936897099</v>
      </c>
      <c r="L110" s="1223">
        <v>3.55525313593381</v>
      </c>
      <c r="M110" s="1223">
        <v>3.5991066246715402</v>
      </c>
      <c r="N110" s="1223">
        <v>3.5837915715887299</v>
      </c>
      <c r="O110" s="1215">
        <v>3.4739620954239498</v>
      </c>
    </row>
    <row r="111" spans="1:15" ht="30" customHeight="1">
      <c r="A111" s="1226" t="s">
        <v>950</v>
      </c>
      <c r="B111" s="1227" t="s">
        <v>915</v>
      </c>
      <c r="C111" s="1228">
        <v>3.7439252735999999</v>
      </c>
      <c r="D111" s="1228">
        <v>3.5400582017</v>
      </c>
      <c r="E111" s="1228">
        <v>3.5137108919000002</v>
      </c>
      <c r="F111" s="1228">
        <v>3.4807488257000001</v>
      </c>
      <c r="G111" s="1228">
        <v>3.4597655767000002</v>
      </c>
      <c r="H111" s="1228">
        <v>3.4131760474999999</v>
      </c>
      <c r="I111" s="1228">
        <v>3.3910262215999998</v>
      </c>
      <c r="J111" s="1228">
        <v>3.4258902037999999</v>
      </c>
      <c r="K111" s="1228">
        <v>3.4841470798</v>
      </c>
      <c r="L111" s="1228">
        <v>3.5777134106999999</v>
      </c>
      <c r="M111" s="1228"/>
      <c r="N111" s="1228" t="s">
        <v>942</v>
      </c>
      <c r="O111" s="1212" t="s">
        <v>472</v>
      </c>
    </row>
    <row r="112" spans="1:15" ht="13.5" customHeight="1">
      <c r="A112" s="1202" t="s">
        <v>199</v>
      </c>
      <c r="B112" s="1229"/>
      <c r="C112" s="1204"/>
      <c r="D112" s="1204"/>
      <c r="E112" s="1204"/>
      <c r="F112" s="1204"/>
      <c r="G112" s="1204"/>
      <c r="H112" s="1204"/>
      <c r="I112" s="1204"/>
      <c r="J112" s="1204"/>
      <c r="K112" s="1204"/>
      <c r="L112" s="1204"/>
      <c r="M112" s="1204"/>
      <c r="N112" s="1204"/>
      <c r="O112" s="1205"/>
    </row>
    <row r="113" spans="1:15" ht="32.25" customHeight="1">
      <c r="A113" s="1206" t="s">
        <v>937</v>
      </c>
      <c r="B113" s="1213" t="s">
        <v>918</v>
      </c>
      <c r="C113" s="1208">
        <v>40.276228376050398</v>
      </c>
      <c r="D113" s="1208">
        <v>40.592401757942902</v>
      </c>
      <c r="E113" s="1208">
        <v>41.2110021829942</v>
      </c>
      <c r="F113" s="1208">
        <v>41.141003921494899</v>
      </c>
      <c r="G113" s="1208">
        <v>41.741042448197597</v>
      </c>
      <c r="H113" s="1208">
        <v>42.2796629677119</v>
      </c>
      <c r="I113" s="1208">
        <v>43.3034722172427</v>
      </c>
      <c r="J113" s="1208">
        <v>44.559622209499103</v>
      </c>
      <c r="K113" s="1208">
        <v>46.009624439488903</v>
      </c>
      <c r="L113" s="1208">
        <v>48.359522555996598</v>
      </c>
      <c r="M113" s="1208">
        <v>49.696936357277998</v>
      </c>
      <c r="N113" s="1208">
        <v>50.925680465268201</v>
      </c>
      <c r="O113" s="1209"/>
    </row>
    <row r="114" spans="1:15" ht="19.5" customHeight="1">
      <c r="A114" s="1210" t="s">
        <v>939</v>
      </c>
      <c r="B114" s="1211" t="s">
        <v>915</v>
      </c>
      <c r="C114" s="1212">
        <v>49.798275421</v>
      </c>
      <c r="D114" s="1212">
        <v>49.5928354347</v>
      </c>
      <c r="E114" s="1212">
        <v>49.858246895000001</v>
      </c>
      <c r="F114" s="1212">
        <v>50.082667186499997</v>
      </c>
      <c r="G114" s="1212">
        <v>50.078721116499999</v>
      </c>
      <c r="H114" s="1212">
        <v>50.104122205199999</v>
      </c>
      <c r="I114" s="1212">
        <v>50.148254212200001</v>
      </c>
      <c r="J114" s="1212">
        <v>50.049717188000002</v>
      </c>
      <c r="K114" s="1212">
        <v>48.224840017299996</v>
      </c>
      <c r="L114" s="1212">
        <v>45.309783409600001</v>
      </c>
      <c r="M114" s="1212"/>
      <c r="N114" s="1212">
        <v>0</v>
      </c>
      <c r="O114" s="1209"/>
    </row>
    <row r="115" spans="1:15" ht="32.25" customHeight="1">
      <c r="A115" s="1206" t="s">
        <v>940</v>
      </c>
      <c r="B115" s="1213" t="s">
        <v>918</v>
      </c>
      <c r="C115" s="1208">
        <v>43.412993525667197</v>
      </c>
      <c r="D115" s="1208">
        <v>43.395406256899498</v>
      </c>
      <c r="E115" s="1208">
        <v>43.751912992241103</v>
      </c>
      <c r="F115" s="1208">
        <v>43.461546624130399</v>
      </c>
      <c r="G115" s="1208">
        <v>43.641521671817998</v>
      </c>
      <c r="H115" s="1208">
        <v>43.8690269931299</v>
      </c>
      <c r="I115" s="1208">
        <v>44.673879783653199</v>
      </c>
      <c r="J115" s="1208">
        <v>46.154124129560302</v>
      </c>
      <c r="K115" s="1208">
        <v>48.1215240579753</v>
      </c>
      <c r="L115" s="1208">
        <v>51.673212184637897</v>
      </c>
      <c r="M115" s="1208">
        <v>53.466317822525099</v>
      </c>
      <c r="N115" s="1208">
        <v>54.601881913865697</v>
      </c>
      <c r="O115" s="1214">
        <v>47.243002803922103</v>
      </c>
    </row>
    <row r="116" spans="1:15" ht="32.25" customHeight="1">
      <c r="A116" s="1210" t="s">
        <v>941</v>
      </c>
      <c r="B116" s="1211" t="s">
        <v>915</v>
      </c>
      <c r="C116" s="1212">
        <v>53.351764158500004</v>
      </c>
      <c r="D116" s="1212">
        <v>53.655353558199998</v>
      </c>
      <c r="E116" s="1212">
        <v>53.345091371800002</v>
      </c>
      <c r="F116" s="1212">
        <v>53.135138865599998</v>
      </c>
      <c r="G116" s="1212">
        <v>52.922040067600001</v>
      </c>
      <c r="H116" s="1212">
        <v>52.4458962816</v>
      </c>
      <c r="I116" s="1212">
        <v>52.265958834000003</v>
      </c>
      <c r="J116" s="1212">
        <v>52.486490117199999</v>
      </c>
      <c r="K116" s="1212">
        <v>51.144338351499997</v>
      </c>
      <c r="L116" s="1212">
        <v>49.420132751300002</v>
      </c>
      <c r="M116" s="1212"/>
      <c r="N116" s="1212" t="s">
        <v>942</v>
      </c>
      <c r="O116" s="1212" t="s">
        <v>472</v>
      </c>
    </row>
    <row r="117" spans="1:15" ht="32.25" customHeight="1">
      <c r="A117" s="1206" t="s">
        <v>943</v>
      </c>
      <c r="B117" s="1213" t="s">
        <v>918</v>
      </c>
      <c r="C117" s="1208">
        <v>42.274476427634497</v>
      </c>
      <c r="D117" s="1208">
        <v>42.692447720826898</v>
      </c>
      <c r="E117" s="1208">
        <v>43.303086059213697</v>
      </c>
      <c r="F117" s="1208">
        <v>43.2768758305047</v>
      </c>
      <c r="G117" s="1208">
        <v>44.005150809496698</v>
      </c>
      <c r="H117" s="1208">
        <v>44.522800242866403</v>
      </c>
      <c r="I117" s="1208">
        <v>45.554587214900302</v>
      </c>
      <c r="J117" s="1208">
        <v>46.843693904062299</v>
      </c>
      <c r="K117" s="1208">
        <v>48.212105685781303</v>
      </c>
      <c r="L117" s="1208">
        <v>50.704328472149598</v>
      </c>
      <c r="M117" s="1208">
        <v>52.089522941760102</v>
      </c>
      <c r="N117" s="1208">
        <v>53.375610943298298</v>
      </c>
      <c r="O117" s="1215">
        <v>46.984403762243097</v>
      </c>
    </row>
    <row r="118" spans="1:15" ht="32.25" customHeight="1">
      <c r="A118" s="1210" t="s">
        <v>944</v>
      </c>
      <c r="B118" s="1211" t="s">
        <v>915</v>
      </c>
      <c r="C118" s="1212">
        <v>52.1578309549</v>
      </c>
      <c r="D118" s="1212">
        <v>52.338899421900003</v>
      </c>
      <c r="E118" s="1212">
        <v>52.532297759199999</v>
      </c>
      <c r="F118" s="1212">
        <v>52.693071354499999</v>
      </c>
      <c r="G118" s="1212">
        <v>52.725303598000004</v>
      </c>
      <c r="H118" s="1212">
        <v>52.750416642700003</v>
      </c>
      <c r="I118" s="1212">
        <v>52.7989706571</v>
      </c>
      <c r="J118" s="1212">
        <v>52.715530770699999</v>
      </c>
      <c r="K118" s="1212">
        <v>50.787583666700002</v>
      </c>
      <c r="L118" s="1212">
        <v>48.0584960045</v>
      </c>
      <c r="M118" s="1212"/>
      <c r="N118" s="1212" t="s">
        <v>942</v>
      </c>
      <c r="O118" s="1212" t="s">
        <v>472</v>
      </c>
    </row>
    <row r="119" spans="1:15" ht="32.25" customHeight="1">
      <c r="A119" s="1216" t="s">
        <v>945</v>
      </c>
      <c r="B119" s="1213" t="s">
        <v>918</v>
      </c>
      <c r="C119" s="1208">
        <v>1.99824805158401</v>
      </c>
      <c r="D119" s="1208">
        <v>2.1000459628839998</v>
      </c>
      <c r="E119" s="1208">
        <v>2.0920838762194598</v>
      </c>
      <c r="F119" s="1208">
        <v>2.1358719090097802</v>
      </c>
      <c r="G119" s="1208">
        <v>2.2641083612991002</v>
      </c>
      <c r="H119" s="1208">
        <v>2.2431372751544698</v>
      </c>
      <c r="I119" s="1208">
        <v>2.2511149976576101</v>
      </c>
      <c r="J119" s="1208">
        <v>2.28407169456319</v>
      </c>
      <c r="K119" s="1208">
        <v>2.2024812462923999</v>
      </c>
      <c r="L119" s="1208">
        <v>2.34480591615293</v>
      </c>
      <c r="M119" s="1208">
        <v>2.3925865844821002</v>
      </c>
      <c r="N119" s="1208">
        <v>2.4499304780301201</v>
      </c>
      <c r="O119" s="1209"/>
    </row>
    <row r="120" spans="1:15" ht="32.25" customHeight="1">
      <c r="A120" s="1218" t="s">
        <v>946</v>
      </c>
      <c r="B120" s="1211" t="s">
        <v>915</v>
      </c>
      <c r="C120" s="1212">
        <v>2.3595555339000001</v>
      </c>
      <c r="D120" s="1212">
        <v>2.7460639871999999</v>
      </c>
      <c r="E120" s="1212">
        <v>2.6740508641999998</v>
      </c>
      <c r="F120" s="1212">
        <v>2.6104041680000001</v>
      </c>
      <c r="G120" s="1212">
        <v>2.6465824814999999</v>
      </c>
      <c r="H120" s="1212">
        <v>2.6462944374999999</v>
      </c>
      <c r="I120" s="1212">
        <v>2.6507164449</v>
      </c>
      <c r="J120" s="1212">
        <v>2.6658135826999998</v>
      </c>
      <c r="K120" s="1212">
        <v>2.5627436494000002</v>
      </c>
      <c r="L120" s="1212">
        <v>2.7487125949000002</v>
      </c>
      <c r="M120" s="1212"/>
      <c r="N120" s="1212">
        <v>0</v>
      </c>
      <c r="O120" s="1209"/>
    </row>
    <row r="121" spans="1:15" ht="32.25" customHeight="1">
      <c r="A121" s="1206" t="s">
        <v>947</v>
      </c>
      <c r="B121" s="1213" t="s">
        <v>918</v>
      </c>
      <c r="C121" s="1208">
        <v>43.807605204238101</v>
      </c>
      <c r="D121" s="1208">
        <v>44.2442502526971</v>
      </c>
      <c r="E121" s="1208">
        <v>44.847517393319897</v>
      </c>
      <c r="F121" s="1208">
        <v>44.845053623572603</v>
      </c>
      <c r="G121" s="1208">
        <v>45.574953628972899</v>
      </c>
      <c r="H121" s="1208">
        <v>46.1062587226726</v>
      </c>
      <c r="I121" s="1208">
        <v>47.149743828372898</v>
      </c>
      <c r="J121" s="1208">
        <v>48.452790616473401</v>
      </c>
      <c r="K121" s="1208">
        <v>49.800541402178801</v>
      </c>
      <c r="L121" s="1208">
        <v>52.282458710827903</v>
      </c>
      <c r="M121" s="1208">
        <v>53.685492072194997</v>
      </c>
      <c r="N121" s="1208">
        <v>54.970164260511403</v>
      </c>
      <c r="O121" s="1214">
        <v>48.560122798323299</v>
      </c>
    </row>
    <row r="122" spans="1:15" ht="30" customHeight="1">
      <c r="A122" s="1221" t="s">
        <v>948</v>
      </c>
      <c r="B122" s="1211" t="s">
        <v>915</v>
      </c>
      <c r="C122" s="1212">
        <v>53.855057201299999</v>
      </c>
      <c r="D122" s="1212">
        <v>54.029533569000002</v>
      </c>
      <c r="E122" s="1212">
        <v>54.221070476500003</v>
      </c>
      <c r="F122" s="1212">
        <v>54.379447040199999</v>
      </c>
      <c r="G122" s="1212">
        <v>54.409595416800002</v>
      </c>
      <c r="H122" s="1212">
        <v>54.4371119439</v>
      </c>
      <c r="I122" s="1212">
        <v>54.502481608899998</v>
      </c>
      <c r="J122" s="1212">
        <v>54.416150146500001</v>
      </c>
      <c r="K122" s="1212">
        <v>52.491069930199998</v>
      </c>
      <c r="L122" s="1212">
        <v>49.767304272300002</v>
      </c>
      <c r="M122" s="1212"/>
      <c r="N122" s="1212" t="s">
        <v>942</v>
      </c>
      <c r="O122" s="1212" t="s">
        <v>472</v>
      </c>
    </row>
    <row r="123" spans="1:15" ht="30" customHeight="1">
      <c r="A123" s="1222" t="s">
        <v>949</v>
      </c>
      <c r="B123" s="1213" t="s">
        <v>918</v>
      </c>
      <c r="C123" s="1223">
        <v>4.11181282392781</v>
      </c>
      <c r="D123" s="1223">
        <v>4.0486797662107801</v>
      </c>
      <c r="E123" s="1223">
        <v>3.9922796344381601</v>
      </c>
      <c r="F123" s="1223">
        <v>3.9492875186798901</v>
      </c>
      <c r="G123" s="1223">
        <v>3.8604863665598699</v>
      </c>
      <c r="H123" s="1223">
        <v>3.82167216932603</v>
      </c>
      <c r="I123" s="1223">
        <v>3.7772317348783</v>
      </c>
      <c r="J123" s="1223">
        <v>3.8048165628149802</v>
      </c>
      <c r="K123" s="1223">
        <v>3.8902143130240301</v>
      </c>
      <c r="L123" s="1223">
        <v>4.0521252194909803</v>
      </c>
      <c r="M123" s="1223">
        <v>4.1114397895512003</v>
      </c>
      <c r="N123" s="1223">
        <v>4.0973357785539601</v>
      </c>
      <c r="O123" s="1215">
        <v>3.9569693144064102</v>
      </c>
    </row>
    <row r="124" spans="1:15" ht="30" customHeight="1">
      <c r="A124" s="1224" t="s">
        <v>949</v>
      </c>
      <c r="B124" s="1211" t="s">
        <v>915</v>
      </c>
      <c r="C124" s="1212">
        <v>4.0960721908000002</v>
      </c>
      <c r="D124" s="1212">
        <v>4.1240479727999997</v>
      </c>
      <c r="E124" s="1212">
        <v>4.0396640987000003</v>
      </c>
      <c r="F124" s="1212">
        <v>3.9723579629999999</v>
      </c>
      <c r="G124" s="1212">
        <v>3.9484391840000002</v>
      </c>
      <c r="H124" s="1212">
        <v>3.8814683818</v>
      </c>
      <c r="I124" s="1212">
        <v>3.8496447554</v>
      </c>
      <c r="J124" s="1212">
        <v>3.8803314067999999</v>
      </c>
      <c r="K124" s="1212">
        <v>3.9508269578999999</v>
      </c>
      <c r="L124" s="1212">
        <v>4.0920946078</v>
      </c>
      <c r="M124" s="1212"/>
      <c r="N124" s="1212" t="s">
        <v>942</v>
      </c>
      <c r="O124" s="1212" t="s">
        <v>472</v>
      </c>
    </row>
    <row r="125" spans="1:15" ht="30" customHeight="1">
      <c r="A125" s="1225" t="s">
        <v>950</v>
      </c>
      <c r="B125" s="1213" t="s">
        <v>918</v>
      </c>
      <c r="C125" s="1223">
        <v>3.5638054669691499</v>
      </c>
      <c r="D125" s="1223">
        <v>3.51618957649967</v>
      </c>
      <c r="E125" s="1223">
        <v>3.49814634241713</v>
      </c>
      <c r="F125" s="1223">
        <v>3.4737280820380798</v>
      </c>
      <c r="G125" s="1223">
        <v>3.4230422506658198</v>
      </c>
      <c r="H125" s="1223">
        <v>3.39098211480677</v>
      </c>
      <c r="I125" s="1223">
        <v>3.3783903087986</v>
      </c>
      <c r="J125" s="1223">
        <v>3.3987484815626101</v>
      </c>
      <c r="K125" s="1223">
        <v>3.45997468509327</v>
      </c>
      <c r="L125" s="1223">
        <v>3.5579844090839599</v>
      </c>
      <c r="M125" s="1223">
        <v>3.5929036297121502</v>
      </c>
      <c r="N125" s="1223">
        <v>3.5714132542877399</v>
      </c>
      <c r="O125" s="1215">
        <v>3.4834909384402799</v>
      </c>
    </row>
    <row r="126" spans="1:15" ht="30" customHeight="1">
      <c r="A126" s="1226" t="s">
        <v>950</v>
      </c>
      <c r="B126" s="1227" t="s">
        <v>915</v>
      </c>
      <c r="C126" s="1228">
        <v>3.5661424527999999</v>
      </c>
      <c r="D126" s="1228">
        <v>3.5673728845000001</v>
      </c>
      <c r="E126" s="1228">
        <v>3.5330675108</v>
      </c>
      <c r="F126" s="1228">
        <v>3.5088779307000002</v>
      </c>
      <c r="G126" s="1228">
        <v>3.4773763850999999</v>
      </c>
      <c r="H126" s="1228">
        <v>3.4258992348000001</v>
      </c>
      <c r="I126" s="1228">
        <v>3.4032654158</v>
      </c>
      <c r="J126" s="1228">
        <v>3.4415094101000001</v>
      </c>
      <c r="K126" s="1228">
        <v>3.5076914971000002</v>
      </c>
      <c r="L126" s="1228">
        <v>3.6093927106999999</v>
      </c>
      <c r="M126" s="1228"/>
      <c r="N126" s="1228" t="s">
        <v>942</v>
      </c>
      <c r="O126" s="1212" t="s">
        <v>472</v>
      </c>
    </row>
    <row r="127" spans="1:15" ht="13.5" customHeight="1">
      <c r="A127" s="1202" t="s">
        <v>205</v>
      </c>
      <c r="B127" s="1229"/>
      <c r="C127" s="1204"/>
      <c r="D127" s="1204"/>
      <c r="E127" s="1204"/>
      <c r="F127" s="1204"/>
      <c r="G127" s="1204"/>
      <c r="H127" s="1204"/>
      <c r="I127" s="1204"/>
      <c r="J127" s="1204"/>
      <c r="K127" s="1204"/>
      <c r="L127" s="1204"/>
      <c r="M127" s="1204"/>
      <c r="N127" s="1204"/>
      <c r="O127" s="1205"/>
    </row>
    <row r="128" spans="1:15" ht="32.25" customHeight="1">
      <c r="A128" s="1206" t="s">
        <v>937</v>
      </c>
      <c r="B128" s="1213" t="s">
        <v>918</v>
      </c>
      <c r="C128" s="1208">
        <v>41.491637054381698</v>
      </c>
      <c r="D128" s="1208">
        <v>41.644606943288601</v>
      </c>
      <c r="E128" s="1208">
        <v>42.071697715675398</v>
      </c>
      <c r="F128" s="1208">
        <v>42.662952613923203</v>
      </c>
      <c r="G128" s="1208">
        <v>43.024466840731201</v>
      </c>
      <c r="H128" s="1208">
        <v>43.5171538155777</v>
      </c>
      <c r="I128" s="1208">
        <v>44.548753958825699</v>
      </c>
      <c r="J128" s="1208">
        <v>45.7285769467004</v>
      </c>
      <c r="K128" s="1208">
        <v>47.4052966359138</v>
      </c>
      <c r="L128" s="1208">
        <v>49.865035610533702</v>
      </c>
      <c r="M128" s="1208">
        <v>50.886068806457502</v>
      </c>
      <c r="N128" s="1208">
        <v>51.958870350860799</v>
      </c>
      <c r="O128" s="1209"/>
    </row>
    <row r="129" spans="1:15" ht="19.5" customHeight="1">
      <c r="A129" s="1210" t="s">
        <v>939</v>
      </c>
      <c r="B129" s="1211" t="s">
        <v>915</v>
      </c>
      <c r="C129" s="1212">
        <v>50.779569948899997</v>
      </c>
      <c r="D129" s="1212">
        <v>49.853962753899999</v>
      </c>
      <c r="E129" s="1212">
        <v>49.971488187600002</v>
      </c>
      <c r="F129" s="1212">
        <v>50.099809748299997</v>
      </c>
      <c r="G129" s="1212">
        <v>50.824053647900001</v>
      </c>
      <c r="H129" s="1212">
        <v>51.3538444195</v>
      </c>
      <c r="I129" s="1212">
        <v>52.055270164699998</v>
      </c>
      <c r="J129" s="1212">
        <v>52.046353562</v>
      </c>
      <c r="K129" s="1212">
        <v>51.226534286300001</v>
      </c>
      <c r="L129" s="1212">
        <v>48.482633030700001</v>
      </c>
      <c r="M129" s="1212"/>
      <c r="N129" s="1212">
        <v>0</v>
      </c>
      <c r="O129" s="1209"/>
    </row>
    <row r="130" spans="1:15" ht="32.25" customHeight="1">
      <c r="A130" s="1206" t="s">
        <v>940</v>
      </c>
      <c r="B130" s="1213" t="s">
        <v>918</v>
      </c>
      <c r="C130" s="1208">
        <v>44.380519058726499</v>
      </c>
      <c r="D130" s="1208">
        <v>44.221172612355303</v>
      </c>
      <c r="E130" s="1208">
        <v>44.5043394390757</v>
      </c>
      <c r="F130" s="1208">
        <v>45.158670891424698</v>
      </c>
      <c r="G130" s="1208">
        <v>45.0423187744248</v>
      </c>
      <c r="H130" s="1208">
        <v>45.172910137894497</v>
      </c>
      <c r="I130" s="1208">
        <v>46.106655820085599</v>
      </c>
      <c r="J130" s="1208">
        <v>47.590567060928102</v>
      </c>
      <c r="K130" s="1208">
        <v>49.860115334304901</v>
      </c>
      <c r="L130" s="1208">
        <v>52.982503965145298</v>
      </c>
      <c r="M130" s="1208">
        <v>54.390771342471503</v>
      </c>
      <c r="N130" s="1208">
        <v>55.1830098054186</v>
      </c>
      <c r="O130" s="1214">
        <v>48.505671133144197</v>
      </c>
    </row>
    <row r="131" spans="1:15" ht="32.25" customHeight="1">
      <c r="A131" s="1210" t="s">
        <v>941</v>
      </c>
      <c r="B131" s="1211" t="s">
        <v>915</v>
      </c>
      <c r="C131" s="1212">
        <v>54.355587918300003</v>
      </c>
      <c r="D131" s="1212">
        <v>53.3537287069</v>
      </c>
      <c r="E131" s="1212">
        <v>53.219576722100001</v>
      </c>
      <c r="F131" s="1212">
        <v>53.435028490299999</v>
      </c>
      <c r="G131" s="1212">
        <v>53.757582634899997</v>
      </c>
      <c r="H131" s="1212">
        <v>53.7975320161</v>
      </c>
      <c r="I131" s="1212">
        <v>54.267698727499997</v>
      </c>
      <c r="J131" s="1212">
        <v>54.487042510599998</v>
      </c>
      <c r="K131" s="1212">
        <v>54.063487797699999</v>
      </c>
      <c r="L131" s="1212">
        <v>52.176719889399997</v>
      </c>
      <c r="M131" s="1212"/>
      <c r="N131" s="1212" t="s">
        <v>942</v>
      </c>
      <c r="O131" s="1212" t="s">
        <v>472</v>
      </c>
    </row>
    <row r="132" spans="1:15" ht="32.25" customHeight="1">
      <c r="A132" s="1206" t="s">
        <v>943</v>
      </c>
      <c r="B132" s="1213" t="s">
        <v>918</v>
      </c>
      <c r="C132" s="1208">
        <v>43.620512843647298</v>
      </c>
      <c r="D132" s="1208">
        <v>43.793855113555502</v>
      </c>
      <c r="E132" s="1208">
        <v>44.179930566639797</v>
      </c>
      <c r="F132" s="1208">
        <v>45.002683028003901</v>
      </c>
      <c r="G132" s="1208">
        <v>45.225890268869797</v>
      </c>
      <c r="H132" s="1208">
        <v>45.719832198437601</v>
      </c>
      <c r="I132" s="1208">
        <v>46.956958226212898</v>
      </c>
      <c r="J132" s="1208">
        <v>48.387452518420702</v>
      </c>
      <c r="K132" s="1208">
        <v>50.145887804690503</v>
      </c>
      <c r="L132" s="1208">
        <v>52.355837811591996</v>
      </c>
      <c r="M132" s="1208">
        <v>53.436017250420299</v>
      </c>
      <c r="N132" s="1208">
        <v>54.529697308469302</v>
      </c>
      <c r="O132" s="1215">
        <v>48.410506799133898</v>
      </c>
    </row>
    <row r="133" spans="1:15" ht="32.25" customHeight="1">
      <c r="A133" s="1210" t="s">
        <v>944</v>
      </c>
      <c r="B133" s="1211" t="s">
        <v>915</v>
      </c>
      <c r="C133" s="1212">
        <v>53.519961130699997</v>
      </c>
      <c r="D133" s="1212">
        <v>52.578455851299999</v>
      </c>
      <c r="E133" s="1212">
        <v>52.742037671799999</v>
      </c>
      <c r="F133" s="1212">
        <v>53.211344082300002</v>
      </c>
      <c r="G133" s="1212">
        <v>53.724632447399998</v>
      </c>
      <c r="H133" s="1212">
        <v>54.1736221345</v>
      </c>
      <c r="I133" s="1212">
        <v>54.8467616947</v>
      </c>
      <c r="J133" s="1212">
        <v>54.762718425999999</v>
      </c>
      <c r="K133" s="1212">
        <v>53.961383409</v>
      </c>
      <c r="L133" s="1212">
        <v>51.2972392828</v>
      </c>
      <c r="M133" s="1212"/>
      <c r="N133" s="1212" t="s">
        <v>942</v>
      </c>
      <c r="O133" s="1212" t="s">
        <v>472</v>
      </c>
    </row>
    <row r="134" spans="1:15" ht="32.25" customHeight="1">
      <c r="A134" s="1216" t="s">
        <v>945</v>
      </c>
      <c r="B134" s="1213" t="s">
        <v>918</v>
      </c>
      <c r="C134" s="1208">
        <v>2.1288757892655901</v>
      </c>
      <c r="D134" s="1208">
        <v>2.1492481702669202</v>
      </c>
      <c r="E134" s="1208">
        <v>2.1082328509644301</v>
      </c>
      <c r="F134" s="1208">
        <v>2.3397304140807802</v>
      </c>
      <c r="G134" s="1208">
        <v>2.2014234281385998</v>
      </c>
      <c r="H134" s="1208">
        <v>2.20267838285986</v>
      </c>
      <c r="I134" s="1208">
        <v>2.4082042673872501</v>
      </c>
      <c r="J134" s="1208">
        <v>2.6588755717202899</v>
      </c>
      <c r="K134" s="1208">
        <v>2.74059116877662</v>
      </c>
      <c r="L134" s="1208">
        <v>2.49080220105829</v>
      </c>
      <c r="M134" s="1208">
        <v>2.54994844396278</v>
      </c>
      <c r="N134" s="1208">
        <v>2.5708269576084799</v>
      </c>
      <c r="O134" s="1209"/>
    </row>
    <row r="135" spans="1:15" ht="32.25" customHeight="1">
      <c r="A135" s="1218" t="s">
        <v>946</v>
      </c>
      <c r="B135" s="1211" t="s">
        <v>915</v>
      </c>
      <c r="C135" s="1212">
        <v>2.7403911817000002</v>
      </c>
      <c r="D135" s="1212">
        <v>2.7244930973999999</v>
      </c>
      <c r="E135" s="1212">
        <v>2.7705494841</v>
      </c>
      <c r="F135" s="1212">
        <v>3.1115343339999999</v>
      </c>
      <c r="G135" s="1212">
        <v>2.9005787994999999</v>
      </c>
      <c r="H135" s="1212">
        <v>2.8197777150999999</v>
      </c>
      <c r="I135" s="1212">
        <v>2.7914915300000001</v>
      </c>
      <c r="J135" s="1212">
        <v>2.716364864</v>
      </c>
      <c r="K135" s="1212">
        <v>2.7348491227</v>
      </c>
      <c r="L135" s="1212">
        <v>2.8146062520999999</v>
      </c>
      <c r="M135" s="1212"/>
      <c r="N135" s="1212">
        <v>0</v>
      </c>
      <c r="O135" s="1209"/>
    </row>
    <row r="136" spans="1:15" ht="32.25" customHeight="1">
      <c r="A136" s="1206" t="s">
        <v>947</v>
      </c>
      <c r="B136" s="1213" t="s">
        <v>918</v>
      </c>
      <c r="C136" s="1208">
        <v>45.462059087675598</v>
      </c>
      <c r="D136" s="1208">
        <v>45.630560354670997</v>
      </c>
      <c r="E136" s="1208">
        <v>46.018643386644001</v>
      </c>
      <c r="F136" s="1208">
        <v>46.851976176395397</v>
      </c>
      <c r="G136" s="1208">
        <v>47.071485688123303</v>
      </c>
      <c r="H136" s="1208">
        <v>47.560752083364498</v>
      </c>
      <c r="I136" s="1208">
        <v>48.784923820539703</v>
      </c>
      <c r="J136" s="1208">
        <v>50.221272686475302</v>
      </c>
      <c r="K136" s="1208">
        <v>51.9884295231615</v>
      </c>
      <c r="L136" s="1208">
        <v>54.201657716601503</v>
      </c>
      <c r="M136" s="1208">
        <v>55.292383863204499</v>
      </c>
      <c r="N136" s="1208">
        <v>56.369132738688002</v>
      </c>
      <c r="O136" s="1214">
        <v>50.252003105354497</v>
      </c>
    </row>
    <row r="137" spans="1:15" ht="30" customHeight="1">
      <c r="A137" s="1221" t="s">
        <v>948</v>
      </c>
      <c r="B137" s="1211" t="s">
        <v>915</v>
      </c>
      <c r="C137" s="1212">
        <v>55.381506855799998</v>
      </c>
      <c r="D137" s="1212">
        <v>54.452657674999998</v>
      </c>
      <c r="E137" s="1212">
        <v>54.608807512299997</v>
      </c>
      <c r="F137" s="1212">
        <v>55.065623486200003</v>
      </c>
      <c r="G137" s="1212">
        <v>55.590638368800001</v>
      </c>
      <c r="H137" s="1212">
        <v>56.039712081300003</v>
      </c>
      <c r="I137" s="1212">
        <v>56.717647598699998</v>
      </c>
      <c r="J137" s="1212">
        <v>56.642391904599997</v>
      </c>
      <c r="K137" s="1212">
        <v>55.842329827999997</v>
      </c>
      <c r="L137" s="1212">
        <v>53.1790660172</v>
      </c>
      <c r="M137" s="1212"/>
      <c r="N137" s="1212" t="s">
        <v>942</v>
      </c>
      <c r="O137" s="1212" t="s">
        <v>472</v>
      </c>
    </row>
    <row r="138" spans="1:15" ht="30" customHeight="1">
      <c r="A138" s="1222" t="s">
        <v>949</v>
      </c>
      <c r="B138" s="1213" t="s">
        <v>918</v>
      </c>
      <c r="C138" s="1223">
        <v>4.0905596729787703</v>
      </c>
      <c r="D138" s="1223">
        <v>4.0241691465729801</v>
      </c>
      <c r="E138" s="1223">
        <v>3.9960875020140598</v>
      </c>
      <c r="F138" s="1223">
        <v>3.95874736958385</v>
      </c>
      <c r="G138" s="1223">
        <v>3.8911451124935499</v>
      </c>
      <c r="H138" s="1223">
        <v>3.82167075376926</v>
      </c>
      <c r="I138" s="1223">
        <v>3.7617496419049199</v>
      </c>
      <c r="J138" s="1223">
        <v>3.7745380616242401</v>
      </c>
      <c r="K138" s="1223">
        <v>3.8376563364860599</v>
      </c>
      <c r="L138" s="1223">
        <v>4.01680427911558</v>
      </c>
      <c r="M138" s="1223">
        <v>4.08016669724568</v>
      </c>
      <c r="N138" s="1223">
        <v>4.0511110857177197</v>
      </c>
      <c r="O138" s="1215">
        <v>3.9408659220192601</v>
      </c>
    </row>
    <row r="139" spans="1:15" ht="30" customHeight="1">
      <c r="A139" s="1224" t="s">
        <v>949</v>
      </c>
      <c r="B139" s="1211" t="s">
        <v>915</v>
      </c>
      <c r="C139" s="1212">
        <v>4.0833803712999996</v>
      </c>
      <c r="D139" s="1212">
        <v>4.0681350686000002</v>
      </c>
      <c r="E139" s="1212">
        <v>4.0121751514000001</v>
      </c>
      <c r="F139" s="1212">
        <v>3.9669779155999998</v>
      </c>
      <c r="G139" s="1212">
        <v>3.9233902287000002</v>
      </c>
      <c r="H139" s="1212">
        <v>3.8464606945000002</v>
      </c>
      <c r="I139" s="1212">
        <v>3.8120077944999999</v>
      </c>
      <c r="J139" s="1212">
        <v>3.8707804539000001</v>
      </c>
      <c r="K139" s="1212">
        <v>3.9307948599999998</v>
      </c>
      <c r="L139" s="1212">
        <v>4.0938196917000003</v>
      </c>
      <c r="M139" s="1212"/>
      <c r="N139" s="1212" t="s">
        <v>942</v>
      </c>
      <c r="O139" s="1212" t="s">
        <v>472</v>
      </c>
    </row>
    <row r="140" spans="1:15" ht="30" customHeight="1">
      <c r="A140" s="1225" t="s">
        <v>950</v>
      </c>
      <c r="B140" s="1213" t="s">
        <v>918</v>
      </c>
      <c r="C140" s="1223">
        <v>3.52057925685533</v>
      </c>
      <c r="D140" s="1223">
        <v>3.4834150957097099</v>
      </c>
      <c r="E140" s="1223">
        <v>3.4762418172337601</v>
      </c>
      <c r="F140" s="1223">
        <v>3.4595703746320501</v>
      </c>
      <c r="G140" s="1223">
        <v>3.4213469034422701</v>
      </c>
      <c r="H140" s="1223">
        <v>3.3787192774325199</v>
      </c>
      <c r="I140" s="1223">
        <v>3.34414610270154</v>
      </c>
      <c r="J140" s="1223">
        <v>3.3489448627140201</v>
      </c>
      <c r="K140" s="1223">
        <v>3.4289623169250998</v>
      </c>
      <c r="L140" s="1223">
        <v>3.5332574937522798</v>
      </c>
      <c r="M140" s="1223">
        <v>3.57127783363102</v>
      </c>
      <c r="N140" s="1223">
        <v>3.51938542686386</v>
      </c>
      <c r="O140" s="1215">
        <v>3.4560653825175098</v>
      </c>
    </row>
    <row r="141" spans="1:15" ht="30" customHeight="1">
      <c r="A141" s="1226" t="s">
        <v>950</v>
      </c>
      <c r="B141" s="1227" t="s">
        <v>915</v>
      </c>
      <c r="C141" s="1228">
        <v>3.5417437409999999</v>
      </c>
      <c r="D141" s="1228">
        <v>3.5369312065999998</v>
      </c>
      <c r="E141" s="1228">
        <v>3.5018512955999999</v>
      </c>
      <c r="F141" s="1228">
        <v>3.4704303285</v>
      </c>
      <c r="G141" s="1228">
        <v>3.4525533194000002</v>
      </c>
      <c r="H141" s="1228">
        <v>3.4043938617</v>
      </c>
      <c r="I141" s="1228">
        <v>3.3783191324000001</v>
      </c>
      <c r="J141" s="1228">
        <v>3.4129861383</v>
      </c>
      <c r="K141" s="1228">
        <v>3.4639113495</v>
      </c>
      <c r="L141" s="1228">
        <v>3.5455328541000002</v>
      </c>
      <c r="M141" s="1228"/>
      <c r="N141" s="1228" t="s">
        <v>942</v>
      </c>
      <c r="O141" s="1212" t="s">
        <v>472</v>
      </c>
    </row>
    <row r="142" spans="1:15" ht="13.5" customHeight="1">
      <c r="A142" s="1202" t="s">
        <v>206</v>
      </c>
      <c r="B142" s="1229"/>
      <c r="C142" s="1204"/>
      <c r="D142" s="1204"/>
      <c r="E142" s="1204"/>
      <c r="F142" s="1204"/>
      <c r="G142" s="1204"/>
      <c r="H142" s="1204"/>
      <c r="I142" s="1204"/>
      <c r="J142" s="1204"/>
      <c r="K142" s="1204"/>
      <c r="L142" s="1204"/>
      <c r="M142" s="1204"/>
      <c r="N142" s="1204"/>
      <c r="O142" s="1205"/>
    </row>
    <row r="143" spans="1:15" ht="32.25" customHeight="1">
      <c r="A143" s="1206" t="s">
        <v>937</v>
      </c>
      <c r="B143" s="1213" t="s">
        <v>918</v>
      </c>
      <c r="C143" s="1208">
        <v>42.013658052486903</v>
      </c>
      <c r="D143" s="1208">
        <v>42.166697044196702</v>
      </c>
      <c r="E143" s="1208">
        <v>42.667930444508897</v>
      </c>
      <c r="F143" s="1208">
        <v>42.819550773815799</v>
      </c>
      <c r="G143" s="1208">
        <v>43.307392184809203</v>
      </c>
      <c r="H143" s="1208">
        <v>43.598182713563702</v>
      </c>
      <c r="I143" s="1208">
        <v>44.811824566148402</v>
      </c>
      <c r="J143" s="1208">
        <v>45.986583809768298</v>
      </c>
      <c r="K143" s="1208">
        <v>47.5898132444947</v>
      </c>
      <c r="L143" s="1208">
        <v>49.677759392679299</v>
      </c>
      <c r="M143" s="1208">
        <v>51.0573541187686</v>
      </c>
      <c r="N143" s="1208">
        <v>52.951260370030802</v>
      </c>
      <c r="O143" s="1209"/>
    </row>
    <row r="144" spans="1:15" ht="19.5" customHeight="1">
      <c r="A144" s="1210" t="s">
        <v>939</v>
      </c>
      <c r="B144" s="1211" t="s">
        <v>915</v>
      </c>
      <c r="C144" s="1212">
        <v>51.622817417900002</v>
      </c>
      <c r="D144" s="1212">
        <v>50.559289288099997</v>
      </c>
      <c r="E144" s="1212">
        <v>51.047419820400002</v>
      </c>
      <c r="F144" s="1212">
        <v>51.059993311200003</v>
      </c>
      <c r="G144" s="1212">
        <v>51.1077898335</v>
      </c>
      <c r="H144" s="1212">
        <v>51.3879112483</v>
      </c>
      <c r="I144" s="1212">
        <v>51.635518604399998</v>
      </c>
      <c r="J144" s="1212">
        <v>51.6694692262</v>
      </c>
      <c r="K144" s="1212">
        <v>50.284480262300001</v>
      </c>
      <c r="L144" s="1212">
        <v>47.350349662900001</v>
      </c>
      <c r="M144" s="1212"/>
      <c r="N144" s="1212">
        <v>0</v>
      </c>
      <c r="O144" s="1209"/>
    </row>
    <row r="145" spans="1:15" ht="32.25" customHeight="1">
      <c r="A145" s="1206" t="s">
        <v>940</v>
      </c>
      <c r="B145" s="1213" t="s">
        <v>918</v>
      </c>
      <c r="C145" s="1208">
        <v>44.518309018136101</v>
      </c>
      <c r="D145" s="1208">
        <v>44.2294248321693</v>
      </c>
      <c r="E145" s="1208">
        <v>44.681028543676803</v>
      </c>
      <c r="F145" s="1208">
        <v>44.523467580505702</v>
      </c>
      <c r="G145" s="1208">
        <v>44.507275133989403</v>
      </c>
      <c r="H145" s="1208">
        <v>44.628417194323802</v>
      </c>
      <c r="I145" s="1208">
        <v>45.479003369218098</v>
      </c>
      <c r="J145" s="1208">
        <v>46.7821888146334</v>
      </c>
      <c r="K145" s="1208">
        <v>49.054979285256998</v>
      </c>
      <c r="L145" s="1208">
        <v>51.906294551783297</v>
      </c>
      <c r="M145" s="1208">
        <v>53.9614253782849</v>
      </c>
      <c r="N145" s="1208">
        <v>55.838442396157902</v>
      </c>
      <c r="O145" s="1214">
        <v>47.930329698440801</v>
      </c>
    </row>
    <row r="146" spans="1:15" ht="32.25" customHeight="1">
      <c r="A146" s="1210" t="s">
        <v>941</v>
      </c>
      <c r="B146" s="1211" t="s">
        <v>915</v>
      </c>
      <c r="C146" s="1212">
        <v>54.398051294600002</v>
      </c>
      <c r="D146" s="1212">
        <v>53.262835997499998</v>
      </c>
      <c r="E146" s="1212">
        <v>53.466257012900002</v>
      </c>
      <c r="F146" s="1212">
        <v>53.351580656199999</v>
      </c>
      <c r="G146" s="1212">
        <v>52.934304992000001</v>
      </c>
      <c r="H146" s="1212">
        <v>53.005499226399998</v>
      </c>
      <c r="I146" s="1212">
        <v>53.098176170899997</v>
      </c>
      <c r="J146" s="1212">
        <v>53.437059626299998</v>
      </c>
      <c r="K146" s="1212">
        <v>52.482970788199999</v>
      </c>
      <c r="L146" s="1212">
        <v>50.234826091000002</v>
      </c>
      <c r="M146" s="1212"/>
      <c r="N146" s="1212" t="s">
        <v>942</v>
      </c>
      <c r="O146" s="1212" t="s">
        <v>472</v>
      </c>
    </row>
    <row r="147" spans="1:15" ht="32.25" customHeight="1">
      <c r="A147" s="1206" t="s">
        <v>943</v>
      </c>
      <c r="B147" s="1213" t="s">
        <v>918</v>
      </c>
      <c r="C147" s="1208">
        <v>43.547812573709201</v>
      </c>
      <c r="D147" s="1208">
        <v>43.728359474363899</v>
      </c>
      <c r="E147" s="1208">
        <v>44.2190438423467</v>
      </c>
      <c r="F147" s="1208">
        <v>44.420150598394301</v>
      </c>
      <c r="G147" s="1208">
        <v>44.886160794847498</v>
      </c>
      <c r="H147" s="1208">
        <v>45.194973358914602</v>
      </c>
      <c r="I147" s="1208">
        <v>46.324564429164703</v>
      </c>
      <c r="J147" s="1208">
        <v>47.478070876117201</v>
      </c>
      <c r="K147" s="1208">
        <v>49.119415196135797</v>
      </c>
      <c r="L147" s="1208">
        <v>51.125910916189603</v>
      </c>
      <c r="M147" s="1208">
        <v>52.753148669186999</v>
      </c>
      <c r="N147" s="1208">
        <v>54.6485544485502</v>
      </c>
      <c r="O147" s="1215">
        <v>47.724337586076999</v>
      </c>
    </row>
    <row r="148" spans="1:15" ht="32.25" customHeight="1">
      <c r="A148" s="1210" t="s">
        <v>944</v>
      </c>
      <c r="B148" s="1211" t="s">
        <v>915</v>
      </c>
      <c r="C148" s="1212">
        <v>53.224878281599999</v>
      </c>
      <c r="D148" s="1212">
        <v>52.165198376399999</v>
      </c>
      <c r="E148" s="1212">
        <v>52.6722413902</v>
      </c>
      <c r="F148" s="1212">
        <v>52.856701989500003</v>
      </c>
      <c r="G148" s="1212">
        <v>52.760717024100003</v>
      </c>
      <c r="H148" s="1212">
        <v>53.234865272299999</v>
      </c>
      <c r="I148" s="1212">
        <v>53.427329290199999</v>
      </c>
      <c r="J148" s="1212">
        <v>53.446261685400003</v>
      </c>
      <c r="K148" s="1212">
        <v>52.070484630999999</v>
      </c>
      <c r="L148" s="1212">
        <v>49.050856254199999</v>
      </c>
      <c r="M148" s="1212"/>
      <c r="N148" s="1212" t="s">
        <v>942</v>
      </c>
      <c r="O148" s="1212" t="s">
        <v>472</v>
      </c>
    </row>
    <row r="149" spans="1:15" ht="32.25" customHeight="1">
      <c r="A149" s="1216" t="s">
        <v>945</v>
      </c>
      <c r="B149" s="1213" t="s">
        <v>918</v>
      </c>
      <c r="C149" s="1208">
        <v>1.53415452122231</v>
      </c>
      <c r="D149" s="1208">
        <v>1.56166243016719</v>
      </c>
      <c r="E149" s="1208">
        <v>1.55111339783784</v>
      </c>
      <c r="F149" s="1208">
        <v>1.60059982457857</v>
      </c>
      <c r="G149" s="1208">
        <v>1.57876861003834</v>
      </c>
      <c r="H149" s="1208">
        <v>1.59679064535094</v>
      </c>
      <c r="I149" s="1208">
        <v>1.51273986301631</v>
      </c>
      <c r="J149" s="1208">
        <v>1.4914870663488999</v>
      </c>
      <c r="K149" s="1208">
        <v>1.5296019516411501</v>
      </c>
      <c r="L149" s="1208">
        <v>1.4481515235103299</v>
      </c>
      <c r="M149" s="1208">
        <v>1.69579455041834</v>
      </c>
      <c r="N149" s="1208">
        <v>1.6972940785194599</v>
      </c>
      <c r="O149" s="1209"/>
    </row>
    <row r="150" spans="1:15" ht="32.25" customHeight="1">
      <c r="A150" s="1218" t="s">
        <v>946</v>
      </c>
      <c r="B150" s="1211" t="s">
        <v>915</v>
      </c>
      <c r="C150" s="1212">
        <v>1.6020608637</v>
      </c>
      <c r="D150" s="1212">
        <v>1.6059090883</v>
      </c>
      <c r="E150" s="1212">
        <v>1.6248215696999999</v>
      </c>
      <c r="F150" s="1212">
        <v>1.7967086782999999</v>
      </c>
      <c r="G150" s="1212">
        <v>1.6529271905</v>
      </c>
      <c r="H150" s="1212">
        <v>1.846954024</v>
      </c>
      <c r="I150" s="1212">
        <v>1.7918106858</v>
      </c>
      <c r="J150" s="1212">
        <v>1.7767924592</v>
      </c>
      <c r="K150" s="1212">
        <v>1.7860043687</v>
      </c>
      <c r="L150" s="1212">
        <v>1.7005065912999999</v>
      </c>
      <c r="M150" s="1212"/>
      <c r="N150" s="1212">
        <v>0</v>
      </c>
      <c r="O150" s="1209"/>
    </row>
    <row r="151" spans="1:15" ht="32.25" customHeight="1">
      <c r="A151" s="1206" t="s">
        <v>947</v>
      </c>
      <c r="B151" s="1213" t="s">
        <v>918</v>
      </c>
      <c r="C151" s="1208">
        <v>44.950882689863299</v>
      </c>
      <c r="D151" s="1208">
        <v>45.113430749270897</v>
      </c>
      <c r="E151" s="1208">
        <v>45.5945020638855</v>
      </c>
      <c r="F151" s="1208">
        <v>45.829386114239597</v>
      </c>
      <c r="G151" s="1208">
        <v>46.294474973625299</v>
      </c>
      <c r="H151" s="1208">
        <v>46.601395573169199</v>
      </c>
      <c r="I151" s="1208">
        <v>47.746970164998501</v>
      </c>
      <c r="J151" s="1208">
        <v>48.908171029664601</v>
      </c>
      <c r="K151" s="1208">
        <v>50.553698949467702</v>
      </c>
      <c r="L151" s="1208">
        <v>52.565230859974299</v>
      </c>
      <c r="M151" s="1208">
        <v>54.201259100864398</v>
      </c>
      <c r="N151" s="1208">
        <v>56.0874462921795</v>
      </c>
      <c r="O151" s="1214">
        <v>49.140341171053002</v>
      </c>
    </row>
    <row r="152" spans="1:15" ht="30" customHeight="1">
      <c r="A152" s="1221" t="s">
        <v>948</v>
      </c>
      <c r="B152" s="1211" t="s">
        <v>915</v>
      </c>
      <c r="C152" s="1212">
        <v>54.681429160199997</v>
      </c>
      <c r="D152" s="1212">
        <v>53.653628685999998</v>
      </c>
      <c r="E152" s="1212">
        <v>54.155989482000003</v>
      </c>
      <c r="F152" s="1212">
        <v>54.4114310553</v>
      </c>
      <c r="G152" s="1212">
        <v>54.310358041800001</v>
      </c>
      <c r="H152" s="1212">
        <v>54.786125417199997</v>
      </c>
      <c r="I152" s="1212">
        <v>54.985026722500002</v>
      </c>
      <c r="J152" s="1212">
        <v>55.021123639899997</v>
      </c>
      <c r="K152" s="1212">
        <v>53.622177774800001</v>
      </c>
      <c r="L152" s="1212">
        <v>50.601132956800001</v>
      </c>
      <c r="M152" s="1212"/>
      <c r="N152" s="1212" t="s">
        <v>942</v>
      </c>
      <c r="O152" s="1212" t="s">
        <v>472</v>
      </c>
    </row>
    <row r="153" spans="1:15" ht="30" customHeight="1">
      <c r="A153" s="1222" t="s">
        <v>949</v>
      </c>
      <c r="B153" s="1213" t="s">
        <v>918</v>
      </c>
      <c r="C153" s="1223">
        <v>4.0984518297534001</v>
      </c>
      <c r="D153" s="1223">
        <v>4.0319714177459902</v>
      </c>
      <c r="E153" s="1223">
        <v>4.01624454338954</v>
      </c>
      <c r="F153" s="1223">
        <v>3.9348310001908202</v>
      </c>
      <c r="G153" s="1223">
        <v>3.8480026851004001</v>
      </c>
      <c r="H153" s="1223">
        <v>3.8165300329381</v>
      </c>
      <c r="I153" s="1223">
        <v>3.7748798587780001</v>
      </c>
      <c r="J153" s="1223">
        <v>3.8097453690251299</v>
      </c>
      <c r="K153" s="1223">
        <v>3.8947224222468502</v>
      </c>
      <c r="L153" s="1223">
        <v>4.0313714036747204</v>
      </c>
      <c r="M153" s="1223">
        <v>4.1096917252490099</v>
      </c>
      <c r="N153" s="1223">
        <v>4.1110237600540103</v>
      </c>
      <c r="O153" s="1215">
        <v>3.95414653032118</v>
      </c>
    </row>
    <row r="154" spans="1:15" ht="30" customHeight="1">
      <c r="A154" s="1224" t="s">
        <v>949</v>
      </c>
      <c r="B154" s="1211" t="s">
        <v>915</v>
      </c>
      <c r="C154" s="1212">
        <v>4.1299848140000002</v>
      </c>
      <c r="D154" s="1212">
        <v>4.1175110365999998</v>
      </c>
      <c r="E154" s="1212">
        <v>4.0595016558000001</v>
      </c>
      <c r="F154" s="1212">
        <v>4.0056296399000004</v>
      </c>
      <c r="G154" s="1212">
        <v>3.951003708</v>
      </c>
      <c r="H154" s="1212">
        <v>3.8843270298000001</v>
      </c>
      <c r="I154" s="1212">
        <v>3.8681481262999999</v>
      </c>
      <c r="J154" s="1212">
        <v>3.9181033806999999</v>
      </c>
      <c r="K154" s="1212">
        <v>3.9805805302000001</v>
      </c>
      <c r="L154" s="1212">
        <v>4.1027483135000002</v>
      </c>
      <c r="M154" s="1212"/>
      <c r="N154" s="1212" t="s">
        <v>942</v>
      </c>
      <c r="O154" s="1212" t="s">
        <v>472</v>
      </c>
    </row>
    <row r="155" spans="1:15" ht="30" customHeight="1">
      <c r="A155" s="1225" t="s">
        <v>950</v>
      </c>
      <c r="B155" s="1213" t="s">
        <v>918</v>
      </c>
      <c r="C155" s="1223">
        <v>3.54554835141766</v>
      </c>
      <c r="D155" s="1223">
        <v>3.48692911953564</v>
      </c>
      <c r="E155" s="1223">
        <v>3.4882018758875799</v>
      </c>
      <c r="F155" s="1223">
        <v>3.46162073544745</v>
      </c>
      <c r="G155" s="1223">
        <v>3.4121981419440299</v>
      </c>
      <c r="H155" s="1223">
        <v>3.39145311868737</v>
      </c>
      <c r="I155" s="1223">
        <v>3.35736687054915</v>
      </c>
      <c r="J155" s="1223">
        <v>3.36808078680669</v>
      </c>
      <c r="K155" s="1223">
        <v>3.4504506875218302</v>
      </c>
      <c r="L155" s="1223">
        <v>3.5463634020550399</v>
      </c>
      <c r="M155" s="1223">
        <v>3.5890374036533799</v>
      </c>
      <c r="N155" s="1223">
        <v>3.5839320976431801</v>
      </c>
      <c r="O155" s="1215">
        <v>3.47162225630036</v>
      </c>
    </row>
    <row r="156" spans="1:15" ht="30" customHeight="1">
      <c r="A156" s="1226" t="s">
        <v>950</v>
      </c>
      <c r="B156" s="1227" t="s">
        <v>915</v>
      </c>
      <c r="C156" s="1228">
        <v>3.5686306888999999</v>
      </c>
      <c r="D156" s="1228">
        <v>3.5623870455</v>
      </c>
      <c r="E156" s="1228">
        <v>3.5330544525000001</v>
      </c>
      <c r="F156" s="1228">
        <v>3.5020438710000001</v>
      </c>
      <c r="G156" s="1228">
        <v>3.4667088323000002</v>
      </c>
      <c r="H156" s="1228">
        <v>3.4212706287999999</v>
      </c>
      <c r="I156" s="1228">
        <v>3.4099329379999999</v>
      </c>
      <c r="J156" s="1228">
        <v>3.4478209605000001</v>
      </c>
      <c r="K156" s="1228">
        <v>3.4997216453000002</v>
      </c>
      <c r="L156" s="1228">
        <v>3.5901054762000002</v>
      </c>
      <c r="M156" s="1228"/>
      <c r="N156" s="1228" t="s">
        <v>942</v>
      </c>
      <c r="O156" s="1212" t="s">
        <v>472</v>
      </c>
    </row>
    <row r="157" spans="1:15" ht="13.5" customHeight="1">
      <c r="A157" s="1202" t="s">
        <v>208</v>
      </c>
      <c r="B157" s="1229"/>
      <c r="C157" s="1204"/>
      <c r="D157" s="1204"/>
      <c r="E157" s="1204"/>
      <c r="F157" s="1204"/>
      <c r="G157" s="1204"/>
      <c r="H157" s="1204"/>
      <c r="I157" s="1204"/>
      <c r="J157" s="1204"/>
      <c r="K157" s="1204"/>
      <c r="L157" s="1204"/>
      <c r="M157" s="1204"/>
      <c r="N157" s="1204"/>
      <c r="O157" s="1205"/>
    </row>
    <row r="158" spans="1:15" ht="32.25" customHeight="1">
      <c r="A158" s="1206" t="s">
        <v>937</v>
      </c>
      <c r="B158" s="1213" t="s">
        <v>918</v>
      </c>
      <c r="C158" s="1208">
        <v>43.825657177590898</v>
      </c>
      <c r="D158" s="1208">
        <v>44.172989702406902</v>
      </c>
      <c r="E158" s="1208">
        <v>44.948441701345899</v>
      </c>
      <c r="F158" s="1208">
        <v>45.071620692912099</v>
      </c>
      <c r="G158" s="1208">
        <v>45.264991811027798</v>
      </c>
      <c r="H158" s="1208">
        <v>45.548013216434299</v>
      </c>
      <c r="I158" s="1208">
        <v>45.846871367645399</v>
      </c>
      <c r="J158" s="1208">
        <v>46.364193341381302</v>
      </c>
      <c r="K158" s="1208">
        <v>47.3977801161057</v>
      </c>
      <c r="L158" s="1208">
        <v>49.217751845676801</v>
      </c>
      <c r="M158" s="1208">
        <v>50.260736489250498</v>
      </c>
      <c r="N158" s="1208">
        <v>51.0484505879298</v>
      </c>
      <c r="O158" s="1209"/>
    </row>
    <row r="159" spans="1:15" ht="19.5" customHeight="1">
      <c r="A159" s="1210" t="s">
        <v>939</v>
      </c>
      <c r="B159" s="1211" t="s">
        <v>915</v>
      </c>
      <c r="C159" s="1212">
        <v>50.870881436099999</v>
      </c>
      <c r="D159" s="1212">
        <v>51.198361021499998</v>
      </c>
      <c r="E159" s="1212">
        <v>51.288559145900003</v>
      </c>
      <c r="F159" s="1212">
        <v>51.469788226299997</v>
      </c>
      <c r="G159" s="1212">
        <v>51.611977819099998</v>
      </c>
      <c r="H159" s="1212">
        <v>51.613756536099999</v>
      </c>
      <c r="I159" s="1212">
        <v>51.641395952300002</v>
      </c>
      <c r="J159" s="1212">
        <v>51.770491536900003</v>
      </c>
      <c r="K159" s="1212">
        <v>50.660364621600003</v>
      </c>
      <c r="L159" s="1212">
        <v>48.821573606199998</v>
      </c>
      <c r="M159" s="1212"/>
      <c r="N159" s="1212">
        <v>0</v>
      </c>
      <c r="O159" s="1209"/>
    </row>
    <row r="160" spans="1:15" ht="32.25" customHeight="1">
      <c r="A160" s="1206" t="s">
        <v>940</v>
      </c>
      <c r="B160" s="1213" t="s">
        <v>918</v>
      </c>
      <c r="C160" s="1208">
        <v>46.822406637247397</v>
      </c>
      <c r="D160" s="1208">
        <v>46.689455155977498</v>
      </c>
      <c r="E160" s="1208">
        <v>47.521571438889197</v>
      </c>
      <c r="F160" s="1208">
        <v>47.435156686325698</v>
      </c>
      <c r="G160" s="1208">
        <v>47.164828092115002</v>
      </c>
      <c r="H160" s="1208">
        <v>47.228623669486097</v>
      </c>
      <c r="I160" s="1208">
        <v>47.233010760657201</v>
      </c>
      <c r="J160" s="1208">
        <v>47.869350994916502</v>
      </c>
      <c r="K160" s="1208">
        <v>49.473125742202001</v>
      </c>
      <c r="L160" s="1208">
        <v>52.183456804511401</v>
      </c>
      <c r="M160" s="1208">
        <v>53.8724508180523</v>
      </c>
      <c r="N160" s="1208">
        <v>54.639031640162699</v>
      </c>
      <c r="O160" s="1214">
        <v>49.354269002653503</v>
      </c>
    </row>
    <row r="161" spans="1:15" ht="32.25" customHeight="1">
      <c r="A161" s="1210" t="s">
        <v>941</v>
      </c>
      <c r="B161" s="1211" t="s">
        <v>915</v>
      </c>
      <c r="C161" s="1212">
        <v>54.028394992400003</v>
      </c>
      <c r="D161" s="1212">
        <v>54.229197354199997</v>
      </c>
      <c r="E161" s="1212">
        <v>54.305072173699998</v>
      </c>
      <c r="F161" s="1212">
        <v>54.305900372899998</v>
      </c>
      <c r="G161" s="1212">
        <v>54.1820414791</v>
      </c>
      <c r="H161" s="1212">
        <v>53.817174106499998</v>
      </c>
      <c r="I161" s="1212">
        <v>53.701150471600002</v>
      </c>
      <c r="J161" s="1212">
        <v>54.104569007899997</v>
      </c>
      <c r="K161" s="1212">
        <v>53.426071695499999</v>
      </c>
      <c r="L161" s="1212">
        <v>52.264569973299999</v>
      </c>
      <c r="M161" s="1212"/>
      <c r="N161" s="1212" t="s">
        <v>942</v>
      </c>
      <c r="O161" s="1212" t="s">
        <v>472</v>
      </c>
    </row>
    <row r="162" spans="1:15" ht="32.25" customHeight="1">
      <c r="A162" s="1206" t="s">
        <v>943</v>
      </c>
      <c r="B162" s="1213" t="s">
        <v>918</v>
      </c>
      <c r="C162" s="1208">
        <v>46.027329306606802</v>
      </c>
      <c r="D162" s="1208">
        <v>46.319664753164503</v>
      </c>
      <c r="E162" s="1208">
        <v>47.2129356777372</v>
      </c>
      <c r="F162" s="1208">
        <v>47.349828386242997</v>
      </c>
      <c r="G162" s="1208">
        <v>47.453137784132302</v>
      </c>
      <c r="H162" s="1208">
        <v>47.808798358103203</v>
      </c>
      <c r="I162" s="1208">
        <v>48.084863747982503</v>
      </c>
      <c r="J162" s="1208">
        <v>48.730749284697097</v>
      </c>
      <c r="K162" s="1208">
        <v>49.7611876650219</v>
      </c>
      <c r="L162" s="1208">
        <v>51.564069249126703</v>
      </c>
      <c r="M162" s="1208">
        <v>52.959848653153202</v>
      </c>
      <c r="N162" s="1208">
        <v>53.696962487858102</v>
      </c>
      <c r="O162" s="1215">
        <v>49.270499366257702</v>
      </c>
    </row>
    <row r="163" spans="1:15" ht="32.25" customHeight="1">
      <c r="A163" s="1210" t="s">
        <v>944</v>
      </c>
      <c r="B163" s="1211" t="s">
        <v>915</v>
      </c>
      <c r="C163" s="1212">
        <v>53.157186021400001</v>
      </c>
      <c r="D163" s="1212">
        <v>53.4242081246</v>
      </c>
      <c r="E163" s="1212">
        <v>53.733114795399999</v>
      </c>
      <c r="F163" s="1212">
        <v>53.976317658399999</v>
      </c>
      <c r="G163" s="1212">
        <v>54.089081997999997</v>
      </c>
      <c r="H163" s="1212">
        <v>54.088467681799997</v>
      </c>
      <c r="I163" s="1212">
        <v>54.204641280499999</v>
      </c>
      <c r="J163" s="1212">
        <v>54.316746481099997</v>
      </c>
      <c r="K163" s="1212">
        <v>53.192445592399999</v>
      </c>
      <c r="L163" s="1212">
        <v>51.360290448999997</v>
      </c>
      <c r="M163" s="1212"/>
      <c r="N163" s="1212" t="s">
        <v>942</v>
      </c>
      <c r="O163" s="1212" t="s">
        <v>472</v>
      </c>
    </row>
    <row r="164" spans="1:15" ht="32.25" customHeight="1">
      <c r="A164" s="1216" t="s">
        <v>945</v>
      </c>
      <c r="B164" s="1213" t="s">
        <v>918</v>
      </c>
      <c r="C164" s="1208">
        <v>2.2016721290159</v>
      </c>
      <c r="D164" s="1208">
        <v>2.14667505075766</v>
      </c>
      <c r="E164" s="1208">
        <v>2.2644939763913401</v>
      </c>
      <c r="F164" s="1208">
        <v>2.2782076933309701</v>
      </c>
      <c r="G164" s="1208">
        <v>2.1881459731044401</v>
      </c>
      <c r="H164" s="1208">
        <v>2.2607851416689</v>
      </c>
      <c r="I164" s="1208">
        <v>2.2379923803370798</v>
      </c>
      <c r="J164" s="1208">
        <v>2.3665559433157699</v>
      </c>
      <c r="K164" s="1208">
        <v>2.3634075489161699</v>
      </c>
      <c r="L164" s="1208">
        <v>2.3463174034498899</v>
      </c>
      <c r="M164" s="1208">
        <v>2.6991121639026701</v>
      </c>
      <c r="N164" s="1208">
        <v>2.6485118999283599</v>
      </c>
      <c r="O164" s="1209"/>
    </row>
    <row r="165" spans="1:15" ht="32.25" customHeight="1">
      <c r="A165" s="1218" t="s">
        <v>946</v>
      </c>
      <c r="B165" s="1211" t="s">
        <v>915</v>
      </c>
      <c r="C165" s="1212">
        <v>2.2863045852999999</v>
      </c>
      <c r="D165" s="1212">
        <v>2.2258471031</v>
      </c>
      <c r="E165" s="1212">
        <v>2.4445556495999998</v>
      </c>
      <c r="F165" s="1212">
        <v>2.5065294320999998</v>
      </c>
      <c r="G165" s="1212">
        <v>2.4771041789999999</v>
      </c>
      <c r="H165" s="1212">
        <v>2.4747111457000002</v>
      </c>
      <c r="I165" s="1212">
        <v>2.5632453282999998</v>
      </c>
      <c r="J165" s="1212">
        <v>2.5462549442000002</v>
      </c>
      <c r="K165" s="1212">
        <v>2.5320809708000001</v>
      </c>
      <c r="L165" s="1212">
        <v>2.5387168428</v>
      </c>
      <c r="M165" s="1212"/>
      <c r="N165" s="1212">
        <v>0</v>
      </c>
      <c r="O165" s="1209"/>
    </row>
    <row r="166" spans="1:15" ht="32.25" customHeight="1">
      <c r="A166" s="1206" t="s">
        <v>947</v>
      </c>
      <c r="B166" s="1213" t="s">
        <v>918</v>
      </c>
      <c r="C166" s="1208">
        <v>47.7123976184239</v>
      </c>
      <c r="D166" s="1208">
        <v>47.999059127132099</v>
      </c>
      <c r="E166" s="1208">
        <v>48.900865721156698</v>
      </c>
      <c r="F166" s="1208">
        <v>49.060190598612799</v>
      </c>
      <c r="G166" s="1208">
        <v>49.159767498349602</v>
      </c>
      <c r="H166" s="1208">
        <v>49.492737745418601</v>
      </c>
      <c r="I166" s="1208">
        <v>49.793304238795599</v>
      </c>
      <c r="J166" s="1208">
        <v>50.4428135499167</v>
      </c>
      <c r="K166" s="1208">
        <v>51.489284375782702</v>
      </c>
      <c r="L166" s="1208">
        <v>53.281493974276003</v>
      </c>
      <c r="M166" s="1208">
        <v>54.694215413735201</v>
      </c>
      <c r="N166" s="1208">
        <v>55.404193910369699</v>
      </c>
      <c r="O166" s="1214">
        <v>50.9751209325308</v>
      </c>
    </row>
    <row r="167" spans="1:15" ht="30" customHeight="1">
      <c r="A167" s="1221" t="s">
        <v>948</v>
      </c>
      <c r="B167" s="1211" t="s">
        <v>915</v>
      </c>
      <c r="C167" s="1212">
        <v>54.957539099999998</v>
      </c>
      <c r="D167" s="1212">
        <v>55.243973408199999</v>
      </c>
      <c r="E167" s="1212">
        <v>55.526913074900001</v>
      </c>
      <c r="F167" s="1212">
        <v>55.766933704400003</v>
      </c>
      <c r="G167" s="1212">
        <v>55.887461182000003</v>
      </c>
      <c r="H167" s="1212">
        <v>55.888952901499998</v>
      </c>
      <c r="I167" s="1212">
        <v>56.0108246972</v>
      </c>
      <c r="J167" s="1212">
        <v>56.136910398399998</v>
      </c>
      <c r="K167" s="1212">
        <v>55.016133043700002</v>
      </c>
      <c r="L167" s="1212">
        <v>53.1814078369</v>
      </c>
      <c r="M167" s="1212"/>
      <c r="N167" s="1212" t="s">
        <v>942</v>
      </c>
      <c r="O167" s="1212" t="s">
        <v>472</v>
      </c>
    </row>
    <row r="168" spans="1:15" ht="30" customHeight="1">
      <c r="A168" s="1222" t="s">
        <v>949</v>
      </c>
      <c r="B168" s="1213" t="s">
        <v>918</v>
      </c>
      <c r="C168" s="1223">
        <v>4.0871306243730103</v>
      </c>
      <c r="D168" s="1223">
        <v>4.0075711521553501</v>
      </c>
      <c r="E168" s="1223">
        <v>3.98599748974154</v>
      </c>
      <c r="F168" s="1223">
        <v>3.9427154200574499</v>
      </c>
      <c r="G168" s="1223">
        <v>3.87907175202941</v>
      </c>
      <c r="H168" s="1223">
        <v>3.8173782890314101</v>
      </c>
      <c r="I168" s="1223">
        <v>3.7704644405069598</v>
      </c>
      <c r="J168" s="1223">
        <v>3.7581000557971702</v>
      </c>
      <c r="K168" s="1223">
        <v>3.84349524061003</v>
      </c>
      <c r="L168" s="1223">
        <v>4.0138923616520401</v>
      </c>
      <c r="M168" s="1223">
        <v>4.07338321904877</v>
      </c>
      <c r="N168" s="1223">
        <v>4.0959338166674604</v>
      </c>
      <c r="O168" s="1215">
        <v>3.9375998278575399</v>
      </c>
    </row>
    <row r="169" spans="1:15" ht="30" customHeight="1">
      <c r="A169" s="1224" t="s">
        <v>949</v>
      </c>
      <c r="B169" s="1211" t="s">
        <v>915</v>
      </c>
      <c r="C169" s="1212">
        <v>4.0969840979000001</v>
      </c>
      <c r="D169" s="1212">
        <v>4.0930212065999996</v>
      </c>
      <c r="E169" s="1212">
        <v>4.0526770362000004</v>
      </c>
      <c r="F169" s="1212">
        <v>4.0049667259000001</v>
      </c>
      <c r="G169" s="1212">
        <v>3.9636887084999999</v>
      </c>
      <c r="H169" s="1212">
        <v>3.8927608844999999</v>
      </c>
      <c r="I169" s="1212">
        <v>3.8360230233000001</v>
      </c>
      <c r="J169" s="1212">
        <v>3.8741882515000001</v>
      </c>
      <c r="K169" s="1212">
        <v>3.9403431677</v>
      </c>
      <c r="L169" s="1212">
        <v>4.0753940447000003</v>
      </c>
      <c r="M169" s="1212"/>
      <c r="N169" s="1212" t="s">
        <v>942</v>
      </c>
      <c r="O169" s="1212" t="s">
        <v>472</v>
      </c>
    </row>
    <row r="170" spans="1:15" ht="30" customHeight="1">
      <c r="A170" s="1225" t="s">
        <v>950</v>
      </c>
      <c r="B170" s="1213" t="s">
        <v>918</v>
      </c>
      <c r="C170" s="1223">
        <v>3.5285094850791698</v>
      </c>
      <c r="D170" s="1223">
        <v>3.4818281664120199</v>
      </c>
      <c r="E170" s="1223">
        <v>3.4819222290312899</v>
      </c>
      <c r="F170" s="1223">
        <v>3.4583971371147899</v>
      </c>
      <c r="G170" s="1223">
        <v>3.41325445475456</v>
      </c>
      <c r="H170" s="1223">
        <v>3.38616271313898</v>
      </c>
      <c r="I170" s="1223">
        <v>3.3537614122139399</v>
      </c>
      <c r="J170" s="1223">
        <v>3.3597182248536499</v>
      </c>
      <c r="K170" s="1223">
        <v>3.4369770204536398</v>
      </c>
      <c r="L170" s="1223">
        <v>3.5359922847735898</v>
      </c>
      <c r="M170" s="1223">
        <v>3.5649127285608202</v>
      </c>
      <c r="N170" s="1223">
        <v>3.5568168061241501</v>
      </c>
      <c r="O170" s="1215">
        <v>3.46140594325469</v>
      </c>
    </row>
    <row r="171" spans="1:15" ht="30" customHeight="1">
      <c r="A171" s="1226" t="s">
        <v>950</v>
      </c>
      <c r="B171" s="1227" t="s">
        <v>915</v>
      </c>
      <c r="C171" s="1228">
        <v>3.5397042303999999</v>
      </c>
      <c r="D171" s="1228">
        <v>3.5267481642999998</v>
      </c>
      <c r="E171" s="1228">
        <v>3.4993667020000001</v>
      </c>
      <c r="F171" s="1228">
        <v>3.4747550779999998</v>
      </c>
      <c r="G171" s="1228">
        <v>3.4470003771000002</v>
      </c>
      <c r="H171" s="1228">
        <v>3.4092912425000002</v>
      </c>
      <c r="I171" s="1228">
        <v>3.3931337835000002</v>
      </c>
      <c r="J171" s="1228">
        <v>3.4360231917999999</v>
      </c>
      <c r="K171" s="1228">
        <v>3.4963636488000001</v>
      </c>
      <c r="L171" s="1228">
        <v>3.5626039152</v>
      </c>
      <c r="M171" s="1228"/>
      <c r="N171" s="1228" t="s">
        <v>942</v>
      </c>
      <c r="O171" s="1212" t="s">
        <v>472</v>
      </c>
    </row>
    <row r="172" spans="1:15" ht="13.5" customHeight="1">
      <c r="A172" s="1202" t="s">
        <v>487</v>
      </c>
      <c r="B172" s="1229"/>
      <c r="C172" s="1204"/>
      <c r="D172" s="1204"/>
      <c r="E172" s="1204"/>
      <c r="F172" s="1204"/>
      <c r="G172" s="1204"/>
      <c r="H172" s="1204"/>
      <c r="I172" s="1204"/>
      <c r="J172" s="1204"/>
      <c r="K172" s="1204"/>
      <c r="L172" s="1204"/>
      <c r="M172" s="1204"/>
      <c r="N172" s="1204"/>
      <c r="O172" s="1205"/>
    </row>
    <row r="173" spans="1:15" ht="32.25" customHeight="1">
      <c r="A173" s="1206" t="s">
        <v>937</v>
      </c>
      <c r="B173" s="1213" t="s">
        <v>918</v>
      </c>
      <c r="C173" s="1208">
        <v>42.340737059874499</v>
      </c>
      <c r="D173" s="1208">
        <v>42.584032409653297</v>
      </c>
      <c r="E173" s="1208">
        <v>42.989136064379302</v>
      </c>
      <c r="F173" s="1208">
        <v>43.036349296182998</v>
      </c>
      <c r="G173" s="1208">
        <v>43.309895382361901</v>
      </c>
      <c r="H173" s="1208">
        <v>43.768619338645699</v>
      </c>
      <c r="I173" s="1208">
        <v>44.469031509982401</v>
      </c>
      <c r="J173" s="1208">
        <v>45.435863803260098</v>
      </c>
      <c r="K173" s="1208">
        <v>46.799057465015203</v>
      </c>
      <c r="L173" s="1208">
        <v>48.888717056419701</v>
      </c>
      <c r="M173" s="1208">
        <v>50.3965641009355</v>
      </c>
      <c r="N173" s="1208">
        <v>51.290224542996199</v>
      </c>
      <c r="O173" s="1209"/>
    </row>
    <row r="174" spans="1:15" ht="19.5" customHeight="1">
      <c r="A174" s="1210" t="s">
        <v>939</v>
      </c>
      <c r="B174" s="1211" t="s">
        <v>915</v>
      </c>
      <c r="C174" s="1212">
        <v>50.364776286100003</v>
      </c>
      <c r="D174" s="1212">
        <v>50.341510165099997</v>
      </c>
      <c r="E174" s="1212">
        <v>50.520494015700002</v>
      </c>
      <c r="F174" s="1212">
        <v>50.743626465600002</v>
      </c>
      <c r="G174" s="1212">
        <v>50.945152097600001</v>
      </c>
      <c r="H174" s="1212">
        <v>50.992402142700001</v>
      </c>
      <c r="I174" s="1212">
        <v>51.000901987600002</v>
      </c>
      <c r="J174" s="1212">
        <v>51.192059364000002</v>
      </c>
      <c r="K174" s="1212">
        <v>50.310311531700002</v>
      </c>
      <c r="L174" s="1212">
        <v>47.635025830300002</v>
      </c>
      <c r="M174" s="1212"/>
      <c r="N174" s="1212">
        <v>0</v>
      </c>
      <c r="O174" s="1209"/>
    </row>
    <row r="175" spans="1:15" ht="32.25" customHeight="1">
      <c r="A175" s="1206" t="s">
        <v>940</v>
      </c>
      <c r="B175" s="1213" t="s">
        <v>918</v>
      </c>
      <c r="C175" s="1208">
        <v>45.768046355062999</v>
      </c>
      <c r="D175" s="1208">
        <v>45.518083123579899</v>
      </c>
      <c r="E175" s="1208">
        <v>45.830100582570502</v>
      </c>
      <c r="F175" s="1208">
        <v>45.672061399556497</v>
      </c>
      <c r="G175" s="1208">
        <v>45.472218450448601</v>
      </c>
      <c r="H175" s="1208">
        <v>45.6440826291836</v>
      </c>
      <c r="I175" s="1208">
        <v>46.127816998342603</v>
      </c>
      <c r="J175" s="1208">
        <v>47.189451227078997</v>
      </c>
      <c r="K175" s="1208">
        <v>49.299951132252801</v>
      </c>
      <c r="L175" s="1208">
        <v>52.474838313782499</v>
      </c>
      <c r="M175" s="1208">
        <v>54.4983208741778</v>
      </c>
      <c r="N175" s="1208">
        <v>55.352928843016599</v>
      </c>
      <c r="O175" s="1214">
        <v>49.002462002879199</v>
      </c>
    </row>
    <row r="176" spans="1:15" ht="32.25" customHeight="1">
      <c r="A176" s="1210" t="s">
        <v>941</v>
      </c>
      <c r="B176" s="1211" t="s">
        <v>915</v>
      </c>
      <c r="C176" s="1212">
        <v>54.368822178899997</v>
      </c>
      <c r="D176" s="1212">
        <v>54.2567967934</v>
      </c>
      <c r="E176" s="1212">
        <v>54.105101329500002</v>
      </c>
      <c r="F176" s="1212">
        <v>53.964189347100003</v>
      </c>
      <c r="G176" s="1212">
        <v>53.714135517700001</v>
      </c>
      <c r="H176" s="1212">
        <v>53.3574488008</v>
      </c>
      <c r="I176" s="1212">
        <v>53.200791776099997</v>
      </c>
      <c r="J176" s="1212">
        <v>53.7044769086</v>
      </c>
      <c r="K176" s="1212">
        <v>53.479805387299997</v>
      </c>
      <c r="L176" s="1212">
        <v>51.661461925700003</v>
      </c>
      <c r="M176" s="1212"/>
      <c r="N176" s="1212" t="s">
        <v>942</v>
      </c>
      <c r="O176" s="1212" t="s">
        <v>472</v>
      </c>
    </row>
    <row r="177" spans="1:15" ht="32.25" customHeight="1">
      <c r="A177" s="1206" t="s">
        <v>943</v>
      </c>
      <c r="B177" s="1213" t="s">
        <v>918</v>
      </c>
      <c r="C177" s="1208">
        <v>44.1909438893302</v>
      </c>
      <c r="D177" s="1208">
        <v>44.450113907442798</v>
      </c>
      <c r="E177" s="1208">
        <v>44.882809930171298</v>
      </c>
      <c r="F177" s="1208">
        <v>44.943963282488397</v>
      </c>
      <c r="G177" s="1208">
        <v>45.212893755478603</v>
      </c>
      <c r="H177" s="1208">
        <v>45.658192497594598</v>
      </c>
      <c r="I177" s="1208">
        <v>46.354455704950702</v>
      </c>
      <c r="J177" s="1208">
        <v>47.306692228036098</v>
      </c>
      <c r="K177" s="1208">
        <v>48.674479613489098</v>
      </c>
      <c r="L177" s="1208">
        <v>50.820821521074201</v>
      </c>
      <c r="M177" s="1208">
        <v>52.4214382361613</v>
      </c>
      <c r="N177" s="1208">
        <v>53.3531394954775</v>
      </c>
      <c r="O177" s="1215">
        <v>48.152975755947203</v>
      </c>
    </row>
    <row r="178" spans="1:15" ht="32.25" customHeight="1">
      <c r="A178" s="1210" t="s">
        <v>944</v>
      </c>
      <c r="B178" s="1211" t="s">
        <v>915</v>
      </c>
      <c r="C178" s="1212">
        <v>52.530207881599999</v>
      </c>
      <c r="D178" s="1212">
        <v>52.547363737700003</v>
      </c>
      <c r="E178" s="1212">
        <v>52.742119965800001</v>
      </c>
      <c r="F178" s="1212">
        <v>52.9823715335</v>
      </c>
      <c r="G178" s="1212">
        <v>53.178713743099998</v>
      </c>
      <c r="H178" s="1212">
        <v>53.216864735000001</v>
      </c>
      <c r="I178" s="1212">
        <v>53.213875483000002</v>
      </c>
      <c r="J178" s="1212">
        <v>53.393466457700001</v>
      </c>
      <c r="K178" s="1212">
        <v>52.524834739399999</v>
      </c>
      <c r="L178" s="1212">
        <v>49.902287714400003</v>
      </c>
      <c r="M178" s="1212"/>
      <c r="N178" s="1212" t="s">
        <v>942</v>
      </c>
      <c r="O178" s="1212" t="s">
        <v>472</v>
      </c>
    </row>
    <row r="179" spans="1:15" ht="32.25" customHeight="1">
      <c r="A179" s="1216" t="s">
        <v>945</v>
      </c>
      <c r="B179" s="1213" t="s">
        <v>918</v>
      </c>
      <c r="C179" s="1208">
        <v>1.8502068294557299</v>
      </c>
      <c r="D179" s="1208">
        <v>1.86608149778949</v>
      </c>
      <c r="E179" s="1208">
        <v>1.89367386579203</v>
      </c>
      <c r="F179" s="1208">
        <v>1.90761398630539</v>
      </c>
      <c r="G179" s="1208">
        <v>1.90299837311663</v>
      </c>
      <c r="H179" s="1208">
        <v>1.8895731589489699</v>
      </c>
      <c r="I179" s="1208">
        <v>1.88542419496824</v>
      </c>
      <c r="J179" s="1208">
        <v>1.8708284247759699</v>
      </c>
      <c r="K179" s="1208">
        <v>1.87542214847394</v>
      </c>
      <c r="L179" s="1208">
        <v>1.9321044646544701</v>
      </c>
      <c r="M179" s="1208">
        <v>2.0248741352258399</v>
      </c>
      <c r="N179" s="1208">
        <v>2.0629149524813299</v>
      </c>
      <c r="O179" s="1209"/>
    </row>
    <row r="180" spans="1:15" ht="32.25" customHeight="1">
      <c r="A180" s="1218" t="s">
        <v>946</v>
      </c>
      <c r="B180" s="1211" t="s">
        <v>915</v>
      </c>
      <c r="C180" s="1212">
        <v>2.1654315954999999</v>
      </c>
      <c r="D180" s="1212">
        <v>2.2058535726000001</v>
      </c>
      <c r="E180" s="1212">
        <v>2.2216259501</v>
      </c>
      <c r="F180" s="1212">
        <v>2.2387450679000001</v>
      </c>
      <c r="G180" s="1212">
        <v>2.2335616455</v>
      </c>
      <c r="H180" s="1212">
        <v>2.2244625923000001</v>
      </c>
      <c r="I180" s="1212">
        <v>2.2129734953</v>
      </c>
      <c r="J180" s="1212">
        <v>2.2014070936999999</v>
      </c>
      <c r="K180" s="1212">
        <v>2.2145232077000001</v>
      </c>
      <c r="L180" s="1212">
        <v>2.2672618840999998</v>
      </c>
      <c r="M180" s="1212"/>
      <c r="N180" s="1212">
        <v>0</v>
      </c>
      <c r="O180" s="1209"/>
    </row>
    <row r="181" spans="1:15" ht="32.25" customHeight="1">
      <c r="A181" s="1206" t="s">
        <v>947</v>
      </c>
      <c r="B181" s="1213" t="s">
        <v>918</v>
      </c>
      <c r="C181" s="1208">
        <v>45.875702080796501</v>
      </c>
      <c r="D181" s="1208">
        <v>46.1364753643605</v>
      </c>
      <c r="E181" s="1208">
        <v>46.5573190877382</v>
      </c>
      <c r="F181" s="1208">
        <v>46.613505492567597</v>
      </c>
      <c r="G181" s="1208">
        <v>46.8771766439625</v>
      </c>
      <c r="H181" s="1208">
        <v>47.332631054950099</v>
      </c>
      <c r="I181" s="1208">
        <v>48.039062104992702</v>
      </c>
      <c r="J181" s="1208">
        <v>48.997875421122103</v>
      </c>
      <c r="K181" s="1208">
        <v>50.380896975055897</v>
      </c>
      <c r="L181" s="1208">
        <v>52.529413141173301</v>
      </c>
      <c r="M181" s="1208">
        <v>54.135369642754704</v>
      </c>
      <c r="N181" s="1208">
        <v>55.058738978736798</v>
      </c>
      <c r="O181" s="1214">
        <v>49.840913085470198</v>
      </c>
    </row>
    <row r="182" spans="1:15" ht="30" customHeight="1">
      <c r="A182" s="1221" t="s">
        <v>948</v>
      </c>
      <c r="B182" s="1211" t="s">
        <v>915</v>
      </c>
      <c r="C182" s="1212">
        <v>54.275867907200002</v>
      </c>
      <c r="D182" s="1212">
        <v>54.2887538823</v>
      </c>
      <c r="E182" s="1212">
        <v>54.459934219200001</v>
      </c>
      <c r="F182" s="1212">
        <v>54.6991936724</v>
      </c>
      <c r="G182" s="1212">
        <v>54.8992693235</v>
      </c>
      <c r="H182" s="1212">
        <v>54.948383425400003</v>
      </c>
      <c r="I182" s="1212">
        <v>54.950418476099998</v>
      </c>
      <c r="J182" s="1212">
        <v>55.132149527700001</v>
      </c>
      <c r="K182" s="1212">
        <v>54.267564501499997</v>
      </c>
      <c r="L182" s="1212">
        <v>51.641678560400003</v>
      </c>
      <c r="M182" s="1212"/>
      <c r="N182" s="1212" t="s">
        <v>942</v>
      </c>
      <c r="O182" s="1212" t="s">
        <v>472</v>
      </c>
    </row>
    <row r="183" spans="1:15" ht="30" customHeight="1">
      <c r="A183" s="1222" t="s">
        <v>949</v>
      </c>
      <c r="B183" s="1213" t="s">
        <v>918</v>
      </c>
      <c r="C183" s="1223">
        <v>4.2677322415433796</v>
      </c>
      <c r="D183" s="1223">
        <v>4.1857458152659799</v>
      </c>
      <c r="E183" s="1223">
        <v>4.1606831112013198</v>
      </c>
      <c r="F183" s="1223">
        <v>4.1202797753956499</v>
      </c>
      <c r="G183" s="1223">
        <v>4.0342730286296504</v>
      </c>
      <c r="H183" s="1223">
        <v>3.9922563532800499</v>
      </c>
      <c r="I183" s="1223">
        <v>3.9465657762563402</v>
      </c>
      <c r="J183" s="1223">
        <v>3.9680773622024899</v>
      </c>
      <c r="K183" s="1223">
        <v>4.0768674162501197</v>
      </c>
      <c r="L183" s="1223">
        <v>4.2310000921524598</v>
      </c>
      <c r="M183" s="1223">
        <v>4.29293058847332</v>
      </c>
      <c r="N183" s="1223">
        <v>4.2900967693025596</v>
      </c>
      <c r="O183" s="1215">
        <v>4.1276195173465</v>
      </c>
    </row>
    <row r="184" spans="1:15" ht="30" customHeight="1">
      <c r="A184" s="1224" t="s">
        <v>949</v>
      </c>
      <c r="B184" s="1211" t="s">
        <v>915</v>
      </c>
      <c r="C184" s="1212">
        <v>4.2676803245999997</v>
      </c>
      <c r="D184" s="1212">
        <v>4.2570710602000004</v>
      </c>
      <c r="E184" s="1212">
        <v>4.1989109444999997</v>
      </c>
      <c r="F184" s="1212">
        <v>4.1452219825999999</v>
      </c>
      <c r="G184" s="1212">
        <v>4.0657970726999997</v>
      </c>
      <c r="H184" s="1212">
        <v>4.0041802320000004</v>
      </c>
      <c r="I184" s="1212">
        <v>3.9772847374999998</v>
      </c>
      <c r="J184" s="1212">
        <v>4.0218010001</v>
      </c>
      <c r="K184" s="1212">
        <v>4.1150307408</v>
      </c>
      <c r="L184" s="1212">
        <v>4.2267587519000003</v>
      </c>
      <c r="M184" s="1212"/>
      <c r="N184" s="1212" t="s">
        <v>942</v>
      </c>
      <c r="O184" s="1212" t="s">
        <v>472</v>
      </c>
    </row>
    <row r="185" spans="1:15" ht="30" customHeight="1">
      <c r="A185" s="1225" t="s">
        <v>950</v>
      </c>
      <c r="B185" s="1213" t="s">
        <v>918</v>
      </c>
      <c r="C185" s="1223">
        <v>3.54719457191554</v>
      </c>
      <c r="D185" s="1223">
        <v>3.4963951343776798</v>
      </c>
      <c r="E185" s="1223">
        <v>3.4882542781863899</v>
      </c>
      <c r="F185" s="1223">
        <v>3.4700326156333601</v>
      </c>
      <c r="G185" s="1223">
        <v>3.4304329784704302</v>
      </c>
      <c r="H185" s="1223">
        <v>3.4022877232314199</v>
      </c>
      <c r="I185" s="1223">
        <v>3.3894138017832298</v>
      </c>
      <c r="J185" s="1223">
        <v>3.3975143075692502</v>
      </c>
      <c r="K185" s="1223">
        <v>3.4742534507937601</v>
      </c>
      <c r="L185" s="1223">
        <v>3.5719014140834302</v>
      </c>
      <c r="M185" s="1223">
        <v>3.6084078966103799</v>
      </c>
      <c r="N185" s="1223">
        <v>3.59381817338119</v>
      </c>
      <c r="O185" s="1215">
        <v>3.4869166853678601</v>
      </c>
    </row>
    <row r="186" spans="1:15" ht="30" customHeight="1">
      <c r="A186" s="1226" t="s">
        <v>950</v>
      </c>
      <c r="B186" s="1227" t="s">
        <v>915</v>
      </c>
      <c r="C186" s="1228">
        <v>3.5722983976</v>
      </c>
      <c r="D186" s="1228">
        <v>3.5548548832</v>
      </c>
      <c r="E186" s="1228">
        <v>3.5260838743999998</v>
      </c>
      <c r="F186" s="1228">
        <v>3.4897631836</v>
      </c>
      <c r="G186" s="1228">
        <v>3.45845811</v>
      </c>
      <c r="H186" s="1228">
        <v>3.4247716833999999</v>
      </c>
      <c r="I186" s="1228">
        <v>3.4138056962999999</v>
      </c>
      <c r="J186" s="1228">
        <v>3.4456420505000001</v>
      </c>
      <c r="K186" s="1228">
        <v>3.5068743372000002</v>
      </c>
      <c r="L186" s="1228">
        <v>3.5926797248</v>
      </c>
      <c r="M186" s="1228"/>
      <c r="N186" s="1228" t="s">
        <v>942</v>
      </c>
      <c r="O186" s="1212" t="s">
        <v>472</v>
      </c>
    </row>
    <row r="187" spans="1:15" ht="13.5" customHeight="1">
      <c r="A187" s="1202" t="s">
        <v>488</v>
      </c>
      <c r="B187" s="1229"/>
      <c r="C187" s="1204"/>
      <c r="D187" s="1204"/>
      <c r="E187" s="1204"/>
      <c r="F187" s="1204"/>
      <c r="G187" s="1204"/>
      <c r="H187" s="1204"/>
      <c r="I187" s="1204"/>
      <c r="J187" s="1204"/>
      <c r="K187" s="1204"/>
      <c r="L187" s="1204"/>
      <c r="M187" s="1204"/>
      <c r="N187" s="1204"/>
      <c r="O187" s="1205"/>
    </row>
    <row r="188" spans="1:15" ht="32.25" customHeight="1">
      <c r="A188" s="1206" t="s">
        <v>937</v>
      </c>
      <c r="B188" s="1213" t="s">
        <v>918</v>
      </c>
      <c r="C188" s="1208">
        <v>41.489372848701301</v>
      </c>
      <c r="D188" s="1208">
        <v>41.739554132755501</v>
      </c>
      <c r="E188" s="1208">
        <v>42.275196926379799</v>
      </c>
      <c r="F188" s="1208">
        <v>42.528541782065403</v>
      </c>
      <c r="G188" s="1208">
        <v>42.9330032785616</v>
      </c>
      <c r="H188" s="1208">
        <v>43.402094074649497</v>
      </c>
      <c r="I188" s="1208">
        <v>44.386275590058901</v>
      </c>
      <c r="J188" s="1208">
        <v>45.517538659808402</v>
      </c>
      <c r="K188" s="1208">
        <v>47.070222883337003</v>
      </c>
      <c r="L188" s="1208">
        <v>49.3251838538188</v>
      </c>
      <c r="M188" s="1208">
        <v>50.518151168182797</v>
      </c>
      <c r="N188" s="1208">
        <v>51.771446646006503</v>
      </c>
      <c r="O188" s="1209"/>
    </row>
    <row r="189" spans="1:15" ht="19.5" customHeight="1">
      <c r="A189" s="1210" t="s">
        <v>939</v>
      </c>
      <c r="B189" s="1211" t="s">
        <v>915</v>
      </c>
      <c r="C189" s="1212">
        <v>50.782495525999998</v>
      </c>
      <c r="D189" s="1212">
        <v>50.065133508599999</v>
      </c>
      <c r="E189" s="1212">
        <v>50.297941288099999</v>
      </c>
      <c r="F189" s="1212">
        <v>50.442740970099997</v>
      </c>
      <c r="G189" s="1212">
        <v>50.772520960800001</v>
      </c>
      <c r="H189" s="1212">
        <v>51.066237903900003</v>
      </c>
      <c r="I189" s="1212">
        <v>51.4297576449</v>
      </c>
      <c r="J189" s="1212">
        <v>51.421302625700001</v>
      </c>
      <c r="K189" s="1212">
        <v>50.226334350499997</v>
      </c>
      <c r="L189" s="1212">
        <v>47.499591454899999</v>
      </c>
      <c r="M189" s="1212"/>
      <c r="N189" s="1212">
        <v>0</v>
      </c>
      <c r="O189" s="1209"/>
    </row>
    <row r="190" spans="1:15" ht="32.25" customHeight="1">
      <c r="A190" s="1206" t="s">
        <v>940</v>
      </c>
      <c r="B190" s="1213" t="s">
        <v>918</v>
      </c>
      <c r="C190" s="1208">
        <v>44.4489286772694</v>
      </c>
      <c r="D190" s="1208">
        <v>44.273719932972497</v>
      </c>
      <c r="E190" s="1208">
        <v>44.712899215641301</v>
      </c>
      <c r="F190" s="1208">
        <v>44.836338984901097</v>
      </c>
      <c r="G190" s="1208">
        <v>44.772038039385798</v>
      </c>
      <c r="H190" s="1208">
        <v>44.951962526187501</v>
      </c>
      <c r="I190" s="1208">
        <v>45.736318469491202</v>
      </c>
      <c r="J190" s="1208">
        <v>47.051582732257501</v>
      </c>
      <c r="K190" s="1208">
        <v>49.236391597921397</v>
      </c>
      <c r="L190" s="1208">
        <v>52.359071965371101</v>
      </c>
      <c r="M190" s="1208">
        <v>54.036115527591903</v>
      </c>
      <c r="N190" s="1208">
        <v>55.171906345776499</v>
      </c>
      <c r="O190" s="1214">
        <v>48.194957395027402</v>
      </c>
    </row>
    <row r="191" spans="1:15" ht="32.25" customHeight="1">
      <c r="A191" s="1210" t="s">
        <v>941</v>
      </c>
      <c r="B191" s="1211" t="s">
        <v>915</v>
      </c>
      <c r="C191" s="1212">
        <v>54.102325494900001</v>
      </c>
      <c r="D191" s="1212">
        <v>53.484369229800002</v>
      </c>
      <c r="E191" s="1212">
        <v>53.415626074599999</v>
      </c>
      <c r="F191" s="1212">
        <v>53.406025820000004</v>
      </c>
      <c r="G191" s="1212">
        <v>53.390768692000002</v>
      </c>
      <c r="H191" s="1212">
        <v>53.267771720399999</v>
      </c>
      <c r="I191" s="1212">
        <v>53.436265132599999</v>
      </c>
      <c r="J191" s="1212">
        <v>53.691696377200003</v>
      </c>
      <c r="K191" s="1212">
        <v>52.9260072382</v>
      </c>
      <c r="L191" s="1212">
        <v>51.1093899484</v>
      </c>
      <c r="M191" s="1212"/>
      <c r="N191" s="1212" t="s">
        <v>942</v>
      </c>
      <c r="O191" s="1212" t="s">
        <v>472</v>
      </c>
    </row>
    <row r="192" spans="1:15" ht="32.25" customHeight="1">
      <c r="A192" s="1206" t="s">
        <v>943</v>
      </c>
      <c r="B192" s="1213" t="s">
        <v>918</v>
      </c>
      <c r="C192" s="1208">
        <v>43.4987519573382</v>
      </c>
      <c r="D192" s="1208">
        <v>43.762344315090502</v>
      </c>
      <c r="E192" s="1208">
        <v>44.327539284928797</v>
      </c>
      <c r="F192" s="1208">
        <v>44.695427678775403</v>
      </c>
      <c r="G192" s="1208">
        <v>45.061909150583503</v>
      </c>
      <c r="H192" s="1208">
        <v>45.5317813714137</v>
      </c>
      <c r="I192" s="1208">
        <v>46.585681049405899</v>
      </c>
      <c r="J192" s="1208">
        <v>47.819072262320702</v>
      </c>
      <c r="K192" s="1208">
        <v>49.4177975577118</v>
      </c>
      <c r="L192" s="1208">
        <v>51.595110772432903</v>
      </c>
      <c r="M192" s="1208">
        <v>52.896190825282602</v>
      </c>
      <c r="N192" s="1208">
        <v>54.174183813891098</v>
      </c>
      <c r="O192" s="1215">
        <v>48.026665633264301</v>
      </c>
    </row>
    <row r="193" spans="1:15" ht="32.25" customHeight="1">
      <c r="A193" s="1210" t="s">
        <v>944</v>
      </c>
      <c r="B193" s="1211" t="s">
        <v>915</v>
      </c>
      <c r="C193" s="1212">
        <v>53.156217263000002</v>
      </c>
      <c r="D193" s="1212">
        <v>52.526129062599999</v>
      </c>
      <c r="E193" s="1212">
        <v>52.792553118100003</v>
      </c>
      <c r="F193" s="1212">
        <v>53.0910078872</v>
      </c>
      <c r="G193" s="1212">
        <v>53.306076146899997</v>
      </c>
      <c r="H193" s="1212">
        <v>53.605342735699999</v>
      </c>
      <c r="I193" s="1212">
        <v>53.951289621699999</v>
      </c>
      <c r="J193" s="1212">
        <v>53.915310624999996</v>
      </c>
      <c r="K193" s="1212">
        <v>52.689800866299997</v>
      </c>
      <c r="L193" s="1212">
        <v>50.030773876399998</v>
      </c>
      <c r="M193" s="1212"/>
      <c r="N193" s="1212" t="s">
        <v>942</v>
      </c>
      <c r="O193" s="1212" t="s">
        <v>472</v>
      </c>
    </row>
    <row r="194" spans="1:15" ht="32.25" customHeight="1">
      <c r="A194" s="1216" t="s">
        <v>945</v>
      </c>
      <c r="B194" s="1213" t="s">
        <v>918</v>
      </c>
      <c r="C194" s="1208">
        <v>2.0093791086369199</v>
      </c>
      <c r="D194" s="1208">
        <v>2.0227901823349801</v>
      </c>
      <c r="E194" s="1208">
        <v>2.0523423585489802</v>
      </c>
      <c r="F194" s="1208">
        <v>2.1668858967100602</v>
      </c>
      <c r="G194" s="1208">
        <v>2.1289058720218499</v>
      </c>
      <c r="H194" s="1208">
        <v>2.1296872967641698</v>
      </c>
      <c r="I194" s="1208">
        <v>2.1994054593470702</v>
      </c>
      <c r="J194" s="1208">
        <v>2.3015336025122801</v>
      </c>
      <c r="K194" s="1208">
        <v>2.3475746743747501</v>
      </c>
      <c r="L194" s="1208">
        <v>2.26992691861409</v>
      </c>
      <c r="M194" s="1208">
        <v>2.37803965709973</v>
      </c>
      <c r="N194" s="1208">
        <v>2.4027371678845499</v>
      </c>
      <c r="O194" s="1209"/>
    </row>
    <row r="195" spans="1:15" ht="32.25" customHeight="1">
      <c r="A195" s="1218" t="s">
        <v>946</v>
      </c>
      <c r="B195" s="1211" t="s">
        <v>915</v>
      </c>
      <c r="C195" s="1212">
        <v>2.3737217369999999</v>
      </c>
      <c r="D195" s="1212">
        <v>2.4609955540000001</v>
      </c>
      <c r="E195" s="1212">
        <v>2.4946118300000002</v>
      </c>
      <c r="F195" s="1212">
        <v>2.6482669171</v>
      </c>
      <c r="G195" s="1212">
        <v>2.5335551861000001</v>
      </c>
      <c r="H195" s="1212">
        <v>2.5391048318</v>
      </c>
      <c r="I195" s="1212">
        <v>2.5215319768</v>
      </c>
      <c r="J195" s="1212">
        <v>2.4940079992999999</v>
      </c>
      <c r="K195" s="1212">
        <v>2.4634665158</v>
      </c>
      <c r="L195" s="1212">
        <v>2.5311824214</v>
      </c>
      <c r="M195" s="1212"/>
      <c r="N195" s="1212">
        <v>0</v>
      </c>
      <c r="O195" s="1209"/>
    </row>
    <row r="196" spans="1:15" ht="32.25" customHeight="1">
      <c r="A196" s="1206" t="s">
        <v>947</v>
      </c>
      <c r="B196" s="1213" t="s">
        <v>918</v>
      </c>
      <c r="C196" s="1208">
        <v>45.157176948522803</v>
      </c>
      <c r="D196" s="1208">
        <v>45.4196713027738</v>
      </c>
      <c r="E196" s="1208">
        <v>45.982277065821201</v>
      </c>
      <c r="F196" s="1208">
        <v>46.368944577927799</v>
      </c>
      <c r="G196" s="1208">
        <v>46.732435307475598</v>
      </c>
      <c r="H196" s="1208">
        <v>47.202393600755499</v>
      </c>
      <c r="I196" s="1208">
        <v>48.263364850742903</v>
      </c>
      <c r="J196" s="1208">
        <v>49.504651844974099</v>
      </c>
      <c r="K196" s="1208">
        <v>51.101424896882797</v>
      </c>
      <c r="L196" s="1208">
        <v>53.280184529289301</v>
      </c>
      <c r="M196" s="1208">
        <v>54.589562526114698</v>
      </c>
      <c r="N196" s="1208">
        <v>55.8563900306224</v>
      </c>
      <c r="O196" s="1214">
        <v>49.700762837823603</v>
      </c>
    </row>
    <row r="197" spans="1:15" ht="30" customHeight="1">
      <c r="A197" s="1221" t="s">
        <v>948</v>
      </c>
      <c r="B197" s="1211" t="s">
        <v>915</v>
      </c>
      <c r="C197" s="1212">
        <v>54.889678595699998</v>
      </c>
      <c r="D197" s="1212">
        <v>54.276519100000002</v>
      </c>
      <c r="E197" s="1212">
        <v>54.534634304999997</v>
      </c>
      <c r="F197" s="1212">
        <v>54.8386477906</v>
      </c>
      <c r="G197" s="1212">
        <v>55.055848298500003</v>
      </c>
      <c r="H197" s="1212">
        <v>55.356713767000002</v>
      </c>
      <c r="I197" s="1212">
        <v>55.712548100200003</v>
      </c>
      <c r="J197" s="1212">
        <v>55.684855536100002</v>
      </c>
      <c r="K197" s="1212">
        <v>54.454458420400002</v>
      </c>
      <c r="L197" s="1212">
        <v>51.797330692099997</v>
      </c>
      <c r="M197" s="1212"/>
      <c r="N197" s="1212" t="s">
        <v>942</v>
      </c>
      <c r="O197" s="1212" t="s">
        <v>472</v>
      </c>
    </row>
    <row r="198" spans="1:15" ht="30" customHeight="1">
      <c r="A198" s="1222" t="s">
        <v>949</v>
      </c>
      <c r="B198" s="1213" t="s">
        <v>918</v>
      </c>
      <c r="C198" s="1223">
        <v>4.09773022012007</v>
      </c>
      <c r="D198" s="1223">
        <v>4.0301136650328804</v>
      </c>
      <c r="E198" s="1223">
        <v>3.9967005020733701</v>
      </c>
      <c r="F198" s="1223">
        <v>3.9478722784798501</v>
      </c>
      <c r="G198" s="1223">
        <v>3.8696696701372399</v>
      </c>
      <c r="H198" s="1223">
        <v>3.81944243116663</v>
      </c>
      <c r="I198" s="1223">
        <v>3.77081426743448</v>
      </c>
      <c r="J198" s="1223">
        <v>3.7893190406420598</v>
      </c>
      <c r="K198" s="1223">
        <v>3.86565659269435</v>
      </c>
      <c r="L198" s="1223">
        <v>4.0312552592705302</v>
      </c>
      <c r="M198" s="1223">
        <v>4.0974058898143797</v>
      </c>
      <c r="N198" s="1223">
        <v>4.0863061072573998</v>
      </c>
      <c r="O198" s="1215">
        <v>3.9481884319987701</v>
      </c>
    </row>
    <row r="199" spans="1:15" ht="30" customHeight="1">
      <c r="A199" s="1224" t="s">
        <v>949</v>
      </c>
      <c r="B199" s="1211" t="s">
        <v>915</v>
      </c>
      <c r="C199" s="1212">
        <v>4.0217473595</v>
      </c>
      <c r="D199" s="1212">
        <v>4.0916813339000004</v>
      </c>
      <c r="E199" s="1212">
        <v>4.0287985016999999</v>
      </c>
      <c r="F199" s="1212">
        <v>3.9703602362999999</v>
      </c>
      <c r="G199" s="1212">
        <v>3.9334638941</v>
      </c>
      <c r="H199" s="1212">
        <v>3.8646718367999999</v>
      </c>
      <c r="I199" s="1212">
        <v>3.8375441351999999</v>
      </c>
      <c r="J199" s="1212">
        <v>3.8775116485000001</v>
      </c>
      <c r="K199" s="1212">
        <v>3.9425299409000001</v>
      </c>
      <c r="L199" s="1212">
        <v>4.0896038568000002</v>
      </c>
      <c r="M199" s="1212"/>
      <c r="N199" s="1212" t="s">
        <v>942</v>
      </c>
      <c r="O199" s="1212" t="s">
        <v>472</v>
      </c>
    </row>
    <row r="200" spans="1:15" ht="30" customHeight="1">
      <c r="A200" s="1225" t="s">
        <v>950</v>
      </c>
      <c r="B200" s="1213" t="s">
        <v>918</v>
      </c>
      <c r="C200" s="1223">
        <v>3.5380051443047198</v>
      </c>
      <c r="D200" s="1223">
        <v>3.4939520940235602</v>
      </c>
      <c r="E200" s="1223">
        <v>3.4864278696467998</v>
      </c>
      <c r="F200" s="1223">
        <v>3.4637997817964998</v>
      </c>
      <c r="G200" s="1223">
        <v>3.4190755131877202</v>
      </c>
      <c r="H200" s="1223">
        <v>3.3876367776050702</v>
      </c>
      <c r="I200" s="1223">
        <v>3.3604530079108499</v>
      </c>
      <c r="J200" s="1223">
        <v>3.3668577029859499</v>
      </c>
      <c r="K200" s="1223">
        <v>3.4460062333092898</v>
      </c>
      <c r="L200" s="1223">
        <v>3.54587738338738</v>
      </c>
      <c r="M200" s="1223">
        <v>3.5838436095080701</v>
      </c>
      <c r="N200" s="1223">
        <v>3.5595619977870898</v>
      </c>
      <c r="O200" s="1215">
        <v>3.4693340657433098</v>
      </c>
    </row>
    <row r="201" spans="1:15" ht="30" customHeight="1">
      <c r="A201" s="1226" t="s">
        <v>950</v>
      </c>
      <c r="B201" s="1227" t="s">
        <v>915</v>
      </c>
      <c r="C201" s="1228">
        <v>3.5907436637000001</v>
      </c>
      <c r="D201" s="1228">
        <v>3.5475429795000002</v>
      </c>
      <c r="E201" s="1228">
        <v>3.5164096604999999</v>
      </c>
      <c r="F201" s="1228">
        <v>3.4875446096</v>
      </c>
      <c r="G201" s="1228">
        <v>3.4616924012000001</v>
      </c>
      <c r="H201" s="1228">
        <v>3.4147850161000002</v>
      </c>
      <c r="I201" s="1228">
        <v>3.3938752607999998</v>
      </c>
      <c r="J201" s="1228">
        <v>3.4310517224999999</v>
      </c>
      <c r="K201" s="1228">
        <v>3.4885912497999998</v>
      </c>
      <c r="L201" s="1228">
        <v>3.5769010149999998</v>
      </c>
      <c r="M201" s="1228"/>
      <c r="N201" s="1228" t="s">
        <v>942</v>
      </c>
      <c r="O201" s="1212" t="s">
        <v>472</v>
      </c>
    </row>
    <row r="202" spans="1:15" ht="13.5" customHeight="1">
      <c r="A202" s="1202" t="s">
        <v>209</v>
      </c>
      <c r="B202" s="1229"/>
      <c r="C202" s="1204"/>
      <c r="D202" s="1204"/>
      <c r="E202" s="1204"/>
      <c r="F202" s="1204"/>
      <c r="G202" s="1204"/>
      <c r="H202" s="1204"/>
      <c r="I202" s="1204"/>
      <c r="J202" s="1204"/>
      <c r="K202" s="1204"/>
      <c r="L202" s="1204"/>
      <c r="M202" s="1204"/>
      <c r="N202" s="1204"/>
      <c r="O202" s="1205"/>
    </row>
    <row r="203" spans="1:15" ht="32.25" customHeight="1">
      <c r="A203" s="1206" t="s">
        <v>937</v>
      </c>
      <c r="B203" s="1213" t="s">
        <v>918</v>
      </c>
      <c r="C203" s="1208">
        <v>42.186136978193403</v>
      </c>
      <c r="D203" s="1208">
        <v>42.432280525918202</v>
      </c>
      <c r="E203" s="1208">
        <v>42.860890411122803</v>
      </c>
      <c r="F203" s="1208">
        <v>42.948524823257401</v>
      </c>
      <c r="G203" s="1208">
        <v>43.247662758419601</v>
      </c>
      <c r="H203" s="1208">
        <v>43.708905965275598</v>
      </c>
      <c r="I203" s="1208">
        <v>44.464313888387601</v>
      </c>
      <c r="J203" s="1208">
        <v>45.463614328388502</v>
      </c>
      <c r="K203" s="1208">
        <v>46.867227715187902</v>
      </c>
      <c r="L203" s="1208">
        <v>48.990091303522398</v>
      </c>
      <c r="M203" s="1208">
        <v>50.4368705028538</v>
      </c>
      <c r="N203" s="1208">
        <v>51.401373104898099</v>
      </c>
      <c r="O203" s="1209"/>
    </row>
    <row r="204" spans="1:15" ht="19.5" customHeight="1">
      <c r="A204" s="1210" t="s">
        <v>939</v>
      </c>
      <c r="B204" s="1211" t="s">
        <v>915</v>
      </c>
      <c r="C204" s="1212">
        <v>50.466858151899999</v>
      </c>
      <c r="D204" s="1212">
        <v>50.3039258266</v>
      </c>
      <c r="E204" s="1212">
        <v>50.495191976999998</v>
      </c>
      <c r="F204" s="1212">
        <v>50.702844459300003</v>
      </c>
      <c r="G204" s="1212">
        <v>50.9245874263</v>
      </c>
      <c r="H204" s="1212">
        <v>51.021363923199999</v>
      </c>
      <c r="I204" s="1212">
        <v>51.099890847099999</v>
      </c>
      <c r="J204" s="1212">
        <v>51.252280819299997</v>
      </c>
      <c r="K204" s="1212">
        <v>50.3125943298</v>
      </c>
      <c r="L204" s="1212">
        <v>47.6224301305</v>
      </c>
      <c r="M204" s="1212"/>
      <c r="N204" s="1212">
        <v>0</v>
      </c>
      <c r="O204" s="1209"/>
    </row>
    <row r="205" spans="1:15" ht="32.25" customHeight="1">
      <c r="A205" s="1206" t="s">
        <v>940</v>
      </c>
      <c r="B205" s="1213" t="s">
        <v>918</v>
      </c>
      <c r="C205" s="1208">
        <v>45.516541396930499</v>
      </c>
      <c r="D205" s="1208">
        <v>45.279786199000299</v>
      </c>
      <c r="E205" s="1208">
        <v>45.615357400112401</v>
      </c>
      <c r="F205" s="1208">
        <v>45.511674805038098</v>
      </c>
      <c r="G205" s="1208">
        <v>45.338647957856701</v>
      </c>
      <c r="H205" s="1208">
        <v>45.511922874448999</v>
      </c>
      <c r="I205" s="1208">
        <v>46.0530702734467</v>
      </c>
      <c r="J205" s="1208">
        <v>47.162676609547802</v>
      </c>
      <c r="K205" s="1208">
        <v>49.287580991288401</v>
      </c>
      <c r="L205" s="1208">
        <v>52.452241473236001</v>
      </c>
      <c r="M205" s="1208">
        <v>54.408281759469901</v>
      </c>
      <c r="N205" s="1208">
        <v>55.317863940544903</v>
      </c>
      <c r="O205" s="1214">
        <v>48.846971631381699</v>
      </c>
    </row>
    <row r="206" spans="1:15" ht="32.25" customHeight="1">
      <c r="A206" s="1210" t="s">
        <v>941</v>
      </c>
      <c r="B206" s="1211" t="s">
        <v>915</v>
      </c>
      <c r="C206" s="1212">
        <v>54.317569204599998</v>
      </c>
      <c r="D206" s="1212">
        <v>54.1083185102</v>
      </c>
      <c r="E206" s="1212">
        <v>53.971730667800003</v>
      </c>
      <c r="F206" s="1212">
        <v>53.856248162699998</v>
      </c>
      <c r="G206" s="1212">
        <v>53.651558760599997</v>
      </c>
      <c r="H206" s="1212">
        <v>53.340030563399999</v>
      </c>
      <c r="I206" s="1212">
        <v>53.2464907827</v>
      </c>
      <c r="J206" s="1212">
        <v>53.702010159300002</v>
      </c>
      <c r="K206" s="1212">
        <v>53.373351850799999</v>
      </c>
      <c r="L206" s="1212">
        <v>51.555964416499997</v>
      </c>
      <c r="M206" s="1212"/>
      <c r="N206" s="1212" t="s">
        <v>942</v>
      </c>
      <c r="O206" s="1212" t="s">
        <v>472</v>
      </c>
    </row>
    <row r="207" spans="1:15" ht="32.25" customHeight="1">
      <c r="A207" s="1206" t="s">
        <v>943</v>
      </c>
      <c r="B207" s="1213" t="s">
        <v>918</v>
      </c>
      <c r="C207" s="1208">
        <v>44.066691833519201</v>
      </c>
      <c r="D207" s="1208">
        <v>44.328371909779499</v>
      </c>
      <c r="E207" s="1208">
        <v>44.785062786940898</v>
      </c>
      <c r="F207" s="1208">
        <v>44.905896645460103</v>
      </c>
      <c r="G207" s="1208">
        <v>45.193756561560001</v>
      </c>
      <c r="H207" s="1208">
        <v>45.644328717994</v>
      </c>
      <c r="I207" s="1208">
        <v>46.409684850614099</v>
      </c>
      <c r="J207" s="1208">
        <v>47.418087435131397</v>
      </c>
      <c r="K207" s="1208">
        <v>48.834541558016497</v>
      </c>
      <c r="L207" s="1208">
        <v>50.988136520648602</v>
      </c>
      <c r="M207" s="1208">
        <v>52.530542437953102</v>
      </c>
      <c r="N207" s="1208">
        <v>53.530113206311299</v>
      </c>
      <c r="O207" s="1215">
        <v>48.140344700131799</v>
      </c>
    </row>
    <row r="208" spans="1:15" ht="32.25" customHeight="1">
      <c r="A208" s="1210" t="s">
        <v>944</v>
      </c>
      <c r="B208" s="1211" t="s">
        <v>915</v>
      </c>
      <c r="C208" s="1212">
        <v>52.672348366900003</v>
      </c>
      <c r="D208" s="1212">
        <v>52.558823536399998</v>
      </c>
      <c r="E208" s="1212">
        <v>52.769623748900003</v>
      </c>
      <c r="F208" s="1212">
        <v>53.020785446200001</v>
      </c>
      <c r="G208" s="1212">
        <v>53.216202716799998</v>
      </c>
      <c r="H208" s="1212">
        <v>53.306940383099999</v>
      </c>
      <c r="I208" s="1212">
        <v>53.3727471941</v>
      </c>
      <c r="J208" s="1212">
        <v>53.510162329899998</v>
      </c>
      <c r="K208" s="1212">
        <v>52.574970524299999</v>
      </c>
      <c r="L208" s="1212">
        <v>49.940125582100002</v>
      </c>
      <c r="M208" s="1212"/>
      <c r="N208" s="1212" t="s">
        <v>942</v>
      </c>
      <c r="O208" s="1212" t="s">
        <v>472</v>
      </c>
    </row>
    <row r="209" spans="1:35" ht="32.25" customHeight="1">
      <c r="A209" s="1216" t="s">
        <v>945</v>
      </c>
      <c r="B209" s="1213" t="s">
        <v>918</v>
      </c>
      <c r="C209" s="1208">
        <v>1.88055485532578</v>
      </c>
      <c r="D209" s="1208">
        <v>1.89609138386131</v>
      </c>
      <c r="E209" s="1208">
        <v>1.92417237581812</v>
      </c>
      <c r="F209" s="1208">
        <v>1.95737182220263</v>
      </c>
      <c r="G209" s="1208">
        <v>1.9460938031404</v>
      </c>
      <c r="H209" s="1208">
        <v>1.9354227527183301</v>
      </c>
      <c r="I209" s="1208">
        <v>1.9453709622265301</v>
      </c>
      <c r="J209" s="1208">
        <v>1.9544731067429</v>
      </c>
      <c r="K209" s="1208">
        <v>1.96731384282852</v>
      </c>
      <c r="L209" s="1208">
        <v>1.99804521712622</v>
      </c>
      <c r="M209" s="1208">
        <v>2.09367193509935</v>
      </c>
      <c r="N209" s="1208">
        <v>2.1287401014131699</v>
      </c>
      <c r="O209" s="1209"/>
    </row>
    <row r="210" spans="1:35" ht="32.25" customHeight="1">
      <c r="A210" s="1218" t="s">
        <v>946</v>
      </c>
      <c r="B210" s="1211" t="s">
        <v>915</v>
      </c>
      <c r="C210" s="1212">
        <v>2.2054902151000002</v>
      </c>
      <c r="D210" s="1212">
        <v>2.2548977097999998</v>
      </c>
      <c r="E210" s="1212">
        <v>2.2744317718999998</v>
      </c>
      <c r="F210" s="1212">
        <v>2.3179409869000001</v>
      </c>
      <c r="G210" s="1212">
        <v>2.2916152904999998</v>
      </c>
      <c r="H210" s="1212">
        <v>2.2855764599000001</v>
      </c>
      <c r="I210" s="1212">
        <v>2.2728563469999998</v>
      </c>
      <c r="J210" s="1212">
        <v>2.2578815104999999</v>
      </c>
      <c r="K210" s="1212">
        <v>2.2623761944999998</v>
      </c>
      <c r="L210" s="1212">
        <v>2.3176954516000001</v>
      </c>
      <c r="M210" s="1212"/>
      <c r="N210" s="1212">
        <v>0</v>
      </c>
      <c r="O210" s="1209"/>
    </row>
    <row r="211" spans="1:35" ht="32.25" customHeight="1">
      <c r="A211" s="1206" t="s">
        <v>947</v>
      </c>
      <c r="B211" s="1213" t="s">
        <v>918</v>
      </c>
      <c r="C211" s="1208">
        <v>45.746392223259498</v>
      </c>
      <c r="D211" s="1208">
        <v>46.009141078319701</v>
      </c>
      <c r="E211" s="1208">
        <v>46.455748813712901</v>
      </c>
      <c r="F211" s="1208">
        <v>46.576206220549501</v>
      </c>
      <c r="G211" s="1208">
        <v>46.859237659711397</v>
      </c>
      <c r="H211" s="1208">
        <v>47.318032375284197</v>
      </c>
      <c r="I211" s="1208">
        <v>48.092962199185102</v>
      </c>
      <c r="J211" s="1208">
        <v>49.108176452147902</v>
      </c>
      <c r="K211" s="1208">
        <v>50.536500193738298</v>
      </c>
      <c r="L211" s="1208">
        <v>52.692114141594402</v>
      </c>
      <c r="M211" s="1208">
        <v>54.2404474604485</v>
      </c>
      <c r="N211" s="1208">
        <v>55.231159496572097</v>
      </c>
      <c r="O211" s="1214">
        <v>49.825601764622803</v>
      </c>
    </row>
    <row r="212" spans="1:35" ht="30" customHeight="1">
      <c r="A212" s="1221" t="s">
        <v>948</v>
      </c>
      <c r="B212" s="1211" t="s">
        <v>915</v>
      </c>
      <c r="C212" s="1212">
        <v>54.4156562569</v>
      </c>
      <c r="D212" s="1212">
        <v>54.301939349599998</v>
      </c>
      <c r="E212" s="1212">
        <v>54.492123340200003</v>
      </c>
      <c r="F212" s="1212">
        <v>54.743556332200001</v>
      </c>
      <c r="G212" s="1212">
        <v>54.942401050400001</v>
      </c>
      <c r="H212" s="1212">
        <v>55.042305507599998</v>
      </c>
      <c r="I212" s="1212">
        <v>55.1140760169</v>
      </c>
      <c r="J212" s="1212">
        <v>55.254785994999999</v>
      </c>
      <c r="K212" s="1212">
        <v>54.321904497200002</v>
      </c>
      <c r="L212" s="1212">
        <v>51.684707073799999</v>
      </c>
      <c r="M212" s="1212"/>
      <c r="N212" s="1212" t="s">
        <v>942</v>
      </c>
      <c r="O212" s="1212" t="s">
        <v>472</v>
      </c>
    </row>
    <row r="213" spans="1:35" ht="30" customHeight="1">
      <c r="A213" s="1222" t="s">
        <v>949</v>
      </c>
      <c r="B213" s="1213" t="s">
        <v>918</v>
      </c>
      <c r="C213" s="1223">
        <v>4.2353194007481401</v>
      </c>
      <c r="D213" s="1223">
        <v>4.1559420867032904</v>
      </c>
      <c r="E213" s="1223">
        <v>4.12916314676671</v>
      </c>
      <c r="F213" s="1223">
        <v>4.08719241191843</v>
      </c>
      <c r="G213" s="1223">
        <v>4.0028723334249099</v>
      </c>
      <c r="H213" s="1223">
        <v>3.95925767940484</v>
      </c>
      <c r="I213" s="1223">
        <v>3.9130104785684998</v>
      </c>
      <c r="J213" s="1223">
        <v>3.9333617754652899</v>
      </c>
      <c r="K213" s="1223">
        <v>4.0357609530250498</v>
      </c>
      <c r="L213" s="1223">
        <v>4.1920111959787603</v>
      </c>
      <c r="M213" s="1223">
        <v>4.2548417370551697</v>
      </c>
      <c r="N213" s="1223">
        <v>4.2506215670585803</v>
      </c>
      <c r="O213" s="1215">
        <v>4.0930688710125303</v>
      </c>
    </row>
    <row r="214" spans="1:35" ht="30" customHeight="1">
      <c r="A214" s="1224" t="s">
        <v>949</v>
      </c>
      <c r="B214" s="1211" t="s">
        <v>915</v>
      </c>
      <c r="C214" s="1212">
        <v>4.2203821902999996</v>
      </c>
      <c r="D214" s="1212">
        <v>4.2252793638000004</v>
      </c>
      <c r="E214" s="1212">
        <v>4.1660047467999997</v>
      </c>
      <c r="F214" s="1212">
        <v>4.1114061149000003</v>
      </c>
      <c r="G214" s="1212">
        <v>4.0401884433999999</v>
      </c>
      <c r="H214" s="1212">
        <v>3.9770831149000001</v>
      </c>
      <c r="I214" s="1212">
        <v>3.9501648679999999</v>
      </c>
      <c r="J214" s="1212">
        <v>3.9939519510000001</v>
      </c>
      <c r="K214" s="1212">
        <v>4.0818718718999998</v>
      </c>
      <c r="L214" s="1212">
        <v>4.2005493075000002</v>
      </c>
      <c r="M214" s="1212"/>
      <c r="N214" s="1212" t="s">
        <v>942</v>
      </c>
      <c r="O214" s="1212" t="s">
        <v>472</v>
      </c>
    </row>
    <row r="215" spans="1:35" ht="30" customHeight="1">
      <c r="A215" s="1225" t="s">
        <v>950</v>
      </c>
      <c r="B215" s="1213" t="s">
        <v>918</v>
      </c>
      <c r="C215" s="1223">
        <v>3.5454425018421598</v>
      </c>
      <c r="D215" s="1223">
        <v>3.4959272894531401</v>
      </c>
      <c r="E215" s="1223">
        <v>3.4879032145430102</v>
      </c>
      <c r="F215" s="1223">
        <v>3.4688364493277</v>
      </c>
      <c r="G215" s="1223">
        <v>3.4282663622549001</v>
      </c>
      <c r="H215" s="1223">
        <v>3.3994901374190301</v>
      </c>
      <c r="I215" s="1223">
        <v>3.3838844719573999</v>
      </c>
      <c r="J215" s="1223">
        <v>3.3915606713626198</v>
      </c>
      <c r="K215" s="1223">
        <v>3.46875589537881</v>
      </c>
      <c r="L215" s="1223">
        <v>3.56682169203911</v>
      </c>
      <c r="M215" s="1223">
        <v>3.6036226930629498</v>
      </c>
      <c r="N215" s="1223">
        <v>3.5871825923093601</v>
      </c>
      <c r="O215" s="1215">
        <v>3.48353103526662</v>
      </c>
    </row>
    <row r="216" spans="1:35" ht="30" customHeight="1">
      <c r="A216" s="1230" t="s">
        <v>950</v>
      </c>
      <c r="B216" s="1213" t="s">
        <v>915</v>
      </c>
      <c r="C216" s="1228">
        <v>3.5758458141</v>
      </c>
      <c r="D216" s="1228">
        <v>3.5534493676999999</v>
      </c>
      <c r="E216" s="1228">
        <v>3.5242125144999998</v>
      </c>
      <c r="F216" s="1228">
        <v>3.4893341418000001</v>
      </c>
      <c r="G216" s="1228">
        <v>3.4590839981000001</v>
      </c>
      <c r="H216" s="1228">
        <v>3.4228319442999999</v>
      </c>
      <c r="I216" s="1228">
        <v>3.4099377381</v>
      </c>
      <c r="J216" s="1228">
        <v>3.4428259954999998</v>
      </c>
      <c r="K216" s="1228">
        <v>3.5033598810000002</v>
      </c>
      <c r="L216" s="1228">
        <v>3.5896645119000001</v>
      </c>
      <c r="M216" s="1228"/>
      <c r="N216" s="1228" t="s">
        <v>942</v>
      </c>
      <c r="O216" s="1212" t="s">
        <v>472</v>
      </c>
    </row>
    <row r="217" spans="1:35" ht="12" customHeight="1">
      <c r="A217" s="1231" t="s">
        <v>955</v>
      </c>
      <c r="R217" s="1233"/>
      <c r="S217" s="1233"/>
      <c r="T217" s="1233"/>
      <c r="U217" s="1233"/>
      <c r="V217" s="1234"/>
      <c r="W217" s="1208"/>
      <c r="X217" s="1208"/>
      <c r="Y217" s="1208"/>
      <c r="Z217" s="1208"/>
      <c r="AA217" s="1208"/>
      <c r="AB217" s="1208"/>
      <c r="AC217" s="1208"/>
      <c r="AD217" s="1208"/>
      <c r="AE217" s="1208"/>
      <c r="AF217" s="1208"/>
      <c r="AG217" s="1208"/>
      <c r="AH217" s="1208"/>
      <c r="AI217" s="1235"/>
    </row>
    <row r="218" spans="1:35" ht="12" customHeight="1">
      <c r="A218" s="1236" t="s">
        <v>956</v>
      </c>
      <c r="R218" s="1233"/>
      <c r="S218" s="1233"/>
      <c r="T218" s="1237"/>
      <c r="U218" s="1233"/>
      <c r="V218" s="1234"/>
      <c r="AG218" s="1238"/>
      <c r="AI218" s="1235"/>
    </row>
    <row r="219" spans="1:35" ht="12" customHeight="1">
      <c r="A219" s="1236" t="s">
        <v>957</v>
      </c>
      <c r="R219" s="1225"/>
      <c r="S219" s="1225"/>
      <c r="T219" s="1239"/>
      <c r="U219" s="1233"/>
      <c r="V219" s="1234"/>
    </row>
    <row r="220" spans="1:35" ht="12" customHeight="1">
      <c r="A220" s="1240" t="s">
        <v>958</v>
      </c>
      <c r="R220" s="1225"/>
      <c r="S220" s="1225"/>
      <c r="T220" s="1233"/>
      <c r="U220" s="1233"/>
      <c r="V220" s="1234"/>
    </row>
    <row r="221" spans="1:35" ht="12" customHeight="1">
      <c r="A221" s="1240" t="s">
        <v>959</v>
      </c>
      <c r="R221" s="1233"/>
      <c r="S221" s="1233"/>
      <c r="T221" s="1233"/>
      <c r="U221" s="1233"/>
      <c r="V221" s="1234"/>
    </row>
    <row r="222" spans="1:35" ht="13.5" customHeight="1">
      <c r="A222" s="1236" t="s">
        <v>960</v>
      </c>
      <c r="R222" s="1237"/>
      <c r="S222" s="1233"/>
      <c r="T222" s="1225"/>
      <c r="U222" s="1241"/>
      <c r="V222" s="1234"/>
    </row>
    <row r="223" spans="1:35" ht="13.5" customHeight="1">
      <c r="A223" s="1701" t="s">
        <v>494</v>
      </c>
      <c r="R223" s="1239"/>
      <c r="S223" s="1233"/>
      <c r="T223" s="1241"/>
      <c r="U223" s="1241"/>
      <c r="V223" s="1234"/>
    </row>
    <row r="224" spans="1:35" ht="13.5" customHeight="1">
      <c r="R224" s="1233"/>
      <c r="S224" s="1233"/>
      <c r="T224" s="1242"/>
      <c r="U224" s="1242"/>
      <c r="V224" s="1234"/>
    </row>
    <row r="225" spans="18:22" ht="13.5" customHeight="1">
      <c r="R225" s="1233"/>
      <c r="S225" s="1233"/>
      <c r="T225" s="1225"/>
      <c r="U225" s="1241"/>
      <c r="V225" s="1234"/>
    </row>
    <row r="226" spans="18:22" ht="13.5" customHeight="1">
      <c r="R226" s="1225"/>
      <c r="S226" s="1241"/>
      <c r="T226" s="1241"/>
      <c r="U226" s="1241"/>
      <c r="V226" s="1234"/>
    </row>
    <row r="227" spans="18:22" ht="13.5" customHeight="1">
      <c r="R227" s="1241"/>
      <c r="S227" s="1241"/>
      <c r="T227" s="1234"/>
    </row>
    <row r="228" spans="18:22" ht="13.5" customHeight="1">
      <c r="R228" s="1242"/>
      <c r="S228" s="1242"/>
      <c r="T228" s="1234"/>
    </row>
    <row r="229" spans="18:22" ht="13.5" customHeight="1">
      <c r="R229" s="1225"/>
      <c r="S229" s="1241"/>
      <c r="T229" s="1234"/>
    </row>
    <row r="230" spans="18:22" ht="13.5" customHeight="1">
      <c r="R230" s="1241"/>
      <c r="S230" s="1241"/>
      <c r="T230" s="1234"/>
    </row>
  </sheetData>
  <hyperlinks>
    <hyperlink ref="A223" location="'Inhaltsverzeichnis '!A1" display="Zurück zum Inhaltsverzeichnis" xr:uid="{D173955E-0641-4410-967F-6FB8462D3BF6}"/>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BF41B-0786-422B-95BD-F6C32DCE5AAE}">
  <sheetPr>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1194" customWidth="1"/>
    <col min="2" max="2" width="0.625" style="1195" customWidth="1"/>
    <col min="3" max="3" width="4.75" style="1232" customWidth="1"/>
    <col min="4" max="4" width="4.875" style="1232" customWidth="1"/>
    <col min="5" max="5" width="5" style="1232" customWidth="1"/>
    <col min="6" max="6" width="4.75" style="1232" customWidth="1"/>
    <col min="7" max="7" width="4.625" style="1232" customWidth="1"/>
    <col min="8" max="8" width="4.75" style="1232" customWidth="1"/>
    <col min="9" max="9" width="4.625" style="1232" customWidth="1"/>
    <col min="10" max="10" width="5" style="1232" customWidth="1"/>
    <col min="11" max="11" width="4.875" style="1232" customWidth="1"/>
    <col min="12" max="12" width="4.75" style="1232" customWidth="1"/>
    <col min="13" max="13" width="5.125" style="1232" customWidth="1"/>
    <col min="14" max="14" width="5.25" style="1232" customWidth="1"/>
    <col min="15" max="15" width="8.75" style="1194" customWidth="1"/>
    <col min="16" max="24" width="10" style="1194"/>
    <col min="25" max="25" width="26.125" style="1194" customWidth="1"/>
    <col min="26" max="26" width="19" style="1194" customWidth="1"/>
    <col min="27" max="16384" width="10" style="1194"/>
  </cols>
  <sheetData>
    <row r="1" spans="1:29" s="1183" customFormat="1" ht="13.5" customHeight="1">
      <c r="A1" s="1179" t="s">
        <v>961</v>
      </c>
      <c r="B1" s="1180"/>
      <c r="C1" s="1179"/>
      <c r="D1" s="1179"/>
      <c r="E1" s="1179"/>
      <c r="F1" s="1179"/>
      <c r="G1" s="1179"/>
      <c r="H1" s="1179"/>
      <c r="I1" s="1179"/>
      <c r="J1" s="1179"/>
      <c r="K1" s="1181"/>
      <c r="L1" s="1181"/>
      <c r="M1" s="1181"/>
      <c r="N1" s="1182"/>
      <c r="O1" s="1182"/>
      <c r="Y1" s="1184" t="s">
        <v>913</v>
      </c>
      <c r="Z1" s="1184" t="s">
        <v>914</v>
      </c>
      <c r="AA1" s="1184" t="s">
        <v>915</v>
      </c>
    </row>
    <row r="2" spans="1:29" s="1183" customFormat="1" ht="13.5" customHeight="1">
      <c r="A2" s="1185" t="s">
        <v>916</v>
      </c>
      <c r="B2" s="1186"/>
      <c r="C2" s="1185"/>
      <c r="D2" s="1185"/>
      <c r="E2" s="1185"/>
      <c r="F2" s="1185"/>
      <c r="G2" s="1185"/>
      <c r="H2" s="1185"/>
      <c r="I2" s="1185"/>
      <c r="J2" s="1185"/>
      <c r="K2" s="1185"/>
      <c r="L2" s="1185"/>
      <c r="M2" s="1185"/>
      <c r="N2" s="1187"/>
      <c r="O2" s="1187"/>
      <c r="R2" s="1219"/>
      <c r="T2" s="1243"/>
      <c r="U2" s="1243"/>
      <c r="V2" s="1243"/>
      <c r="W2" s="1243"/>
      <c r="X2" s="1243"/>
      <c r="Y2" s="1184" t="s">
        <v>917</v>
      </c>
      <c r="Z2" s="1184" t="s">
        <v>914</v>
      </c>
      <c r="AA2" s="1184" t="s">
        <v>918</v>
      </c>
    </row>
    <row r="3" spans="1:29" s="1183" customFormat="1" ht="13.5" customHeight="1">
      <c r="A3" s="1185" t="s">
        <v>962</v>
      </c>
      <c r="B3" s="1186"/>
      <c r="C3" s="1185"/>
      <c r="D3" s="1185"/>
      <c r="E3" s="1185"/>
      <c r="F3" s="1185"/>
      <c r="G3" s="1185"/>
      <c r="H3" s="1185"/>
      <c r="I3" s="1185"/>
      <c r="J3" s="1185"/>
      <c r="K3" s="1185"/>
      <c r="L3" s="1185"/>
      <c r="M3" s="1185"/>
      <c r="N3" s="1187"/>
      <c r="O3" s="1187"/>
      <c r="R3" s="1219"/>
      <c r="T3" s="1243"/>
      <c r="U3" s="1243"/>
      <c r="V3" s="1243"/>
      <c r="W3" s="1243"/>
      <c r="X3" s="1243"/>
      <c r="Y3" s="1184" t="s">
        <v>1</v>
      </c>
      <c r="Z3" s="1184"/>
      <c r="AA3" s="1184"/>
    </row>
    <row r="4" spans="1:29" s="1183" customFormat="1" ht="13.5" customHeight="1">
      <c r="A4" s="1185" t="s">
        <v>920</v>
      </c>
      <c r="B4" s="1186"/>
      <c r="C4" s="1185"/>
      <c r="D4" s="1185"/>
      <c r="E4" s="1185"/>
      <c r="F4" s="1185"/>
      <c r="G4" s="1185"/>
      <c r="H4" s="1185"/>
      <c r="I4" s="1185"/>
      <c r="J4" s="1185"/>
      <c r="K4" s="1185"/>
      <c r="L4" s="1185"/>
      <c r="M4" s="1185"/>
      <c r="N4" s="1187"/>
      <c r="O4" s="1187"/>
      <c r="T4" s="1243"/>
      <c r="U4" s="1243"/>
      <c r="V4" s="1243"/>
      <c r="W4" s="1243"/>
      <c r="X4" s="1243"/>
      <c r="Y4" s="1184" t="s">
        <v>921</v>
      </c>
      <c r="Z4" s="1184" t="s">
        <v>922</v>
      </c>
      <c r="AA4" s="1184" t="s">
        <v>915</v>
      </c>
    </row>
    <row r="5" spans="1:29" ht="18.75" customHeight="1">
      <c r="A5" s="1188" t="s">
        <v>923</v>
      </c>
      <c r="B5" s="1189"/>
      <c r="C5" s="1190" t="s">
        <v>924</v>
      </c>
      <c r="D5" s="1191"/>
      <c r="E5" s="1191"/>
      <c r="F5" s="1191"/>
      <c r="G5" s="1191"/>
      <c r="H5" s="1191"/>
      <c r="I5" s="1191"/>
      <c r="J5" s="1191"/>
      <c r="K5" s="1191"/>
      <c r="L5" s="1191"/>
      <c r="M5" s="1191"/>
      <c r="N5" s="1192"/>
      <c r="O5" s="1193" t="s">
        <v>925</v>
      </c>
      <c r="Y5" s="1184" t="s">
        <v>926</v>
      </c>
      <c r="Z5" s="1184" t="s">
        <v>922</v>
      </c>
      <c r="AA5" s="1195" t="s">
        <v>918</v>
      </c>
    </row>
    <row r="6" spans="1:29" ht="21" customHeight="1">
      <c r="A6" s="1196" t="s">
        <v>927</v>
      </c>
      <c r="B6" s="1197" t="s">
        <v>370</v>
      </c>
      <c r="C6" s="1198" t="s">
        <v>420</v>
      </c>
      <c r="D6" s="1199" t="s">
        <v>421</v>
      </c>
      <c r="E6" s="1199" t="s">
        <v>928</v>
      </c>
      <c r="F6" s="1199" t="s">
        <v>929</v>
      </c>
      <c r="G6" s="1199" t="s">
        <v>362</v>
      </c>
      <c r="H6" s="1199" t="s">
        <v>930</v>
      </c>
      <c r="I6" s="1199" t="s">
        <v>931</v>
      </c>
      <c r="J6" s="1199" t="s">
        <v>365</v>
      </c>
      <c r="K6" s="1199" t="s">
        <v>932</v>
      </c>
      <c r="L6" s="1199" t="s">
        <v>367</v>
      </c>
      <c r="M6" s="1199" t="s">
        <v>368</v>
      </c>
      <c r="N6" s="1200" t="s">
        <v>933</v>
      </c>
      <c r="O6" s="1201" t="s">
        <v>934</v>
      </c>
      <c r="Y6" s="1243" t="s">
        <v>1</v>
      </c>
    </row>
    <row r="7" spans="1:29" ht="13.5" customHeight="1">
      <c r="A7" s="1202" t="s">
        <v>194</v>
      </c>
      <c r="B7" s="1203"/>
      <c r="C7" s="1204"/>
      <c r="D7" s="1204"/>
      <c r="E7" s="1204"/>
      <c r="F7" s="1204"/>
      <c r="G7" s="1204"/>
      <c r="H7" s="1204"/>
      <c r="I7" s="1204"/>
      <c r="J7" s="1204"/>
      <c r="K7" s="1204"/>
      <c r="L7" s="1204"/>
      <c r="M7" s="1204"/>
      <c r="N7" s="1204"/>
      <c r="O7" s="1205"/>
      <c r="Y7" s="1243"/>
    </row>
    <row r="8" spans="1:29" ht="32.25" customHeight="1">
      <c r="A8" s="1206" t="s">
        <v>940</v>
      </c>
      <c r="B8" s="1244" t="s">
        <v>918</v>
      </c>
      <c r="C8" s="1208">
        <v>58.163414958456002</v>
      </c>
      <c r="D8" s="1208">
        <v>57.4151564984871</v>
      </c>
      <c r="E8" s="1208">
        <v>57.298867755293301</v>
      </c>
      <c r="F8" s="1208">
        <v>55.3873840677849</v>
      </c>
      <c r="G8" s="1208">
        <v>55.464838487173999</v>
      </c>
      <c r="H8" s="1208">
        <v>55.017531851164101</v>
      </c>
      <c r="I8" s="1208">
        <v>55.107346195636097</v>
      </c>
      <c r="J8" s="1208">
        <v>55.480261378926301</v>
      </c>
      <c r="K8" s="1208">
        <v>57.607165656257799</v>
      </c>
      <c r="L8" s="1208">
        <v>60.979592425378897</v>
      </c>
      <c r="M8" s="1208">
        <v>62.083670812561401</v>
      </c>
      <c r="N8" s="1208">
        <v>62.651764248975503</v>
      </c>
      <c r="O8" s="1215">
        <v>58.552585035428997</v>
      </c>
    </row>
    <row r="9" spans="1:29" ht="32.25" customHeight="1">
      <c r="A9" s="1210" t="s">
        <v>941</v>
      </c>
      <c r="B9" s="1245" t="s">
        <v>915</v>
      </c>
      <c r="C9" s="1212">
        <v>63.304573400800003</v>
      </c>
      <c r="D9" s="1212">
        <v>63.230636837600002</v>
      </c>
      <c r="E9" s="1212">
        <v>63.755511030999998</v>
      </c>
      <c r="F9" s="1212">
        <v>63.681800166800002</v>
      </c>
      <c r="G9" s="1212">
        <v>64.144969785699999</v>
      </c>
      <c r="H9" s="1212">
        <v>64.199043060199998</v>
      </c>
      <c r="I9" s="1212">
        <v>64.077699881599997</v>
      </c>
      <c r="J9" s="1212">
        <v>65.553653559500006</v>
      </c>
      <c r="K9" s="1212">
        <v>66.713896622799993</v>
      </c>
      <c r="L9" s="1212">
        <v>67.604837066499996</v>
      </c>
      <c r="M9" s="1212"/>
      <c r="N9" s="1212" t="s">
        <v>942</v>
      </c>
      <c r="O9" s="1212" t="s">
        <v>472</v>
      </c>
    </row>
    <row r="10" spans="1:29" ht="32.25" customHeight="1">
      <c r="A10" s="1206" t="s">
        <v>943</v>
      </c>
      <c r="B10" s="1244" t="s">
        <v>918</v>
      </c>
      <c r="C10" s="1208">
        <v>57.3586765666589</v>
      </c>
      <c r="D10" s="1208">
        <v>57.361916172574901</v>
      </c>
      <c r="E10" s="1208">
        <v>57.398611323948302</v>
      </c>
      <c r="F10" s="1208">
        <v>55.5600405768458</v>
      </c>
      <c r="G10" s="1208">
        <v>55.8524497626006</v>
      </c>
      <c r="H10" s="1208">
        <v>55.898658605917198</v>
      </c>
      <c r="I10" s="1208">
        <v>56.118986931766599</v>
      </c>
      <c r="J10" s="1208">
        <v>56.4739400384898</v>
      </c>
      <c r="K10" s="1208">
        <v>57.720306064332398</v>
      </c>
      <c r="L10" s="1208">
        <v>60.238592531976401</v>
      </c>
      <c r="M10" s="1208">
        <v>60.943610819414303</v>
      </c>
      <c r="N10" s="1208">
        <v>61.548668331077799</v>
      </c>
      <c r="O10" s="1215">
        <v>58.567264151122899</v>
      </c>
    </row>
    <row r="11" spans="1:29" ht="32.25" customHeight="1">
      <c r="A11" s="1210" t="s">
        <v>944</v>
      </c>
      <c r="B11" s="1245" t="s">
        <v>915</v>
      </c>
      <c r="C11" s="1212">
        <v>62.4373675951</v>
      </c>
      <c r="D11" s="1212">
        <v>62.857448233200003</v>
      </c>
      <c r="E11" s="1212">
        <v>63.730406214699997</v>
      </c>
      <c r="F11" s="1212">
        <v>63.914802961200003</v>
      </c>
      <c r="G11" s="1212">
        <v>64.626211700900001</v>
      </c>
      <c r="H11" s="1212">
        <v>64.990175359800006</v>
      </c>
      <c r="I11" s="1212">
        <v>65.070117203999999</v>
      </c>
      <c r="J11" s="1212">
        <v>66.140970385700001</v>
      </c>
      <c r="K11" s="1212">
        <v>66.607970160199997</v>
      </c>
      <c r="L11" s="1212">
        <v>66.7529994601</v>
      </c>
      <c r="M11" s="1212"/>
      <c r="N11" s="1212" t="s">
        <v>942</v>
      </c>
      <c r="O11" s="1212" t="s">
        <v>472</v>
      </c>
    </row>
    <row r="12" spans="1:29" ht="32.25" customHeight="1">
      <c r="A12" s="1206" t="s">
        <v>947</v>
      </c>
      <c r="B12" s="1244" t="s">
        <v>918</v>
      </c>
      <c r="C12" s="1208">
        <v>59.964674974183097</v>
      </c>
      <c r="D12" s="1208">
        <v>59.944160440551798</v>
      </c>
      <c r="E12" s="1208">
        <v>59.970668053527902</v>
      </c>
      <c r="F12" s="1208">
        <v>58.066758124207801</v>
      </c>
      <c r="G12" s="1208">
        <v>58.371105592778697</v>
      </c>
      <c r="H12" s="1208">
        <v>58.451937896647301</v>
      </c>
      <c r="I12" s="1208">
        <v>58.702547350701998</v>
      </c>
      <c r="J12" s="1208">
        <v>59.100165754993597</v>
      </c>
      <c r="K12" s="1208">
        <v>60.386144313455702</v>
      </c>
      <c r="L12" s="1208">
        <v>62.934767945377303</v>
      </c>
      <c r="M12" s="1208">
        <v>63.670212680055897</v>
      </c>
      <c r="N12" s="1208">
        <v>64.221756281441699</v>
      </c>
      <c r="O12" s="1215">
        <v>61.173802459631801</v>
      </c>
    </row>
    <row r="13" spans="1:29" ht="30" customHeight="1">
      <c r="A13" s="1221" t="s">
        <v>948</v>
      </c>
      <c r="B13" s="1245" t="s">
        <v>915</v>
      </c>
      <c r="C13" s="1212">
        <v>65.1223555097</v>
      </c>
      <c r="D13" s="1212">
        <v>65.561018939799993</v>
      </c>
      <c r="E13" s="1212">
        <v>66.390086893900005</v>
      </c>
      <c r="F13" s="1212">
        <v>66.521559848699994</v>
      </c>
      <c r="G13" s="1212">
        <v>67.179124344100003</v>
      </c>
      <c r="H13" s="1212">
        <v>67.603832593700005</v>
      </c>
      <c r="I13" s="1212">
        <v>67.701292676999998</v>
      </c>
      <c r="J13" s="1212">
        <v>68.735418189499995</v>
      </c>
      <c r="K13" s="1212">
        <v>69.239615327600006</v>
      </c>
      <c r="L13" s="1212">
        <v>69.384290888600006</v>
      </c>
      <c r="M13" s="1212"/>
      <c r="N13" s="1212" t="s">
        <v>942</v>
      </c>
      <c r="O13" s="1212" t="s">
        <v>472</v>
      </c>
    </row>
    <row r="14" spans="1:29" ht="30" customHeight="1">
      <c r="A14" s="1222" t="s">
        <v>949</v>
      </c>
      <c r="B14" s="1244" t="s">
        <v>918</v>
      </c>
      <c r="C14" s="1223">
        <v>4.30415727819131</v>
      </c>
      <c r="D14" s="1223">
        <v>4.1751874078677096</v>
      </c>
      <c r="E14" s="1223">
        <v>4.1489950558979398</v>
      </c>
      <c r="F14" s="1223">
        <v>4.1050819597892501</v>
      </c>
      <c r="G14" s="1223">
        <v>4.0137667943364903</v>
      </c>
      <c r="H14" s="1223">
        <v>3.9403456609976102</v>
      </c>
      <c r="I14" s="1223">
        <v>3.88644701254966</v>
      </c>
      <c r="J14" s="1223">
        <v>3.8649028622700001</v>
      </c>
      <c r="K14" s="1223">
        <v>4.0197349303334198</v>
      </c>
      <c r="L14" s="1223">
        <v>4.1706202206683196</v>
      </c>
      <c r="M14" s="1223">
        <v>4.2632424750416904</v>
      </c>
      <c r="N14" s="1223">
        <v>4.2909250460973203</v>
      </c>
      <c r="O14" s="1215">
        <v>4.09328756629849</v>
      </c>
      <c r="Z14" s="1217"/>
      <c r="AA14" s="1183"/>
      <c r="AB14" s="1183"/>
      <c r="AC14" s="1183"/>
    </row>
    <row r="15" spans="1:29" ht="30" customHeight="1">
      <c r="A15" s="1224" t="s">
        <v>949</v>
      </c>
      <c r="B15" s="1245" t="s">
        <v>915</v>
      </c>
      <c r="C15" s="1246">
        <v>4.2915620346000001</v>
      </c>
      <c r="D15" s="1246">
        <v>4.2061150059000001</v>
      </c>
      <c r="E15" s="1246">
        <v>4.1405373232000002</v>
      </c>
      <c r="F15" s="1246">
        <v>4.0798317647999998</v>
      </c>
      <c r="G15" s="1246">
        <v>3.9841484822000002</v>
      </c>
      <c r="H15" s="1246">
        <v>3.9293781508999999</v>
      </c>
      <c r="I15" s="1246">
        <v>3.8756138232000001</v>
      </c>
      <c r="J15" s="1246">
        <v>3.9177131931</v>
      </c>
      <c r="K15" s="1246">
        <v>4.0367974869000003</v>
      </c>
      <c r="L15" s="1246">
        <v>4.1457043779999996</v>
      </c>
      <c r="M15" s="1246"/>
      <c r="N15" s="1246" t="s">
        <v>942</v>
      </c>
      <c r="O15" s="1212" t="s">
        <v>472</v>
      </c>
      <c r="Z15" s="1219"/>
      <c r="AA15" s="1183"/>
      <c r="AB15" s="1220"/>
      <c r="AC15" s="1220"/>
    </row>
    <row r="16" spans="1:29" ht="30" customHeight="1">
      <c r="A16" s="1225" t="s">
        <v>950</v>
      </c>
      <c r="B16" s="1244" t="s">
        <v>918</v>
      </c>
      <c r="C16" s="1223">
        <v>3.3761783597765298</v>
      </c>
      <c r="D16" s="1223">
        <v>3.2896117833233398</v>
      </c>
      <c r="E16" s="1223">
        <v>3.2717151383197001</v>
      </c>
      <c r="F16" s="1223">
        <v>3.2854930300332899</v>
      </c>
      <c r="G16" s="1223">
        <v>3.2989272298375898</v>
      </c>
      <c r="H16" s="1223">
        <v>3.2337155756090499</v>
      </c>
      <c r="I16" s="1223">
        <v>3.2402791959094599</v>
      </c>
      <c r="J16" s="1223">
        <v>3.2594796011760501</v>
      </c>
      <c r="K16" s="1223">
        <v>3.3593271942340701</v>
      </c>
      <c r="L16" s="1223">
        <v>3.4557064422353099</v>
      </c>
      <c r="M16" s="1223">
        <v>3.4851374161425301</v>
      </c>
      <c r="N16" s="1223">
        <v>3.4575288079267299</v>
      </c>
      <c r="O16" s="1215">
        <v>3.3310750610481499</v>
      </c>
    </row>
    <row r="17" spans="1:15" ht="30" customHeight="1">
      <c r="A17" s="1226" t="s">
        <v>950</v>
      </c>
      <c r="B17" s="1247" t="s">
        <v>915</v>
      </c>
      <c r="C17" s="1228">
        <v>3.4009447307</v>
      </c>
      <c r="D17" s="1228">
        <v>3.3437149594000002</v>
      </c>
      <c r="E17" s="1228">
        <v>3.3076311867000001</v>
      </c>
      <c r="F17" s="1228">
        <v>3.2891203251999999</v>
      </c>
      <c r="G17" s="1228">
        <v>3.2971721077999998</v>
      </c>
      <c r="H17" s="1228">
        <v>3.2623908748999999</v>
      </c>
      <c r="I17" s="1228">
        <v>3.2524200878</v>
      </c>
      <c r="J17" s="1228">
        <v>3.3187039689</v>
      </c>
      <c r="K17" s="1228">
        <v>3.3992069473000002</v>
      </c>
      <c r="L17" s="1228">
        <v>3.4996043644000001</v>
      </c>
      <c r="M17" s="1228"/>
      <c r="N17" s="1228" t="s">
        <v>942</v>
      </c>
      <c r="O17" s="1248" t="s">
        <v>472</v>
      </c>
    </row>
    <row r="18" spans="1:15" ht="13.5" customHeight="1">
      <c r="A18" s="1202" t="s">
        <v>196</v>
      </c>
      <c r="B18" s="1203"/>
      <c r="C18" s="1204"/>
      <c r="D18" s="1204"/>
      <c r="E18" s="1204"/>
      <c r="F18" s="1204"/>
      <c r="G18" s="1204"/>
      <c r="H18" s="1204"/>
      <c r="I18" s="1204"/>
      <c r="J18" s="1204"/>
      <c r="K18" s="1204"/>
      <c r="L18" s="1204"/>
      <c r="M18" s="1204"/>
      <c r="N18" s="1204"/>
      <c r="O18" s="1205"/>
    </row>
    <row r="19" spans="1:15" ht="32.25" customHeight="1">
      <c r="A19" s="1206" t="s">
        <v>940</v>
      </c>
      <c r="B19" s="1244" t="s">
        <v>918</v>
      </c>
      <c r="C19" s="1208">
        <v>56.690003872187297</v>
      </c>
      <c r="D19" s="1208">
        <v>56.186151892467898</v>
      </c>
      <c r="E19" s="1208">
        <v>56.239710365104898</v>
      </c>
      <c r="F19" s="1208">
        <v>56.028271045170499</v>
      </c>
      <c r="G19" s="1208">
        <v>55.987086435276503</v>
      </c>
      <c r="H19" s="1208">
        <v>55.725744053982901</v>
      </c>
      <c r="I19" s="1208">
        <v>55.924735571814701</v>
      </c>
      <c r="J19" s="1208">
        <v>56.380963096536597</v>
      </c>
      <c r="K19" s="1208">
        <v>58.199079560290897</v>
      </c>
      <c r="L19" s="1208">
        <v>60.501241788769299</v>
      </c>
      <c r="M19" s="1208">
        <v>62.309366753897997</v>
      </c>
      <c r="N19" s="1208">
        <v>63.284734866663001</v>
      </c>
      <c r="O19" s="1215">
        <v>58.151527033377199</v>
      </c>
    </row>
    <row r="20" spans="1:15" ht="32.25" customHeight="1">
      <c r="A20" s="1210" t="s">
        <v>941</v>
      </c>
      <c r="B20" s="1245" t="s">
        <v>915</v>
      </c>
      <c r="C20" s="1212">
        <v>63.533139112699999</v>
      </c>
      <c r="D20" s="1212">
        <v>64.070683715300007</v>
      </c>
      <c r="E20" s="1212">
        <v>64.767694071799994</v>
      </c>
      <c r="F20" s="1212">
        <v>64.704241625400002</v>
      </c>
      <c r="G20" s="1212">
        <v>64.895618266599996</v>
      </c>
      <c r="H20" s="1212">
        <v>64.936001537600006</v>
      </c>
      <c r="I20" s="1212">
        <v>65.431853787199998</v>
      </c>
      <c r="J20" s="1212">
        <v>66.354238877699999</v>
      </c>
      <c r="K20" s="1212">
        <v>67.460845971099999</v>
      </c>
      <c r="L20" s="1212">
        <v>68.3496927419</v>
      </c>
      <c r="M20" s="1212"/>
      <c r="N20" s="1212" t="s">
        <v>942</v>
      </c>
      <c r="O20" s="1212" t="s">
        <v>472</v>
      </c>
    </row>
    <row r="21" spans="1:15" ht="32.25" customHeight="1">
      <c r="A21" s="1206" t="s">
        <v>943</v>
      </c>
      <c r="B21" s="1244" t="s">
        <v>918</v>
      </c>
      <c r="C21" s="1208">
        <v>55.715347340510199</v>
      </c>
      <c r="D21" s="1208">
        <v>55.942757589099301</v>
      </c>
      <c r="E21" s="1208">
        <v>56.130536861885098</v>
      </c>
      <c r="F21" s="1208">
        <v>56.026564202428702</v>
      </c>
      <c r="G21" s="1208">
        <v>56.265501470540002</v>
      </c>
      <c r="H21" s="1208">
        <v>56.382618493309003</v>
      </c>
      <c r="I21" s="1208">
        <v>56.7274227832009</v>
      </c>
      <c r="J21" s="1208">
        <v>57.119633410324802</v>
      </c>
      <c r="K21" s="1208">
        <v>58.073485229838496</v>
      </c>
      <c r="L21" s="1208">
        <v>59.549351120556601</v>
      </c>
      <c r="M21" s="1208">
        <v>60.909646859660803</v>
      </c>
      <c r="N21" s="1208">
        <v>61.870506838081702</v>
      </c>
      <c r="O21" s="1215">
        <v>57.956960862372597</v>
      </c>
    </row>
    <row r="22" spans="1:15" ht="32.25" customHeight="1">
      <c r="A22" s="1210" t="s">
        <v>944</v>
      </c>
      <c r="B22" s="1245" t="s">
        <v>915</v>
      </c>
      <c r="C22" s="1212">
        <v>62.506868924700001</v>
      </c>
      <c r="D22" s="1212">
        <v>63.412775987300002</v>
      </c>
      <c r="E22" s="1212">
        <v>64.494331110999994</v>
      </c>
      <c r="F22" s="1212">
        <v>64.724454922999996</v>
      </c>
      <c r="G22" s="1212">
        <v>65.173856269500007</v>
      </c>
      <c r="H22" s="1212">
        <v>65.543434030300006</v>
      </c>
      <c r="I22" s="1212">
        <v>66.103034997099996</v>
      </c>
      <c r="J22" s="1212">
        <v>66.653310720500002</v>
      </c>
      <c r="K22" s="1212">
        <v>66.997782038500006</v>
      </c>
      <c r="L22" s="1212">
        <v>67.059282746099996</v>
      </c>
      <c r="M22" s="1212"/>
      <c r="N22" s="1212" t="s">
        <v>942</v>
      </c>
      <c r="O22" s="1212" t="s">
        <v>472</v>
      </c>
    </row>
    <row r="23" spans="1:15" ht="32.25" customHeight="1">
      <c r="A23" s="1206" t="s">
        <v>947</v>
      </c>
      <c r="B23" s="1244" t="s">
        <v>918</v>
      </c>
      <c r="C23" s="1208">
        <v>58.466213725305103</v>
      </c>
      <c r="D23" s="1208">
        <v>58.664797236188299</v>
      </c>
      <c r="E23" s="1208">
        <v>58.814596422273503</v>
      </c>
      <c r="F23" s="1208">
        <v>58.661845402612698</v>
      </c>
      <c r="G23" s="1208">
        <v>58.830641410176398</v>
      </c>
      <c r="H23" s="1208">
        <v>59.041916260759102</v>
      </c>
      <c r="I23" s="1208">
        <v>59.401453835032001</v>
      </c>
      <c r="J23" s="1208">
        <v>59.855260481208099</v>
      </c>
      <c r="K23" s="1208">
        <v>60.9186436128333</v>
      </c>
      <c r="L23" s="1208">
        <v>62.429561197634399</v>
      </c>
      <c r="M23" s="1208">
        <v>63.8471444900999</v>
      </c>
      <c r="N23" s="1208">
        <v>64.764946873756699</v>
      </c>
      <c r="O23" s="1215">
        <v>60.698789179100302</v>
      </c>
    </row>
    <row r="24" spans="1:15" ht="30" customHeight="1">
      <c r="A24" s="1221" t="s">
        <v>948</v>
      </c>
      <c r="B24" s="1245" t="s">
        <v>915</v>
      </c>
      <c r="C24" s="1212">
        <v>65.411824122900001</v>
      </c>
      <c r="D24" s="1212">
        <v>66.270619048900002</v>
      </c>
      <c r="E24" s="1212">
        <v>67.330324854300002</v>
      </c>
      <c r="F24" s="1212">
        <v>67.468574808200003</v>
      </c>
      <c r="G24" s="1212">
        <v>67.890808689899998</v>
      </c>
      <c r="H24" s="1212">
        <v>68.301285917300007</v>
      </c>
      <c r="I24" s="1212">
        <v>68.877644161399999</v>
      </c>
      <c r="J24" s="1212">
        <v>69.453655524799998</v>
      </c>
      <c r="K24" s="1212">
        <v>69.817114646600004</v>
      </c>
      <c r="L24" s="1212">
        <v>69.894102604599993</v>
      </c>
      <c r="M24" s="1212"/>
      <c r="N24" s="1212" t="s">
        <v>942</v>
      </c>
      <c r="O24" s="1212" t="s">
        <v>472</v>
      </c>
    </row>
    <row r="25" spans="1:15" ht="30" customHeight="1">
      <c r="A25" s="1222" t="s">
        <v>949</v>
      </c>
      <c r="B25" s="1244" t="s">
        <v>918</v>
      </c>
      <c r="C25" s="1223">
        <v>4.2975948129852597</v>
      </c>
      <c r="D25" s="1223">
        <v>4.1745104048383501</v>
      </c>
      <c r="E25" s="1223">
        <v>4.1539980024411802</v>
      </c>
      <c r="F25" s="1223">
        <v>4.1147430244201297</v>
      </c>
      <c r="G25" s="1223">
        <v>4.0241691978232499</v>
      </c>
      <c r="H25" s="1223">
        <v>3.9757176800037999</v>
      </c>
      <c r="I25" s="1223">
        <v>3.9328343225868898</v>
      </c>
      <c r="J25" s="1223">
        <v>3.9106108624344098</v>
      </c>
      <c r="K25" s="1223">
        <v>4.0410909798152401</v>
      </c>
      <c r="L25" s="1223">
        <v>4.1889368652690502</v>
      </c>
      <c r="M25" s="1223">
        <v>4.2938546362958698</v>
      </c>
      <c r="N25" s="1223">
        <v>4.3274808395022104</v>
      </c>
      <c r="O25" s="1215">
        <v>4.1147398398093804</v>
      </c>
    </row>
    <row r="26" spans="1:15" ht="30" customHeight="1">
      <c r="A26" s="1224" t="s">
        <v>949</v>
      </c>
      <c r="B26" s="1245" t="s">
        <v>915</v>
      </c>
      <c r="C26" s="1246">
        <v>4.2877891498</v>
      </c>
      <c r="D26" s="1246">
        <v>4.2331014311999997</v>
      </c>
      <c r="E26" s="1246">
        <v>4.1716677898999999</v>
      </c>
      <c r="F26" s="1246">
        <v>4.1108531896000002</v>
      </c>
      <c r="G26" s="1246">
        <v>4.0167132731999997</v>
      </c>
      <c r="H26" s="1246">
        <v>3.9578622837999999</v>
      </c>
      <c r="I26" s="1246">
        <v>3.9354366232000002</v>
      </c>
      <c r="J26" s="1246">
        <v>3.9669428307999999</v>
      </c>
      <c r="K26" s="1246">
        <v>4.0890449979000003</v>
      </c>
      <c r="L26" s="1246">
        <v>4.2237697313</v>
      </c>
      <c r="M26" s="1246"/>
      <c r="N26" s="1246" t="s">
        <v>942</v>
      </c>
      <c r="O26" s="1212" t="s">
        <v>472</v>
      </c>
    </row>
    <row r="27" spans="1:15" ht="30" customHeight="1">
      <c r="A27" s="1225" t="s">
        <v>950</v>
      </c>
      <c r="B27" s="1244" t="s">
        <v>918</v>
      </c>
      <c r="C27" s="1223">
        <v>3.3984569569861498</v>
      </c>
      <c r="D27" s="1223">
        <v>3.3216229631662801</v>
      </c>
      <c r="E27" s="1223">
        <v>3.3059365585484102</v>
      </c>
      <c r="F27" s="1223">
        <v>3.31115310811346</v>
      </c>
      <c r="G27" s="1223">
        <v>3.3156332085529501</v>
      </c>
      <c r="H27" s="1223">
        <v>3.2639904659660299</v>
      </c>
      <c r="I27" s="1223">
        <v>3.2627763220412</v>
      </c>
      <c r="J27" s="1223">
        <v>3.2950621124676398</v>
      </c>
      <c r="K27" s="1223">
        <v>3.39782112185818</v>
      </c>
      <c r="L27" s="1223">
        <v>3.4780520793574001</v>
      </c>
      <c r="M27" s="1223">
        <v>3.50213169722152</v>
      </c>
      <c r="N27" s="1223">
        <v>3.48039675056383</v>
      </c>
      <c r="O27" s="1215">
        <v>3.35689015646805</v>
      </c>
    </row>
    <row r="28" spans="1:15" ht="30" customHeight="1">
      <c r="A28" s="1226" t="s">
        <v>950</v>
      </c>
      <c r="B28" s="1247" t="s">
        <v>915</v>
      </c>
      <c r="C28" s="1228">
        <v>3.4192438763999999</v>
      </c>
      <c r="D28" s="1228">
        <v>3.3746943764999999</v>
      </c>
      <c r="E28" s="1228">
        <v>3.3310688208000001</v>
      </c>
      <c r="F28" s="1228">
        <v>3.3091395283999998</v>
      </c>
      <c r="G28" s="1228">
        <v>3.3212529804000002</v>
      </c>
      <c r="H28" s="1228">
        <v>3.2893537766000001</v>
      </c>
      <c r="I28" s="1228">
        <v>3.2922718038999998</v>
      </c>
      <c r="J28" s="1228">
        <v>3.3553309208000002</v>
      </c>
      <c r="K28" s="1228">
        <v>3.4393552502000002</v>
      </c>
      <c r="L28" s="1228">
        <v>3.5287250393999998</v>
      </c>
      <c r="M28" s="1228"/>
      <c r="N28" s="1228" t="s">
        <v>942</v>
      </c>
      <c r="O28" s="1248" t="s">
        <v>472</v>
      </c>
    </row>
    <row r="29" spans="1:15" ht="13.5" customHeight="1">
      <c r="A29" s="1202" t="s">
        <v>951</v>
      </c>
      <c r="B29" s="1203"/>
      <c r="C29" s="1204"/>
      <c r="D29" s="1204"/>
      <c r="E29" s="1204"/>
      <c r="F29" s="1204"/>
      <c r="G29" s="1204"/>
      <c r="H29" s="1204"/>
      <c r="I29" s="1204"/>
      <c r="J29" s="1204"/>
      <c r="K29" s="1204"/>
      <c r="L29" s="1204"/>
      <c r="M29" s="1204"/>
      <c r="N29" s="1204"/>
      <c r="O29" s="1205"/>
    </row>
    <row r="30" spans="1:15" ht="32.25" customHeight="1">
      <c r="A30" s="1206" t="s">
        <v>940</v>
      </c>
      <c r="B30" s="1244" t="s">
        <v>918</v>
      </c>
      <c r="C30" s="1208">
        <v>56.399418310690102</v>
      </c>
      <c r="D30" s="1208">
        <v>55.689566390313097</v>
      </c>
      <c r="E30" s="1208">
        <v>55.8401754018169</v>
      </c>
      <c r="F30" s="1208">
        <v>55.683992738825602</v>
      </c>
      <c r="G30" s="1208">
        <v>55.514927607364697</v>
      </c>
      <c r="H30" s="1208">
        <v>55.192776731302203</v>
      </c>
      <c r="I30" s="1208">
        <v>55.164225893116701</v>
      </c>
      <c r="J30" s="1208">
        <v>55.426403756386797</v>
      </c>
      <c r="K30" s="1208">
        <v>57.276273927378199</v>
      </c>
      <c r="L30" s="1208">
        <v>60.010484542668401</v>
      </c>
      <c r="M30" s="1208">
        <v>61.647978722021399</v>
      </c>
      <c r="N30" s="1208">
        <v>62.839855212266798</v>
      </c>
      <c r="O30" s="1215">
        <v>57.563396922223099</v>
      </c>
    </row>
    <row r="31" spans="1:15" ht="32.25" customHeight="1">
      <c r="A31" s="1210" t="s">
        <v>941</v>
      </c>
      <c r="B31" s="1245" t="s">
        <v>915</v>
      </c>
      <c r="C31" s="1212">
        <v>62.911488788200003</v>
      </c>
      <c r="D31" s="1212">
        <v>63.787721945999998</v>
      </c>
      <c r="E31" s="1212">
        <v>64.066513680699998</v>
      </c>
      <c r="F31" s="1212">
        <v>63.961826061300002</v>
      </c>
      <c r="G31" s="1212">
        <v>63.792071316300003</v>
      </c>
      <c r="H31" s="1212">
        <v>63.831740438899999</v>
      </c>
      <c r="I31" s="1212">
        <v>63.660291964999999</v>
      </c>
      <c r="J31" s="1212">
        <v>64.092183068899999</v>
      </c>
      <c r="K31" s="1212">
        <v>65.383056202000006</v>
      </c>
      <c r="L31" s="1212">
        <v>66.428070857899996</v>
      </c>
      <c r="M31" s="1212"/>
      <c r="N31" s="1212" t="s">
        <v>942</v>
      </c>
      <c r="O31" s="1212" t="s">
        <v>472</v>
      </c>
    </row>
    <row r="32" spans="1:15" ht="32.25" customHeight="1">
      <c r="A32" s="1206" t="s">
        <v>943</v>
      </c>
      <c r="B32" s="1244" t="s">
        <v>918</v>
      </c>
      <c r="C32" s="1208">
        <v>55.137376542474499</v>
      </c>
      <c r="D32" s="1208">
        <v>55.171094013441802</v>
      </c>
      <c r="E32" s="1208">
        <v>55.514565267691097</v>
      </c>
      <c r="F32" s="1208">
        <v>55.561293847231603</v>
      </c>
      <c r="G32" s="1208">
        <v>55.905959089634102</v>
      </c>
      <c r="H32" s="1208">
        <v>55.895816554304901</v>
      </c>
      <c r="I32" s="1208">
        <v>56.094869413538603</v>
      </c>
      <c r="J32" s="1208">
        <v>56.173187461799202</v>
      </c>
      <c r="K32" s="1208">
        <v>57.145741588092498</v>
      </c>
      <c r="L32" s="1208">
        <v>58.775086078965103</v>
      </c>
      <c r="M32" s="1208">
        <v>60.051727973539002</v>
      </c>
      <c r="N32" s="1208">
        <v>61.323982706801701</v>
      </c>
      <c r="O32" s="1215">
        <v>57.281280561625998</v>
      </c>
    </row>
    <row r="33" spans="1:15" ht="32.25" customHeight="1">
      <c r="A33" s="1210" t="s">
        <v>944</v>
      </c>
      <c r="B33" s="1245" t="s">
        <v>915</v>
      </c>
      <c r="C33" s="1212">
        <v>61.292515826600003</v>
      </c>
      <c r="D33" s="1212">
        <v>62.528896210799999</v>
      </c>
      <c r="E33" s="1212">
        <v>63.240783211199997</v>
      </c>
      <c r="F33" s="1212">
        <v>63.484620246399999</v>
      </c>
      <c r="G33" s="1212">
        <v>63.769709002699997</v>
      </c>
      <c r="H33" s="1212">
        <v>64.105702783799998</v>
      </c>
      <c r="I33" s="1212">
        <v>64.212601061699999</v>
      </c>
      <c r="J33" s="1212">
        <v>64.340279881100003</v>
      </c>
      <c r="K33" s="1212">
        <v>64.8622404515</v>
      </c>
      <c r="L33" s="1212">
        <v>65.194638624899994</v>
      </c>
      <c r="M33" s="1212"/>
      <c r="N33" s="1212" t="s">
        <v>942</v>
      </c>
      <c r="O33" s="1212" t="s">
        <v>472</v>
      </c>
    </row>
    <row r="34" spans="1:15" ht="32.25" customHeight="1">
      <c r="A34" s="1206" t="s">
        <v>947</v>
      </c>
      <c r="B34" s="1244" t="s">
        <v>918</v>
      </c>
      <c r="C34" s="1208">
        <v>57.808314680274101</v>
      </c>
      <c r="D34" s="1208">
        <v>57.8723201771368</v>
      </c>
      <c r="E34" s="1208">
        <v>58.191843744280902</v>
      </c>
      <c r="F34" s="1208">
        <v>58.262750488457797</v>
      </c>
      <c r="G34" s="1208">
        <v>58.610817281537798</v>
      </c>
      <c r="H34" s="1208">
        <v>58.603618814260997</v>
      </c>
      <c r="I34" s="1208">
        <v>58.856000766497601</v>
      </c>
      <c r="J34" s="1208">
        <v>58.924827947207604</v>
      </c>
      <c r="K34" s="1208">
        <v>59.913976857211999</v>
      </c>
      <c r="L34" s="1208">
        <v>61.549346559824997</v>
      </c>
      <c r="M34" s="1208">
        <v>62.802539763376402</v>
      </c>
      <c r="N34" s="1208">
        <v>64.061881449696898</v>
      </c>
      <c r="O34" s="1215">
        <v>60.005475870368898</v>
      </c>
    </row>
    <row r="35" spans="1:15" ht="30" customHeight="1">
      <c r="A35" s="1221" t="s">
        <v>948</v>
      </c>
      <c r="B35" s="1245" t="s">
        <v>915</v>
      </c>
      <c r="C35" s="1212">
        <v>63.975065220600001</v>
      </c>
      <c r="D35" s="1212">
        <v>65.236861488200006</v>
      </c>
      <c r="E35" s="1212">
        <v>65.999041328299995</v>
      </c>
      <c r="F35" s="1212">
        <v>66.177626945399993</v>
      </c>
      <c r="G35" s="1212">
        <v>66.518433741999999</v>
      </c>
      <c r="H35" s="1212">
        <v>66.8722276604</v>
      </c>
      <c r="I35" s="1212">
        <v>67.012840400599998</v>
      </c>
      <c r="J35" s="1212">
        <v>67.126684547400004</v>
      </c>
      <c r="K35" s="1212">
        <v>67.651502609700003</v>
      </c>
      <c r="L35" s="1212">
        <v>67.997357952300007</v>
      </c>
      <c r="M35" s="1212"/>
      <c r="N35" s="1212" t="s">
        <v>942</v>
      </c>
      <c r="O35" s="1212" t="s">
        <v>472</v>
      </c>
    </row>
    <row r="36" spans="1:15" ht="30" customHeight="1">
      <c r="A36" s="1222" t="s">
        <v>949</v>
      </c>
      <c r="B36" s="1244" t="s">
        <v>918</v>
      </c>
      <c r="C36" s="1223">
        <v>4.4684987589163896</v>
      </c>
      <c r="D36" s="1223">
        <v>4.3322975100497896</v>
      </c>
      <c r="E36" s="1223">
        <v>4.2910762869788002</v>
      </c>
      <c r="F36" s="1223">
        <v>4.2447489086676704</v>
      </c>
      <c r="G36" s="1223">
        <v>4.1119995147484198</v>
      </c>
      <c r="H36" s="1223">
        <v>4.0466200675605597</v>
      </c>
      <c r="I36" s="1223">
        <v>3.9745257437210801</v>
      </c>
      <c r="J36" s="1223">
        <v>3.9960455553023699</v>
      </c>
      <c r="K36" s="1223">
        <v>4.14523788428101</v>
      </c>
      <c r="L36" s="1223">
        <v>4.3397323474474696</v>
      </c>
      <c r="M36" s="1223">
        <v>4.4692387908585003</v>
      </c>
      <c r="N36" s="1223">
        <v>4.4453386832275896</v>
      </c>
      <c r="O36" s="1215">
        <v>4.2319220546413296</v>
      </c>
    </row>
    <row r="37" spans="1:15" ht="30" customHeight="1">
      <c r="A37" s="1224" t="s">
        <v>949</v>
      </c>
      <c r="B37" s="1245" t="s">
        <v>915</v>
      </c>
      <c r="C37" s="1246">
        <v>4.4316715948000001</v>
      </c>
      <c r="D37" s="1246">
        <v>4.4031368205000003</v>
      </c>
      <c r="E37" s="1246">
        <v>4.3267119311000002</v>
      </c>
      <c r="F37" s="1246">
        <v>4.2463828541000002</v>
      </c>
      <c r="G37" s="1246">
        <v>4.1093007570999998</v>
      </c>
      <c r="H37" s="1246">
        <v>4.0698761777000003</v>
      </c>
      <c r="I37" s="1246">
        <v>4.0242838654000002</v>
      </c>
      <c r="J37" s="1246">
        <v>4.0459642049999998</v>
      </c>
      <c r="K37" s="1246">
        <v>4.1942350315999999</v>
      </c>
      <c r="L37" s="1246">
        <v>4.3135916984999998</v>
      </c>
      <c r="M37" s="1246"/>
      <c r="N37" s="1246" t="s">
        <v>942</v>
      </c>
      <c r="O37" s="1212" t="s">
        <v>472</v>
      </c>
    </row>
    <row r="38" spans="1:15" ht="30" customHeight="1">
      <c r="A38" s="1225" t="s">
        <v>950</v>
      </c>
      <c r="B38" s="1244" t="s">
        <v>918</v>
      </c>
      <c r="C38" s="1223">
        <v>3.3531317774404799</v>
      </c>
      <c r="D38" s="1223">
        <v>3.27675413708192</v>
      </c>
      <c r="E38" s="1223">
        <v>3.2608181924062398</v>
      </c>
      <c r="F38" s="1223">
        <v>3.2471678117857001</v>
      </c>
      <c r="G38" s="1223">
        <v>3.2240333087368702</v>
      </c>
      <c r="H38" s="1223">
        <v>3.1988402207875799</v>
      </c>
      <c r="I38" s="1223">
        <v>3.1989512427565501</v>
      </c>
      <c r="J38" s="1223">
        <v>3.2268333376221801</v>
      </c>
      <c r="K38" s="1223">
        <v>3.3224533312806499</v>
      </c>
      <c r="L38" s="1223">
        <v>3.4368156257648499</v>
      </c>
      <c r="M38" s="1223">
        <v>3.42344289595427</v>
      </c>
      <c r="N38" s="1223">
        <v>3.4218290667288902</v>
      </c>
      <c r="O38" s="1215">
        <v>3.29406751456475</v>
      </c>
    </row>
    <row r="39" spans="1:15" ht="30" customHeight="1">
      <c r="A39" s="1226" t="s">
        <v>950</v>
      </c>
      <c r="B39" s="1247" t="s">
        <v>915</v>
      </c>
      <c r="C39" s="1228">
        <v>3.4545669983999998</v>
      </c>
      <c r="D39" s="1228">
        <v>3.3908258685999999</v>
      </c>
      <c r="E39" s="1228">
        <v>3.3473209031</v>
      </c>
      <c r="F39" s="1228">
        <v>3.3257855802999998</v>
      </c>
      <c r="G39" s="1228">
        <v>3.3218838493999998</v>
      </c>
      <c r="H39" s="1228">
        <v>3.2819787533000002</v>
      </c>
      <c r="I39" s="1228">
        <v>3.2513120719000002</v>
      </c>
      <c r="J39" s="1228">
        <v>3.3063802899999999</v>
      </c>
      <c r="K39" s="1228">
        <v>3.3738315386000002</v>
      </c>
      <c r="L39" s="1228">
        <v>3.4477711965000002</v>
      </c>
      <c r="M39" s="1228"/>
      <c r="N39" s="1228" t="s">
        <v>942</v>
      </c>
      <c r="O39" s="1248" t="s">
        <v>472</v>
      </c>
    </row>
    <row r="40" spans="1:15" ht="13.5" customHeight="1">
      <c r="A40" s="1202" t="s">
        <v>952</v>
      </c>
      <c r="B40" s="1203"/>
      <c r="C40" s="1204"/>
      <c r="D40" s="1204"/>
      <c r="E40" s="1204"/>
      <c r="F40" s="1204"/>
      <c r="G40" s="1204"/>
      <c r="H40" s="1204"/>
      <c r="I40" s="1204"/>
      <c r="J40" s="1204"/>
      <c r="K40" s="1204"/>
      <c r="L40" s="1204"/>
      <c r="M40" s="1204"/>
      <c r="N40" s="1204"/>
      <c r="O40" s="1205"/>
    </row>
    <row r="41" spans="1:15" ht="32.25" customHeight="1">
      <c r="A41" s="1206" t="s">
        <v>940</v>
      </c>
      <c r="B41" s="1244" t="s">
        <v>918</v>
      </c>
      <c r="C41" s="1208">
        <v>59.316457587087797</v>
      </c>
      <c r="D41" s="1208">
        <v>58.381159057886798</v>
      </c>
      <c r="E41" s="1208">
        <v>58.423796968529302</v>
      </c>
      <c r="F41" s="1208">
        <v>57.740631883375102</v>
      </c>
      <c r="G41" s="1208">
        <v>57.067836668917003</v>
      </c>
      <c r="H41" s="1208">
        <v>56.874547275909599</v>
      </c>
      <c r="I41" s="1208">
        <v>57.225003849691099</v>
      </c>
      <c r="J41" s="1208">
        <v>58.379278997763699</v>
      </c>
      <c r="K41" s="1208">
        <v>60.747186647497998</v>
      </c>
      <c r="L41" s="1208">
        <v>63.811553207272603</v>
      </c>
      <c r="M41" s="1208">
        <v>64.818584256942898</v>
      </c>
      <c r="N41" s="1208">
        <v>64.554783891003098</v>
      </c>
      <c r="O41" s="1215">
        <v>59.865567129100903</v>
      </c>
    </row>
    <row r="42" spans="1:15" ht="32.25" customHeight="1">
      <c r="A42" s="1210" t="s">
        <v>941</v>
      </c>
      <c r="B42" s="1245" t="s">
        <v>915</v>
      </c>
      <c r="C42" s="1212">
        <v>64.965406018799996</v>
      </c>
      <c r="D42" s="1212">
        <v>65.8851876425</v>
      </c>
      <c r="E42" s="1212">
        <v>65.595082996800002</v>
      </c>
      <c r="F42" s="1212">
        <v>65.620953757699994</v>
      </c>
      <c r="G42" s="1212">
        <v>65.266336374700003</v>
      </c>
      <c r="H42" s="1212">
        <v>65.146663832599998</v>
      </c>
      <c r="I42" s="1212">
        <v>66.274986737800006</v>
      </c>
      <c r="J42" s="1212">
        <v>67.589023377100006</v>
      </c>
      <c r="K42" s="1212">
        <v>69.542228322300005</v>
      </c>
      <c r="L42" s="1212">
        <v>70.957155344200004</v>
      </c>
      <c r="M42" s="1212"/>
      <c r="N42" s="1212" t="s">
        <v>942</v>
      </c>
      <c r="O42" s="1212" t="s">
        <v>472</v>
      </c>
    </row>
    <row r="43" spans="1:15" ht="32.25" customHeight="1">
      <c r="A43" s="1206" t="s">
        <v>943</v>
      </c>
      <c r="B43" s="1244" t="s">
        <v>918</v>
      </c>
      <c r="C43" s="1208">
        <v>57.599085840154999</v>
      </c>
      <c r="D43" s="1208">
        <v>57.480340699374402</v>
      </c>
      <c r="E43" s="1208">
        <v>57.717806620373203</v>
      </c>
      <c r="F43" s="1208">
        <v>57.5660409286399</v>
      </c>
      <c r="G43" s="1208">
        <v>57.845312113340299</v>
      </c>
      <c r="H43" s="1208">
        <v>58.054190815695101</v>
      </c>
      <c r="I43" s="1208">
        <v>58.479263102164097</v>
      </c>
      <c r="J43" s="1208">
        <v>59.377253031176203</v>
      </c>
      <c r="K43" s="1208">
        <v>60.578164580040202</v>
      </c>
      <c r="L43" s="1208">
        <v>61.917428748579702</v>
      </c>
      <c r="M43" s="1208">
        <v>62.387283778047902</v>
      </c>
      <c r="N43" s="1208">
        <v>62.401766534860201</v>
      </c>
      <c r="O43" s="1215">
        <v>59.436237858080901</v>
      </c>
    </row>
    <row r="44" spans="1:15" ht="32.25" customHeight="1">
      <c r="A44" s="1210" t="s">
        <v>944</v>
      </c>
      <c r="B44" s="1245" t="s">
        <v>915</v>
      </c>
      <c r="C44" s="1212">
        <v>63.124145949400003</v>
      </c>
      <c r="D44" s="1212">
        <v>63.900117657599999</v>
      </c>
      <c r="E44" s="1212">
        <v>64.158384084999994</v>
      </c>
      <c r="F44" s="1212">
        <v>64.651919324900007</v>
      </c>
      <c r="G44" s="1212">
        <v>65.000850339699994</v>
      </c>
      <c r="H44" s="1212">
        <v>65.241279209300004</v>
      </c>
      <c r="I44" s="1212">
        <v>66.910186449199998</v>
      </c>
      <c r="J44" s="1212">
        <v>67.827601782100004</v>
      </c>
      <c r="K44" s="1212">
        <v>68.753702214</v>
      </c>
      <c r="L44" s="1212">
        <v>69.068514679100005</v>
      </c>
      <c r="M44" s="1212"/>
      <c r="N44" s="1212" t="s">
        <v>942</v>
      </c>
      <c r="O44" s="1212" t="s">
        <v>472</v>
      </c>
    </row>
    <row r="45" spans="1:15" ht="32.25" customHeight="1">
      <c r="A45" s="1206" t="s">
        <v>947</v>
      </c>
      <c r="B45" s="1244" t="s">
        <v>918</v>
      </c>
      <c r="C45" s="1208">
        <v>59.706931347924701</v>
      </c>
      <c r="D45" s="1208">
        <v>59.608819222166602</v>
      </c>
      <c r="E45" s="1208">
        <v>59.840591196577201</v>
      </c>
      <c r="F45" s="1208">
        <v>59.655163763554903</v>
      </c>
      <c r="G45" s="1208">
        <v>59.905111846367298</v>
      </c>
      <c r="H45" s="1208">
        <v>60.105818359821797</v>
      </c>
      <c r="I45" s="1208">
        <v>60.5073831197667</v>
      </c>
      <c r="J45" s="1208">
        <v>61.388969020746202</v>
      </c>
      <c r="K45" s="1208">
        <v>62.579112927797603</v>
      </c>
      <c r="L45" s="1208">
        <v>63.8977883215654</v>
      </c>
      <c r="M45" s="1208">
        <v>64.380998095931503</v>
      </c>
      <c r="N45" s="1208">
        <v>64.394798003764095</v>
      </c>
      <c r="O45" s="1215">
        <v>61.484050898317101</v>
      </c>
    </row>
    <row r="46" spans="1:15" ht="30" customHeight="1">
      <c r="A46" s="1221" t="s">
        <v>948</v>
      </c>
      <c r="B46" s="1245" t="s">
        <v>915</v>
      </c>
      <c r="C46" s="1212">
        <v>65.124715303299993</v>
      </c>
      <c r="D46" s="1212">
        <v>65.899465653600004</v>
      </c>
      <c r="E46" s="1212">
        <v>66.144060186800004</v>
      </c>
      <c r="F46" s="1212">
        <v>66.645673639099996</v>
      </c>
      <c r="G46" s="1212">
        <v>66.9848827231</v>
      </c>
      <c r="H46" s="1212">
        <v>67.2300533059</v>
      </c>
      <c r="I46" s="1212">
        <v>68.890978292400007</v>
      </c>
      <c r="J46" s="1212">
        <v>69.795869232300007</v>
      </c>
      <c r="K46" s="1212">
        <v>70.739786937399998</v>
      </c>
      <c r="L46" s="1212">
        <v>71.062473376400007</v>
      </c>
      <c r="M46" s="1212"/>
      <c r="N46" s="1212" t="s">
        <v>942</v>
      </c>
      <c r="O46" s="1212" t="s">
        <v>472</v>
      </c>
    </row>
    <row r="47" spans="1:15" ht="30" customHeight="1">
      <c r="A47" s="1222" t="s">
        <v>949</v>
      </c>
      <c r="B47" s="1244" t="s">
        <v>918</v>
      </c>
      <c r="C47" s="1223">
        <v>4.38484210398118</v>
      </c>
      <c r="D47" s="1223">
        <v>4.2918726908806102</v>
      </c>
      <c r="E47" s="1223">
        <v>4.2734608802539098</v>
      </c>
      <c r="F47" s="1223">
        <v>4.1930856540451504</v>
      </c>
      <c r="G47" s="1223">
        <v>4.0064408847218402</v>
      </c>
      <c r="H47" s="1223">
        <v>3.9555310989736099</v>
      </c>
      <c r="I47" s="1223">
        <v>3.9417344381275101</v>
      </c>
      <c r="J47" s="1223">
        <v>3.9825283449324602</v>
      </c>
      <c r="K47" s="1223">
        <v>4.0838891697531903</v>
      </c>
      <c r="L47" s="1223">
        <v>4.2630576088441696</v>
      </c>
      <c r="M47" s="1223">
        <v>4.3568310558528198</v>
      </c>
      <c r="N47" s="1223">
        <v>4.35531642685973</v>
      </c>
      <c r="O47" s="1215">
        <v>4.1680495324963598</v>
      </c>
    </row>
    <row r="48" spans="1:15" ht="30" customHeight="1">
      <c r="A48" s="1224" t="s">
        <v>949</v>
      </c>
      <c r="B48" s="1245" t="s">
        <v>915</v>
      </c>
      <c r="C48" s="1246">
        <v>4.3438040088000003</v>
      </c>
      <c r="D48" s="1246">
        <v>4.3611418123999997</v>
      </c>
      <c r="E48" s="1246">
        <v>4.3094777064000001</v>
      </c>
      <c r="F48" s="1246">
        <v>4.2338211451000003</v>
      </c>
      <c r="G48" s="1246">
        <v>4.0636100146</v>
      </c>
      <c r="H48" s="1246">
        <v>4.0365025155999996</v>
      </c>
      <c r="I48" s="1246">
        <v>3.9967679593000001</v>
      </c>
      <c r="J48" s="1246">
        <v>4.0303726967999998</v>
      </c>
      <c r="K48" s="1246">
        <v>4.1295466285</v>
      </c>
      <c r="L48" s="1246">
        <v>4.2439138583</v>
      </c>
      <c r="M48" s="1246"/>
      <c r="N48" s="1246" t="s">
        <v>942</v>
      </c>
      <c r="O48" s="1212" t="s">
        <v>472</v>
      </c>
    </row>
    <row r="49" spans="1:15" ht="30" customHeight="1">
      <c r="A49" s="1225" t="s">
        <v>950</v>
      </c>
      <c r="B49" s="1244" t="s">
        <v>918</v>
      </c>
      <c r="C49" s="1223">
        <v>3.37430016213907</v>
      </c>
      <c r="D49" s="1223">
        <v>3.3235197125803899</v>
      </c>
      <c r="E49" s="1223">
        <v>3.3071801797376699</v>
      </c>
      <c r="F49" s="1223">
        <v>3.28741385257117</v>
      </c>
      <c r="G49" s="1223">
        <v>3.2852300493951998</v>
      </c>
      <c r="H49" s="1223">
        <v>3.2659085434668498</v>
      </c>
      <c r="I49" s="1223">
        <v>3.2667642239477699</v>
      </c>
      <c r="J49" s="1223">
        <v>3.2731602653701302</v>
      </c>
      <c r="K49" s="1223">
        <v>3.3637570424912302</v>
      </c>
      <c r="L49" s="1223">
        <v>3.4644067212792198</v>
      </c>
      <c r="M49" s="1223">
        <v>3.47211207050383</v>
      </c>
      <c r="N49" s="1223">
        <v>3.4366241762049299</v>
      </c>
      <c r="O49" s="1215">
        <v>3.3404885592795899</v>
      </c>
    </row>
    <row r="50" spans="1:15" ht="30" customHeight="1">
      <c r="A50" s="1226" t="s">
        <v>950</v>
      </c>
      <c r="B50" s="1247" t="s">
        <v>915</v>
      </c>
      <c r="C50" s="1228">
        <v>3.4008129156</v>
      </c>
      <c r="D50" s="1228">
        <v>3.4048074883999999</v>
      </c>
      <c r="E50" s="1228">
        <v>3.3697443501</v>
      </c>
      <c r="F50" s="1228">
        <v>3.3634325521999999</v>
      </c>
      <c r="G50" s="1228">
        <v>3.38992563</v>
      </c>
      <c r="H50" s="1228">
        <v>3.3624081269000001</v>
      </c>
      <c r="I50" s="1228">
        <v>3.323987029</v>
      </c>
      <c r="J50" s="1228">
        <v>3.3501060351</v>
      </c>
      <c r="K50" s="1228">
        <v>3.4075741197</v>
      </c>
      <c r="L50" s="1228">
        <v>3.4676332823</v>
      </c>
      <c r="M50" s="1228"/>
      <c r="N50" s="1228" t="s">
        <v>942</v>
      </c>
      <c r="O50" s="1248" t="s">
        <v>472</v>
      </c>
    </row>
    <row r="51" spans="1:15" ht="13.5" customHeight="1">
      <c r="A51" s="1202" t="s">
        <v>201</v>
      </c>
      <c r="B51" s="1203"/>
      <c r="C51" s="1204"/>
      <c r="D51" s="1204"/>
      <c r="E51" s="1204"/>
      <c r="F51" s="1204"/>
      <c r="G51" s="1204"/>
      <c r="H51" s="1204"/>
      <c r="I51" s="1204"/>
      <c r="J51" s="1204"/>
      <c r="K51" s="1204"/>
      <c r="L51" s="1204"/>
      <c r="M51" s="1204"/>
      <c r="N51" s="1204"/>
      <c r="O51" s="1205"/>
    </row>
    <row r="52" spans="1:15" ht="32.25" customHeight="1">
      <c r="A52" s="1206" t="s">
        <v>940</v>
      </c>
      <c r="B52" s="1244" t="s">
        <v>918</v>
      </c>
      <c r="C52" s="1208">
        <v>54.124162393938803</v>
      </c>
      <c r="D52" s="1208">
        <v>53.428862989999999</v>
      </c>
      <c r="E52" s="1208">
        <v>53.490622078391603</v>
      </c>
      <c r="F52" s="1208">
        <v>53.241639208334803</v>
      </c>
      <c r="G52" s="1208">
        <v>53.004542893868297</v>
      </c>
      <c r="H52" s="1208">
        <v>52.829160318642899</v>
      </c>
      <c r="I52" s="1208">
        <v>53.337440482582402</v>
      </c>
      <c r="J52" s="1208">
        <v>53.793575087367103</v>
      </c>
      <c r="K52" s="1208">
        <v>55.857461452544399</v>
      </c>
      <c r="L52" s="1208">
        <v>58.292751091298797</v>
      </c>
      <c r="M52" s="1208">
        <v>60.007857071868003</v>
      </c>
      <c r="N52" s="1208">
        <v>60.395292199327102</v>
      </c>
      <c r="O52" s="1215">
        <v>56.288018740535897</v>
      </c>
    </row>
    <row r="53" spans="1:15" ht="32.25" customHeight="1">
      <c r="A53" s="1210" t="s">
        <v>941</v>
      </c>
      <c r="B53" s="1245" t="s">
        <v>915</v>
      </c>
      <c r="C53" s="1212">
        <v>61.131667517700002</v>
      </c>
      <c r="D53" s="1212">
        <v>61.361393684600003</v>
      </c>
      <c r="E53" s="1212">
        <v>61.934665771699997</v>
      </c>
      <c r="F53" s="1212">
        <v>62.072708270699998</v>
      </c>
      <c r="G53" s="1212">
        <v>62.245824192699999</v>
      </c>
      <c r="H53" s="1212">
        <v>62.054789135900002</v>
      </c>
      <c r="I53" s="1212">
        <v>62.290722335399998</v>
      </c>
      <c r="J53" s="1212">
        <v>62.966958032599997</v>
      </c>
      <c r="K53" s="1212">
        <v>64.464964239099999</v>
      </c>
      <c r="L53" s="1212">
        <v>65.716443111900006</v>
      </c>
      <c r="M53" s="1212"/>
      <c r="N53" s="1212" t="s">
        <v>942</v>
      </c>
      <c r="O53" s="1212" t="s">
        <v>472</v>
      </c>
    </row>
    <row r="54" spans="1:15" ht="32.25" customHeight="1">
      <c r="A54" s="1206" t="s">
        <v>943</v>
      </c>
      <c r="B54" s="1244" t="s">
        <v>918</v>
      </c>
      <c r="C54" s="1208">
        <v>52.872494392673801</v>
      </c>
      <c r="D54" s="1208">
        <v>52.925469294616697</v>
      </c>
      <c r="E54" s="1208">
        <v>53.180239558483201</v>
      </c>
      <c r="F54" s="1208">
        <v>53.078449433242</v>
      </c>
      <c r="G54" s="1208">
        <v>53.434973581702998</v>
      </c>
      <c r="H54" s="1208">
        <v>53.568638140145502</v>
      </c>
      <c r="I54" s="1208">
        <v>54.248031966254899</v>
      </c>
      <c r="J54" s="1208">
        <v>54.763536873930903</v>
      </c>
      <c r="K54" s="1208">
        <v>55.934279443396903</v>
      </c>
      <c r="L54" s="1208">
        <v>57.181574289034998</v>
      </c>
      <c r="M54" s="1208">
        <v>58.429884001233802</v>
      </c>
      <c r="N54" s="1208">
        <v>58.957078704526403</v>
      </c>
      <c r="O54" s="1215">
        <v>56.052096969052002</v>
      </c>
    </row>
    <row r="55" spans="1:15" ht="32.25" customHeight="1">
      <c r="A55" s="1210" t="s">
        <v>944</v>
      </c>
      <c r="B55" s="1245" t="s">
        <v>915</v>
      </c>
      <c r="C55" s="1212">
        <v>59.653598433299997</v>
      </c>
      <c r="D55" s="1212">
        <v>60.438382967199999</v>
      </c>
      <c r="E55" s="1212">
        <v>61.440674195</v>
      </c>
      <c r="F55" s="1212">
        <v>61.868948300100001</v>
      </c>
      <c r="G55" s="1212">
        <v>62.428999426399997</v>
      </c>
      <c r="H55" s="1212">
        <v>62.620590726899998</v>
      </c>
      <c r="I55" s="1212">
        <v>63.121744875600001</v>
      </c>
      <c r="J55" s="1212">
        <v>63.599231132600003</v>
      </c>
      <c r="K55" s="1212">
        <v>64.256279348099994</v>
      </c>
      <c r="L55" s="1212">
        <v>64.613728948800002</v>
      </c>
      <c r="M55" s="1212"/>
      <c r="N55" s="1212" t="s">
        <v>942</v>
      </c>
      <c r="O55" s="1212" t="s">
        <v>472</v>
      </c>
    </row>
    <row r="56" spans="1:15" ht="32.25" customHeight="1">
      <c r="A56" s="1206" t="s">
        <v>947</v>
      </c>
      <c r="B56" s="1244" t="s">
        <v>918</v>
      </c>
      <c r="C56" s="1208">
        <v>56.209576700650302</v>
      </c>
      <c r="D56" s="1208">
        <v>56.350465355928101</v>
      </c>
      <c r="E56" s="1208">
        <v>56.627077549691599</v>
      </c>
      <c r="F56" s="1208">
        <v>56.502174414221201</v>
      </c>
      <c r="G56" s="1208">
        <v>56.834456354579899</v>
      </c>
      <c r="H56" s="1208">
        <v>57.019572169144602</v>
      </c>
      <c r="I56" s="1208">
        <v>57.772425727937602</v>
      </c>
      <c r="J56" s="1208">
        <v>58.3582886500905</v>
      </c>
      <c r="K56" s="1208">
        <v>59.565543044814</v>
      </c>
      <c r="L56" s="1208">
        <v>60.853669851005698</v>
      </c>
      <c r="M56" s="1208">
        <v>62.086187682555199</v>
      </c>
      <c r="N56" s="1208">
        <v>62.583225718783098</v>
      </c>
      <c r="O56" s="1215">
        <v>59.5620640323448</v>
      </c>
    </row>
    <row r="57" spans="1:15" ht="30" customHeight="1">
      <c r="A57" s="1221" t="s">
        <v>948</v>
      </c>
      <c r="B57" s="1245" t="s">
        <v>915</v>
      </c>
      <c r="C57" s="1212">
        <v>63.136571209499998</v>
      </c>
      <c r="D57" s="1212">
        <v>63.926734114399999</v>
      </c>
      <c r="E57" s="1212">
        <v>64.914856334800007</v>
      </c>
      <c r="F57" s="1212">
        <v>65.316438908799995</v>
      </c>
      <c r="G57" s="1212">
        <v>65.912766795099998</v>
      </c>
      <c r="H57" s="1212">
        <v>66.141332652499997</v>
      </c>
      <c r="I57" s="1212">
        <v>66.663549838500003</v>
      </c>
      <c r="J57" s="1212">
        <v>67.124751975799995</v>
      </c>
      <c r="K57" s="1212">
        <v>67.8098416853</v>
      </c>
      <c r="L57" s="1212">
        <v>68.167254901199996</v>
      </c>
      <c r="M57" s="1212"/>
      <c r="N57" s="1212" t="s">
        <v>942</v>
      </c>
      <c r="O57" s="1212" t="s">
        <v>472</v>
      </c>
    </row>
    <row r="58" spans="1:15" ht="30" customHeight="1">
      <c r="A58" s="1222" t="s">
        <v>949</v>
      </c>
      <c r="B58" s="1244" t="s">
        <v>918</v>
      </c>
      <c r="C58" s="1223">
        <v>4.3571760979408998</v>
      </c>
      <c r="D58" s="1223">
        <v>4.2372700345339203</v>
      </c>
      <c r="E58" s="1223">
        <v>4.2074232628937596</v>
      </c>
      <c r="F58" s="1223">
        <v>4.1815147145414997</v>
      </c>
      <c r="G58" s="1223">
        <v>4.0397016510994996</v>
      </c>
      <c r="H58" s="1223">
        <v>3.9948540040826299</v>
      </c>
      <c r="I58" s="1223">
        <v>3.9648471635079998</v>
      </c>
      <c r="J58" s="1223">
        <v>3.9557091428631801</v>
      </c>
      <c r="K58" s="1223">
        <v>4.0566176310341104</v>
      </c>
      <c r="L58" s="1223">
        <v>4.2338774445665903</v>
      </c>
      <c r="M58" s="1223">
        <v>4.3343330888646303</v>
      </c>
      <c r="N58" s="1223">
        <v>4.3284886782929002</v>
      </c>
      <c r="O58" s="1215">
        <v>4.1547750010242099</v>
      </c>
    </row>
    <row r="59" spans="1:15" ht="30" customHeight="1">
      <c r="A59" s="1224" t="s">
        <v>949</v>
      </c>
      <c r="B59" s="1245" t="s">
        <v>915</v>
      </c>
      <c r="C59" s="1246">
        <v>4.3713805248000002</v>
      </c>
      <c r="D59" s="1246">
        <v>4.3124867520999999</v>
      </c>
      <c r="E59" s="1246">
        <v>4.2537690240000003</v>
      </c>
      <c r="F59" s="1246">
        <v>4.1814123480000003</v>
      </c>
      <c r="G59" s="1246">
        <v>4.0343590565999996</v>
      </c>
      <c r="H59" s="1246">
        <v>3.9939579466000001</v>
      </c>
      <c r="I59" s="1246">
        <v>3.9728340960000001</v>
      </c>
      <c r="J59" s="1246">
        <v>3.9835975894</v>
      </c>
      <c r="K59" s="1246">
        <v>4.1001166483000002</v>
      </c>
      <c r="L59" s="1246">
        <v>4.2265000968999997</v>
      </c>
      <c r="M59" s="1246"/>
      <c r="N59" s="1246" t="s">
        <v>942</v>
      </c>
      <c r="O59" s="1212" t="s">
        <v>472</v>
      </c>
    </row>
    <row r="60" spans="1:15" ht="30" customHeight="1">
      <c r="A60" s="1225" t="s">
        <v>950</v>
      </c>
      <c r="B60" s="1244" t="s">
        <v>918</v>
      </c>
      <c r="C60" s="1223">
        <v>3.3628990464730801</v>
      </c>
      <c r="D60" s="1223">
        <v>3.3056338773270002</v>
      </c>
      <c r="E60" s="1223">
        <v>3.2911592953883</v>
      </c>
      <c r="F60" s="1223">
        <v>3.2816509847747501</v>
      </c>
      <c r="G60" s="1223">
        <v>3.2774970030261601</v>
      </c>
      <c r="H60" s="1223">
        <v>3.2520571861253802</v>
      </c>
      <c r="I60" s="1223">
        <v>3.2442928301277099</v>
      </c>
      <c r="J60" s="1223">
        <v>3.24051115482562</v>
      </c>
      <c r="K60" s="1223">
        <v>3.3365751334858902</v>
      </c>
      <c r="L60" s="1223">
        <v>3.42349133413156</v>
      </c>
      <c r="M60" s="1223">
        <v>3.4248457231422398</v>
      </c>
      <c r="N60" s="1223">
        <v>3.3990461128040801</v>
      </c>
      <c r="O60" s="1215">
        <v>3.3172428864898902</v>
      </c>
    </row>
    <row r="61" spans="1:15" ht="30" customHeight="1">
      <c r="A61" s="1226" t="s">
        <v>950</v>
      </c>
      <c r="B61" s="1247" t="s">
        <v>915</v>
      </c>
      <c r="C61" s="1228">
        <v>3.3641538115</v>
      </c>
      <c r="D61" s="1228">
        <v>3.3036493224000001</v>
      </c>
      <c r="E61" s="1228">
        <v>3.2699394237999999</v>
      </c>
      <c r="F61" s="1228">
        <v>3.2792074322000002</v>
      </c>
      <c r="G61" s="1228">
        <v>3.3327817845999999</v>
      </c>
      <c r="H61" s="1228">
        <v>3.2929132977000002</v>
      </c>
      <c r="I61" s="1228">
        <v>3.2597175589999998</v>
      </c>
      <c r="J61" s="1228">
        <v>3.2897371178000001</v>
      </c>
      <c r="K61" s="1228">
        <v>3.3516025640999998</v>
      </c>
      <c r="L61" s="1228">
        <v>3.4142142105</v>
      </c>
      <c r="M61" s="1228"/>
      <c r="N61" s="1228" t="s">
        <v>942</v>
      </c>
      <c r="O61" s="1248" t="s">
        <v>472</v>
      </c>
    </row>
    <row r="62" spans="1:15" ht="13.5" customHeight="1">
      <c r="A62" s="1202" t="s">
        <v>953</v>
      </c>
      <c r="B62" s="1203"/>
      <c r="C62" s="1204"/>
      <c r="D62" s="1204"/>
      <c r="E62" s="1204"/>
      <c r="F62" s="1204"/>
      <c r="G62" s="1204"/>
      <c r="H62" s="1204"/>
      <c r="I62" s="1204"/>
      <c r="J62" s="1204"/>
      <c r="K62" s="1204"/>
      <c r="L62" s="1204"/>
      <c r="M62" s="1204"/>
      <c r="N62" s="1204"/>
      <c r="O62" s="1205"/>
    </row>
    <row r="63" spans="1:15" ht="32.25" customHeight="1">
      <c r="A63" s="1206" t="s">
        <v>940</v>
      </c>
      <c r="B63" s="1244" t="s">
        <v>918</v>
      </c>
      <c r="C63" s="1208">
        <v>56.883921487060498</v>
      </c>
      <c r="D63" s="1208">
        <v>55.862170439933301</v>
      </c>
      <c r="E63" s="1208">
        <v>56.395900101592296</v>
      </c>
      <c r="F63" s="1208">
        <v>56.066987450360301</v>
      </c>
      <c r="G63" s="1208">
        <v>55.382262804916301</v>
      </c>
      <c r="H63" s="1208">
        <v>55.819998875399399</v>
      </c>
      <c r="I63" s="1208">
        <v>57.037297376888702</v>
      </c>
      <c r="J63" s="1208">
        <v>58.697066418257101</v>
      </c>
      <c r="K63" s="1208">
        <v>60.595683250589801</v>
      </c>
      <c r="L63" s="1208">
        <v>63.1649008966385</v>
      </c>
      <c r="M63" s="1208">
        <v>66.320135289125901</v>
      </c>
      <c r="N63" s="1208">
        <v>66.5731469177462</v>
      </c>
      <c r="O63" s="1215">
        <v>59.338991286822797</v>
      </c>
    </row>
    <row r="64" spans="1:15" ht="32.25" customHeight="1">
      <c r="A64" s="1210" t="s">
        <v>941</v>
      </c>
      <c r="B64" s="1245" t="s">
        <v>915</v>
      </c>
      <c r="C64" s="1212">
        <v>64.046344092200002</v>
      </c>
      <c r="D64" s="1212">
        <v>64.203747815900002</v>
      </c>
      <c r="E64" s="1212">
        <v>63.7620304573</v>
      </c>
      <c r="F64" s="1212">
        <v>62.857518175400003</v>
      </c>
      <c r="G64" s="1212">
        <v>62.1694411374</v>
      </c>
      <c r="H64" s="1212">
        <v>63.228903412900003</v>
      </c>
      <c r="I64" s="1212">
        <v>65.4721269729</v>
      </c>
      <c r="J64" s="1212">
        <v>68.143898558800004</v>
      </c>
      <c r="K64" s="1212">
        <v>69.692306444099998</v>
      </c>
      <c r="L64" s="1212">
        <v>71.007787387899995</v>
      </c>
      <c r="M64" s="1212"/>
      <c r="N64" s="1212" t="s">
        <v>942</v>
      </c>
      <c r="O64" s="1212" t="s">
        <v>472</v>
      </c>
    </row>
    <row r="65" spans="1:15" ht="32.25" customHeight="1">
      <c r="A65" s="1206" t="s">
        <v>943</v>
      </c>
      <c r="B65" s="1244" t="s">
        <v>918</v>
      </c>
      <c r="C65" s="1208">
        <v>55.4082068197933</v>
      </c>
      <c r="D65" s="1208">
        <v>54.946735658874402</v>
      </c>
      <c r="E65" s="1208">
        <v>55.624186139969403</v>
      </c>
      <c r="F65" s="1208">
        <v>55.5755660803271</v>
      </c>
      <c r="G65" s="1208">
        <v>55.504320989624503</v>
      </c>
      <c r="H65" s="1208">
        <v>56.202178503367897</v>
      </c>
      <c r="I65" s="1208">
        <v>57.573748439011901</v>
      </c>
      <c r="J65" s="1208">
        <v>59.155856974648799</v>
      </c>
      <c r="K65" s="1208">
        <v>60.483405993006301</v>
      </c>
      <c r="L65" s="1208">
        <v>61.942522855118398</v>
      </c>
      <c r="M65" s="1208">
        <v>64.576182645186194</v>
      </c>
      <c r="N65" s="1208">
        <v>64.8102581205261</v>
      </c>
      <c r="O65" s="1215">
        <v>58.783212734164898</v>
      </c>
    </row>
    <row r="66" spans="1:15" ht="32.25" customHeight="1">
      <c r="A66" s="1210" t="s">
        <v>944</v>
      </c>
      <c r="B66" s="1245" t="s">
        <v>915</v>
      </c>
      <c r="C66" s="1212">
        <v>62.463122870900001</v>
      </c>
      <c r="D66" s="1212">
        <v>62.555604700300002</v>
      </c>
      <c r="E66" s="1212">
        <v>62.580505177699997</v>
      </c>
      <c r="F66" s="1212">
        <v>62.1050045729</v>
      </c>
      <c r="G66" s="1212">
        <v>61.9484683616</v>
      </c>
      <c r="H66" s="1212">
        <v>63.236133764000002</v>
      </c>
      <c r="I66" s="1212">
        <v>65.666369490899996</v>
      </c>
      <c r="J66" s="1212">
        <v>67.944098647900006</v>
      </c>
      <c r="K66" s="1212">
        <v>68.937948166499993</v>
      </c>
      <c r="L66" s="1212">
        <v>69.411126046700005</v>
      </c>
      <c r="M66" s="1212"/>
      <c r="N66" s="1212" t="s">
        <v>942</v>
      </c>
      <c r="O66" s="1212" t="s">
        <v>472</v>
      </c>
    </row>
    <row r="67" spans="1:15" ht="32.25" customHeight="1">
      <c r="A67" s="1206" t="s">
        <v>947</v>
      </c>
      <c r="B67" s="1244" t="s">
        <v>918</v>
      </c>
      <c r="C67" s="1208">
        <v>57.370318615438798</v>
      </c>
      <c r="D67" s="1208">
        <v>56.888638275405299</v>
      </c>
      <c r="E67" s="1208">
        <v>57.615729591235102</v>
      </c>
      <c r="F67" s="1208">
        <v>57.551487822280201</v>
      </c>
      <c r="G67" s="1208">
        <v>57.4413929345599</v>
      </c>
      <c r="H67" s="1208">
        <v>58.164160765219698</v>
      </c>
      <c r="I67" s="1208">
        <v>59.544080188350797</v>
      </c>
      <c r="J67" s="1208">
        <v>61.135140504440201</v>
      </c>
      <c r="K67" s="1208">
        <v>62.465402127934098</v>
      </c>
      <c r="L67" s="1208">
        <v>63.959826768097003</v>
      </c>
      <c r="M67" s="1208">
        <v>66.663510054718003</v>
      </c>
      <c r="N67" s="1208">
        <v>66.835464769655204</v>
      </c>
      <c r="O67" s="1215">
        <v>60.7677728779584</v>
      </c>
    </row>
    <row r="68" spans="1:15" ht="30" customHeight="1">
      <c r="A68" s="1221" t="s">
        <v>948</v>
      </c>
      <c r="B68" s="1245" t="s">
        <v>915</v>
      </c>
      <c r="C68" s="1212">
        <v>64.536696617000004</v>
      </c>
      <c r="D68" s="1212">
        <v>64.640935589099996</v>
      </c>
      <c r="E68" s="1212">
        <v>64.648992656199994</v>
      </c>
      <c r="F68" s="1212">
        <v>64.182102841499997</v>
      </c>
      <c r="G68" s="1212">
        <v>64.028456989600002</v>
      </c>
      <c r="H68" s="1212">
        <v>65.283798682599993</v>
      </c>
      <c r="I68" s="1212">
        <v>67.7340663871</v>
      </c>
      <c r="J68" s="1212">
        <v>70.017855011099996</v>
      </c>
      <c r="K68" s="1212">
        <v>71.011370735400007</v>
      </c>
      <c r="L68" s="1212">
        <v>71.434021809000001</v>
      </c>
      <c r="M68" s="1212"/>
      <c r="N68" s="1212" t="s">
        <v>942</v>
      </c>
      <c r="O68" s="1212" t="s">
        <v>472</v>
      </c>
    </row>
    <row r="69" spans="1:15" ht="30" customHeight="1">
      <c r="A69" s="1222" t="s">
        <v>949</v>
      </c>
      <c r="B69" s="1244" t="s">
        <v>918</v>
      </c>
      <c r="C69" s="1223">
        <v>4.4964014537811403</v>
      </c>
      <c r="D69" s="1223">
        <v>4.4020335688769503</v>
      </c>
      <c r="E69" s="1223">
        <v>4.3678770710685599</v>
      </c>
      <c r="F69" s="1223">
        <v>4.3076163300666401</v>
      </c>
      <c r="G69" s="1223">
        <v>4.13264103234701</v>
      </c>
      <c r="H69" s="1223">
        <v>4.1053310789813002</v>
      </c>
      <c r="I69" s="1223">
        <v>4.0450337578873103</v>
      </c>
      <c r="J69" s="1223">
        <v>4.0459498439944204</v>
      </c>
      <c r="K69" s="1223">
        <v>4.1514458915214503</v>
      </c>
      <c r="L69" s="1223">
        <v>4.3233697083499303</v>
      </c>
      <c r="M69" s="1223">
        <v>4.4324902412413598</v>
      </c>
      <c r="N69" s="1223">
        <v>4.4634625403664998</v>
      </c>
      <c r="O69" s="1215">
        <v>4.26959592907866</v>
      </c>
    </row>
    <row r="70" spans="1:15" ht="30" customHeight="1">
      <c r="A70" s="1224" t="s">
        <v>949</v>
      </c>
      <c r="B70" s="1245" t="s">
        <v>915</v>
      </c>
      <c r="C70" s="1246">
        <v>4.4459886416999996</v>
      </c>
      <c r="D70" s="1246">
        <v>4.4718031197999997</v>
      </c>
      <c r="E70" s="1246">
        <v>4.3860250918999997</v>
      </c>
      <c r="F70" s="1246">
        <v>4.3257288067999999</v>
      </c>
      <c r="G70" s="1246">
        <v>4.1287621088000002</v>
      </c>
      <c r="H70" s="1246">
        <v>4.0983851216999998</v>
      </c>
      <c r="I70" s="1246">
        <v>4.0638022294000002</v>
      </c>
      <c r="J70" s="1246">
        <v>4.1129103512</v>
      </c>
      <c r="K70" s="1246">
        <v>4.2026804747000002</v>
      </c>
      <c r="L70" s="1246">
        <v>4.3297087536000003</v>
      </c>
      <c r="M70" s="1246"/>
      <c r="N70" s="1246" t="s">
        <v>942</v>
      </c>
      <c r="O70" s="1212" t="s">
        <v>472</v>
      </c>
    </row>
    <row r="71" spans="1:15" ht="30" customHeight="1">
      <c r="A71" s="1225" t="s">
        <v>950</v>
      </c>
      <c r="B71" s="1244" t="s">
        <v>918</v>
      </c>
      <c r="C71" s="1223">
        <v>3.3775101808468699</v>
      </c>
      <c r="D71" s="1223">
        <v>3.3271969639833801</v>
      </c>
      <c r="E71" s="1223">
        <v>3.3117469714290699</v>
      </c>
      <c r="F71" s="1223">
        <v>3.2957618731725198</v>
      </c>
      <c r="G71" s="1223">
        <v>3.28565279971615</v>
      </c>
      <c r="H71" s="1223">
        <v>3.2493608663030198</v>
      </c>
      <c r="I71" s="1223">
        <v>3.25804689293185</v>
      </c>
      <c r="J71" s="1223">
        <v>3.2737297912994001</v>
      </c>
      <c r="K71" s="1223">
        <v>3.32137137623238</v>
      </c>
      <c r="L71" s="1223">
        <v>3.4273208132306601</v>
      </c>
      <c r="M71" s="1223">
        <v>3.4575538853194301</v>
      </c>
      <c r="N71" s="1223">
        <v>3.4405175036176101</v>
      </c>
      <c r="O71" s="1215">
        <v>3.3333411358086198</v>
      </c>
    </row>
    <row r="72" spans="1:15" ht="30" customHeight="1">
      <c r="A72" s="1226" t="s">
        <v>950</v>
      </c>
      <c r="B72" s="1247" t="s">
        <v>915</v>
      </c>
      <c r="C72" s="1228">
        <v>3.4118957069000002</v>
      </c>
      <c r="D72" s="1228">
        <v>3.4087814374000001</v>
      </c>
      <c r="E72" s="1228">
        <v>3.3745105602000001</v>
      </c>
      <c r="F72" s="1228">
        <v>3.3297522587000001</v>
      </c>
      <c r="G72" s="1228">
        <v>3.3558914731999998</v>
      </c>
      <c r="H72" s="1228">
        <v>3.3301842292999999</v>
      </c>
      <c r="I72" s="1228">
        <v>3.3157811528000001</v>
      </c>
      <c r="J72" s="1228">
        <v>3.3633080742999999</v>
      </c>
      <c r="K72" s="1228">
        <v>3.4181731695000002</v>
      </c>
      <c r="L72" s="1228">
        <v>3.5091028107</v>
      </c>
      <c r="M72" s="1228"/>
      <c r="N72" s="1228" t="s">
        <v>942</v>
      </c>
      <c r="O72" s="1248" t="s">
        <v>472</v>
      </c>
    </row>
    <row r="73" spans="1:15" ht="13.5" customHeight="1">
      <c r="A73" s="1202" t="s">
        <v>487</v>
      </c>
      <c r="B73" s="1203"/>
      <c r="C73" s="1204"/>
      <c r="D73" s="1204"/>
      <c r="E73" s="1204"/>
      <c r="F73" s="1204"/>
      <c r="G73" s="1204"/>
      <c r="H73" s="1204"/>
      <c r="I73" s="1204"/>
      <c r="J73" s="1204"/>
      <c r="K73" s="1204"/>
      <c r="L73" s="1204"/>
      <c r="M73" s="1204"/>
      <c r="N73" s="1204"/>
      <c r="O73" s="1205"/>
    </row>
    <row r="74" spans="1:15" ht="32.25" customHeight="1">
      <c r="A74" s="1206" t="s">
        <v>940</v>
      </c>
      <c r="B74" s="1244" t="s">
        <v>918</v>
      </c>
      <c r="C74" s="1208">
        <v>56.966238052124098</v>
      </c>
      <c r="D74" s="1208">
        <v>56.321886288288901</v>
      </c>
      <c r="E74" s="1208">
        <v>56.388980946712998</v>
      </c>
      <c r="F74" s="1208">
        <v>55.871449138081097</v>
      </c>
      <c r="G74" s="1208">
        <v>55.731590430967202</v>
      </c>
      <c r="H74" s="1208">
        <v>55.484497983879898</v>
      </c>
      <c r="I74" s="1208">
        <v>55.730555990056097</v>
      </c>
      <c r="J74" s="1208">
        <v>56.279496976326598</v>
      </c>
      <c r="K74" s="1208">
        <v>58.232862945331</v>
      </c>
      <c r="L74" s="1208">
        <v>60.842669171217402</v>
      </c>
      <c r="M74" s="1208">
        <v>62.495330689672002</v>
      </c>
      <c r="N74" s="1208">
        <v>63.210951259999803</v>
      </c>
      <c r="O74" s="1215">
        <v>58.255969837583102</v>
      </c>
    </row>
    <row r="75" spans="1:15" ht="32.25" customHeight="1">
      <c r="A75" s="1210" t="s">
        <v>941</v>
      </c>
      <c r="B75" s="1245" t="s">
        <v>915</v>
      </c>
      <c r="C75" s="1212">
        <v>63.4549736333</v>
      </c>
      <c r="D75" s="1212">
        <v>63.920927722400002</v>
      </c>
      <c r="E75" s="1212">
        <v>64.399162251600004</v>
      </c>
      <c r="F75" s="1212">
        <v>64.323810948000002</v>
      </c>
      <c r="G75" s="1212">
        <v>64.437516055700002</v>
      </c>
      <c r="H75" s="1212">
        <v>64.489881482599998</v>
      </c>
      <c r="I75" s="1212">
        <v>64.959549769800006</v>
      </c>
      <c r="J75" s="1212">
        <v>66.029809535699997</v>
      </c>
      <c r="K75" s="1212">
        <v>67.294752023300006</v>
      </c>
      <c r="L75" s="1212">
        <v>68.289792278700006</v>
      </c>
      <c r="M75" s="1212"/>
      <c r="N75" s="1212" t="s">
        <v>942</v>
      </c>
      <c r="O75" s="1212" t="s">
        <v>472</v>
      </c>
    </row>
    <row r="76" spans="1:15" ht="32.25" customHeight="1">
      <c r="A76" s="1206" t="s">
        <v>943</v>
      </c>
      <c r="B76" s="1244" t="s">
        <v>918</v>
      </c>
      <c r="C76" s="1208">
        <v>55.8810523532931</v>
      </c>
      <c r="D76" s="1208">
        <v>55.987988434779098</v>
      </c>
      <c r="E76" s="1208">
        <v>56.209682836666801</v>
      </c>
      <c r="F76" s="1208">
        <v>55.844218839739497</v>
      </c>
      <c r="G76" s="1208">
        <v>56.0810364688896</v>
      </c>
      <c r="H76" s="1208">
        <v>56.229575712613901</v>
      </c>
      <c r="I76" s="1208">
        <v>56.628356426635897</v>
      </c>
      <c r="J76" s="1208">
        <v>57.101087465870499</v>
      </c>
      <c r="K76" s="1208">
        <v>58.155031127635702</v>
      </c>
      <c r="L76" s="1208">
        <v>59.791681603614002</v>
      </c>
      <c r="M76" s="1208">
        <v>60.988059234505698</v>
      </c>
      <c r="N76" s="1208">
        <v>61.735283475097702</v>
      </c>
      <c r="O76" s="1215">
        <v>58.050676405666202</v>
      </c>
    </row>
    <row r="77" spans="1:15" ht="32.25" customHeight="1">
      <c r="A77" s="1210" t="s">
        <v>944</v>
      </c>
      <c r="B77" s="1245" t="s">
        <v>915</v>
      </c>
      <c r="C77" s="1212">
        <v>62.272592221399997</v>
      </c>
      <c r="D77" s="1212">
        <v>63.102776063</v>
      </c>
      <c r="E77" s="1212">
        <v>63.992581196800003</v>
      </c>
      <c r="F77" s="1212">
        <v>64.232614422099999</v>
      </c>
      <c r="G77" s="1212">
        <v>64.675717656900005</v>
      </c>
      <c r="H77" s="1212">
        <v>65.062189245900001</v>
      </c>
      <c r="I77" s="1212">
        <v>65.691823913799993</v>
      </c>
      <c r="J77" s="1212">
        <v>66.383651880800002</v>
      </c>
      <c r="K77" s="1212">
        <v>66.856773615799995</v>
      </c>
      <c r="L77" s="1212">
        <v>66.9980799394</v>
      </c>
      <c r="M77" s="1212"/>
      <c r="N77" s="1212" t="s">
        <v>942</v>
      </c>
      <c r="O77" s="1212" t="s">
        <v>472</v>
      </c>
    </row>
    <row r="78" spans="1:15" ht="32.25" customHeight="1">
      <c r="A78" s="1206" t="s">
        <v>947</v>
      </c>
      <c r="B78" s="1244" t="s">
        <v>918</v>
      </c>
      <c r="C78" s="1208">
        <v>58.553375035727797</v>
      </c>
      <c r="D78" s="1208">
        <v>58.6538489805246</v>
      </c>
      <c r="E78" s="1208">
        <v>58.851277121509199</v>
      </c>
      <c r="F78" s="1208">
        <v>58.4439598821739</v>
      </c>
      <c r="G78" s="1208">
        <v>58.637712911307702</v>
      </c>
      <c r="H78" s="1208">
        <v>58.845133295693103</v>
      </c>
      <c r="I78" s="1208">
        <v>59.2637702743503</v>
      </c>
      <c r="J78" s="1208">
        <v>59.781505499874299</v>
      </c>
      <c r="K78" s="1208">
        <v>60.903441257428398</v>
      </c>
      <c r="L78" s="1208">
        <v>62.565473466801798</v>
      </c>
      <c r="M78" s="1208">
        <v>63.799296723352803</v>
      </c>
      <c r="N78" s="1208">
        <v>64.511753321069307</v>
      </c>
      <c r="O78" s="1215">
        <v>60.7277955553689</v>
      </c>
    </row>
    <row r="79" spans="1:15" ht="30" customHeight="1">
      <c r="A79" s="1221" t="s">
        <v>948</v>
      </c>
      <c r="B79" s="1245" t="s">
        <v>915</v>
      </c>
      <c r="C79" s="1212">
        <v>65.041792277699997</v>
      </c>
      <c r="D79" s="1212">
        <v>65.854357503100005</v>
      </c>
      <c r="E79" s="1212">
        <v>66.728029532400001</v>
      </c>
      <c r="F79" s="1212">
        <v>66.898795702599998</v>
      </c>
      <c r="G79" s="1212">
        <v>67.320516733700003</v>
      </c>
      <c r="H79" s="1212">
        <v>67.743733537200001</v>
      </c>
      <c r="I79" s="1212">
        <v>68.391692661199997</v>
      </c>
      <c r="J79" s="1212">
        <v>69.085210849500001</v>
      </c>
      <c r="K79" s="1212">
        <v>69.577825180999994</v>
      </c>
      <c r="L79" s="1212">
        <v>69.728485536899996</v>
      </c>
      <c r="M79" s="1212"/>
      <c r="N79" s="1212" t="s">
        <v>942</v>
      </c>
      <c r="O79" s="1212" t="s">
        <v>472</v>
      </c>
    </row>
    <row r="80" spans="1:15" ht="30" customHeight="1">
      <c r="A80" s="1222" t="s">
        <v>949</v>
      </c>
      <c r="B80" s="1244" t="s">
        <v>918</v>
      </c>
      <c r="C80" s="1223">
        <v>4.33401962234427</v>
      </c>
      <c r="D80" s="1223">
        <v>4.2128993781295403</v>
      </c>
      <c r="E80" s="1223">
        <v>4.1889109828068198</v>
      </c>
      <c r="F80" s="1223">
        <v>4.1441527721763602</v>
      </c>
      <c r="G80" s="1223">
        <v>4.0330745287288901</v>
      </c>
      <c r="H80" s="1223">
        <v>3.9804461490193499</v>
      </c>
      <c r="I80" s="1223">
        <v>3.9367820415363601</v>
      </c>
      <c r="J80" s="1223">
        <v>3.92617788987996</v>
      </c>
      <c r="K80" s="1223">
        <v>4.0558751334773797</v>
      </c>
      <c r="L80" s="1223">
        <v>4.2141207417827804</v>
      </c>
      <c r="M80" s="1223">
        <v>4.3176845587478496</v>
      </c>
      <c r="N80" s="1223">
        <v>4.3393957579928601</v>
      </c>
      <c r="O80" s="1215">
        <v>4.1353659348544696</v>
      </c>
    </row>
    <row r="81" spans="1:15" ht="30" customHeight="1">
      <c r="A81" s="1224" t="s">
        <v>949</v>
      </c>
      <c r="B81" s="1245" t="s">
        <v>915</v>
      </c>
      <c r="C81" s="1246">
        <v>4.3176228162000001</v>
      </c>
      <c r="D81" s="1246">
        <v>4.2701007026999998</v>
      </c>
      <c r="E81" s="1246">
        <v>4.2069713221000002</v>
      </c>
      <c r="F81" s="1246">
        <v>4.1426762425000003</v>
      </c>
      <c r="G81" s="1246">
        <v>4.0292852153999998</v>
      </c>
      <c r="H81" s="1246">
        <v>3.9782736043</v>
      </c>
      <c r="I81" s="1246">
        <v>3.9469976773000002</v>
      </c>
      <c r="J81" s="1246">
        <v>3.9794955857000001</v>
      </c>
      <c r="K81" s="1246">
        <v>4.0988967373999996</v>
      </c>
      <c r="L81" s="1246">
        <v>4.2254413838999998</v>
      </c>
      <c r="M81" s="1246"/>
      <c r="N81" s="1246" t="s">
        <v>942</v>
      </c>
      <c r="O81" s="1212" t="s">
        <v>472</v>
      </c>
    </row>
    <row r="82" spans="1:15" ht="30" customHeight="1">
      <c r="A82" s="1225" t="s">
        <v>950</v>
      </c>
      <c r="B82" s="1244" t="s">
        <v>918</v>
      </c>
      <c r="C82" s="1223">
        <v>3.3854391878299102</v>
      </c>
      <c r="D82" s="1223">
        <v>3.3124850854446102</v>
      </c>
      <c r="E82" s="1223">
        <v>3.29649016210473</v>
      </c>
      <c r="F82" s="1223">
        <v>3.2971022350147798</v>
      </c>
      <c r="G82" s="1223">
        <v>3.2989549902955102</v>
      </c>
      <c r="H82" s="1223">
        <v>3.2530750545810201</v>
      </c>
      <c r="I82" s="1223">
        <v>3.2532076373833299</v>
      </c>
      <c r="J82" s="1223">
        <v>3.2772473075016699</v>
      </c>
      <c r="K82" s="1223">
        <v>3.3747935433851</v>
      </c>
      <c r="L82" s="1223">
        <v>3.4637780169750201</v>
      </c>
      <c r="M82" s="1223">
        <v>3.4827604288068801</v>
      </c>
      <c r="N82" s="1223">
        <v>3.46010658584607</v>
      </c>
      <c r="O82" s="1215">
        <v>3.3424757999944501</v>
      </c>
    </row>
    <row r="83" spans="1:15" ht="30" customHeight="1">
      <c r="A83" s="1226" t="s">
        <v>950</v>
      </c>
      <c r="B83" s="1247" t="s">
        <v>915</v>
      </c>
      <c r="C83" s="1228">
        <v>3.4127740060999998</v>
      </c>
      <c r="D83" s="1228">
        <v>3.3705699531</v>
      </c>
      <c r="E83" s="1228">
        <v>3.3300140293</v>
      </c>
      <c r="F83" s="1228">
        <v>3.3116554867999999</v>
      </c>
      <c r="G83" s="1228">
        <v>3.326919771</v>
      </c>
      <c r="H83" s="1228">
        <v>3.2941244407000001</v>
      </c>
      <c r="I83" s="1228">
        <v>3.2850025313</v>
      </c>
      <c r="J83" s="1228">
        <v>3.3410170421999998</v>
      </c>
      <c r="K83" s="1228">
        <v>3.4173000138999998</v>
      </c>
      <c r="L83" s="1228">
        <v>3.5017397896000002</v>
      </c>
      <c r="M83" s="1228"/>
      <c r="N83" s="1228" t="s">
        <v>942</v>
      </c>
      <c r="O83" s="1248" t="s">
        <v>472</v>
      </c>
    </row>
    <row r="84" spans="1:15" ht="13.5" customHeight="1">
      <c r="A84" s="1202" t="s">
        <v>488</v>
      </c>
      <c r="B84" s="1203"/>
      <c r="C84" s="1204"/>
      <c r="D84" s="1204"/>
      <c r="E84" s="1204"/>
      <c r="F84" s="1204"/>
      <c r="G84" s="1204"/>
      <c r="H84" s="1204"/>
      <c r="I84" s="1204"/>
      <c r="J84" s="1204"/>
      <c r="K84" s="1204"/>
      <c r="L84" s="1204"/>
      <c r="M84" s="1204"/>
      <c r="N84" s="1204"/>
      <c r="O84" s="1205"/>
    </row>
    <row r="85" spans="1:15" ht="32.25" customHeight="1">
      <c r="A85" s="1206" t="s">
        <v>940</v>
      </c>
      <c r="B85" s="1244" t="s">
        <v>918</v>
      </c>
      <c r="C85" s="1208">
        <v>56.685831596142698</v>
      </c>
      <c r="D85" s="1208">
        <v>56.143327797333399</v>
      </c>
      <c r="E85" s="1208">
        <v>56.294285614291503</v>
      </c>
      <c r="F85" s="1208">
        <v>55.894700103747901</v>
      </c>
      <c r="G85" s="1208">
        <v>55.351021285548498</v>
      </c>
      <c r="H85" s="1208">
        <v>55.359390064343501</v>
      </c>
      <c r="I85" s="1208">
        <v>55.221571118257103</v>
      </c>
      <c r="J85" s="1208">
        <v>55.787877816983503</v>
      </c>
      <c r="K85" s="1208">
        <v>57.048069817418401</v>
      </c>
      <c r="L85" s="1208">
        <v>60.176590868135897</v>
      </c>
      <c r="M85" s="1208">
        <v>62.719613353045197</v>
      </c>
      <c r="N85" s="1208">
        <v>63.601359714934297</v>
      </c>
      <c r="O85" s="1215">
        <v>58.042442725513297</v>
      </c>
    </row>
    <row r="86" spans="1:15" ht="32.25" customHeight="1">
      <c r="A86" s="1210" t="s">
        <v>941</v>
      </c>
      <c r="B86" s="1245" t="s">
        <v>915</v>
      </c>
      <c r="C86" s="1212">
        <v>63.641594511299999</v>
      </c>
      <c r="D86" s="1212">
        <v>64.308199674099995</v>
      </c>
      <c r="E86" s="1212">
        <v>64.940849618300007</v>
      </c>
      <c r="F86" s="1212">
        <v>65.036532451699998</v>
      </c>
      <c r="G86" s="1212">
        <v>64.890939171400007</v>
      </c>
      <c r="H86" s="1212">
        <v>65.103601759399993</v>
      </c>
      <c r="I86" s="1212">
        <v>64.709861807999999</v>
      </c>
      <c r="J86" s="1212">
        <v>65.679809735099994</v>
      </c>
      <c r="K86" s="1212">
        <v>66.928527842500003</v>
      </c>
      <c r="L86" s="1212">
        <v>68.413089451299996</v>
      </c>
      <c r="M86" s="1212"/>
      <c r="N86" s="1212" t="s">
        <v>942</v>
      </c>
      <c r="O86" s="1212" t="s">
        <v>472</v>
      </c>
    </row>
    <row r="87" spans="1:15" ht="32.25" customHeight="1">
      <c r="A87" s="1206" t="s">
        <v>943</v>
      </c>
      <c r="B87" s="1244" t="s">
        <v>918</v>
      </c>
      <c r="C87" s="1208">
        <v>55.184856820641699</v>
      </c>
      <c r="D87" s="1208">
        <v>55.434388320831097</v>
      </c>
      <c r="E87" s="1208">
        <v>55.759741790170402</v>
      </c>
      <c r="F87" s="1208">
        <v>55.615682089797403</v>
      </c>
      <c r="G87" s="1208">
        <v>55.867861671431299</v>
      </c>
      <c r="H87" s="1208">
        <v>56.337991075875202</v>
      </c>
      <c r="I87" s="1208">
        <v>56.463320048103199</v>
      </c>
      <c r="J87" s="1208">
        <v>56.851090976240499</v>
      </c>
      <c r="K87" s="1208">
        <v>57.352198183868701</v>
      </c>
      <c r="L87" s="1208">
        <v>59.149245605626199</v>
      </c>
      <c r="M87" s="1208">
        <v>61.132801795223202</v>
      </c>
      <c r="N87" s="1208">
        <v>62.179470298434197</v>
      </c>
      <c r="O87" s="1215">
        <v>57.812797552541703</v>
      </c>
    </row>
    <row r="88" spans="1:15" ht="32.25" customHeight="1">
      <c r="A88" s="1210" t="s">
        <v>944</v>
      </c>
      <c r="B88" s="1245" t="s">
        <v>915</v>
      </c>
      <c r="C88" s="1212">
        <v>62.531658287399999</v>
      </c>
      <c r="D88" s="1212">
        <v>63.335715440100003</v>
      </c>
      <c r="E88" s="1212">
        <v>64.433933394600004</v>
      </c>
      <c r="F88" s="1212">
        <v>64.843883509799994</v>
      </c>
      <c r="G88" s="1212">
        <v>65.031954870800007</v>
      </c>
      <c r="H88" s="1212">
        <v>65.662201130300005</v>
      </c>
      <c r="I88" s="1212">
        <v>65.475869644900001</v>
      </c>
      <c r="J88" s="1212">
        <v>66.056975717699999</v>
      </c>
      <c r="K88" s="1212">
        <v>66.655752820399996</v>
      </c>
      <c r="L88" s="1212">
        <v>66.978027794499994</v>
      </c>
      <c r="M88" s="1212"/>
      <c r="N88" s="1212" t="s">
        <v>942</v>
      </c>
      <c r="O88" s="1212" t="s">
        <v>472</v>
      </c>
    </row>
    <row r="89" spans="1:15" ht="32.25" customHeight="1">
      <c r="A89" s="1206" t="s">
        <v>947</v>
      </c>
      <c r="B89" s="1244" t="s">
        <v>918</v>
      </c>
      <c r="C89" s="1208">
        <v>58.455231922019699</v>
      </c>
      <c r="D89" s="1208">
        <v>58.660543568899001</v>
      </c>
      <c r="E89" s="1208">
        <v>58.945018258424703</v>
      </c>
      <c r="F89" s="1208">
        <v>58.7939604195725</v>
      </c>
      <c r="G89" s="1208">
        <v>59.1828562054272</v>
      </c>
      <c r="H89" s="1208">
        <v>59.703707412544802</v>
      </c>
      <c r="I89" s="1208">
        <v>59.940159545234003</v>
      </c>
      <c r="J89" s="1208">
        <v>60.373768570714198</v>
      </c>
      <c r="K89" s="1208">
        <v>60.8752889670603</v>
      </c>
      <c r="L89" s="1208">
        <v>62.776208257426099</v>
      </c>
      <c r="M89" s="1208">
        <v>64.523929005444103</v>
      </c>
      <c r="N89" s="1208">
        <v>65.567616505300705</v>
      </c>
      <c r="O89" s="1215">
        <v>61.1803135727368</v>
      </c>
    </row>
    <row r="90" spans="1:15" ht="30" customHeight="1">
      <c r="A90" s="1221" t="s">
        <v>948</v>
      </c>
      <c r="B90" s="1245" t="s">
        <v>915</v>
      </c>
      <c r="C90" s="1212">
        <v>65.673405451899995</v>
      </c>
      <c r="D90" s="1212">
        <v>66.572386992199995</v>
      </c>
      <c r="E90" s="1212">
        <v>67.670077742499998</v>
      </c>
      <c r="F90" s="1212">
        <v>68.064430441599995</v>
      </c>
      <c r="G90" s="1212">
        <v>68.340932961099995</v>
      </c>
      <c r="H90" s="1212">
        <v>68.979415744099995</v>
      </c>
      <c r="I90" s="1212">
        <v>69.064948461599997</v>
      </c>
      <c r="J90" s="1212">
        <v>69.663019802500003</v>
      </c>
      <c r="K90" s="1212">
        <v>70.236396830399997</v>
      </c>
      <c r="L90" s="1212">
        <v>70.532369742699998</v>
      </c>
      <c r="M90" s="1212"/>
      <c r="N90" s="1212" t="s">
        <v>942</v>
      </c>
      <c r="O90" s="1212" t="s">
        <v>472</v>
      </c>
    </row>
    <row r="91" spans="1:15" ht="30" customHeight="1">
      <c r="A91" s="1222" t="s">
        <v>949</v>
      </c>
      <c r="B91" s="1244" t="s">
        <v>918</v>
      </c>
      <c r="C91" s="1223">
        <v>4.3334748278252704</v>
      </c>
      <c r="D91" s="1223">
        <v>4.2253497009800203</v>
      </c>
      <c r="E91" s="1223">
        <v>4.2125358090415199</v>
      </c>
      <c r="F91" s="1223">
        <v>4.1509086856438904</v>
      </c>
      <c r="G91" s="1223">
        <v>4.0047520283100502</v>
      </c>
      <c r="H91" s="1223">
        <v>3.9411059208896599</v>
      </c>
      <c r="I91" s="1223">
        <v>3.89604221671217</v>
      </c>
      <c r="J91" s="1223">
        <v>3.9078893682167202</v>
      </c>
      <c r="K91" s="1223">
        <v>4.0174993922242201</v>
      </c>
      <c r="L91" s="1223">
        <v>4.2381222307421798</v>
      </c>
      <c r="M91" s="1223">
        <v>4.32411983864018</v>
      </c>
      <c r="N91" s="1223">
        <v>4.3104926444485701</v>
      </c>
      <c r="O91" s="1215">
        <v>4.1291372979970999</v>
      </c>
    </row>
    <row r="92" spans="1:15" ht="30" customHeight="1">
      <c r="A92" s="1224" t="s">
        <v>949</v>
      </c>
      <c r="B92" s="1245" t="s">
        <v>915</v>
      </c>
      <c r="C92" s="1246">
        <v>4.2716208367000004</v>
      </c>
      <c r="D92" s="1246">
        <v>4.2541507835000001</v>
      </c>
      <c r="E92" s="1246">
        <v>4.1890862444000003</v>
      </c>
      <c r="F92" s="1246">
        <v>4.1436345133000003</v>
      </c>
      <c r="G92" s="1246">
        <v>4.0416517811999997</v>
      </c>
      <c r="H92" s="1246">
        <v>3.9953134386000002</v>
      </c>
      <c r="I92" s="1246">
        <v>3.9706320026999999</v>
      </c>
      <c r="J92" s="1246">
        <v>4.0049336430000002</v>
      </c>
      <c r="K92" s="1246">
        <v>4.0913695598000004</v>
      </c>
      <c r="L92" s="1246">
        <v>4.2516987146999998</v>
      </c>
      <c r="M92" s="1246"/>
      <c r="N92" s="1246" t="s">
        <v>942</v>
      </c>
      <c r="O92" s="1212" t="s">
        <v>472</v>
      </c>
    </row>
    <row r="93" spans="1:15" ht="30" customHeight="1">
      <c r="A93" s="1225" t="s">
        <v>950</v>
      </c>
      <c r="B93" s="1244" t="s">
        <v>918</v>
      </c>
      <c r="C93" s="1223">
        <v>3.4237339611561399</v>
      </c>
      <c r="D93" s="1223">
        <v>3.3535412527683501</v>
      </c>
      <c r="E93" s="1223">
        <v>3.3296624502605798</v>
      </c>
      <c r="F93" s="1223">
        <v>3.3288138697963898</v>
      </c>
      <c r="G93" s="1223">
        <v>3.2887987724077798</v>
      </c>
      <c r="H93" s="1223">
        <v>3.2475600590303899</v>
      </c>
      <c r="I93" s="1223">
        <v>3.2326745815748499</v>
      </c>
      <c r="J93" s="1223">
        <v>3.2593859506511098</v>
      </c>
      <c r="K93" s="1223">
        <v>3.3224007672554001</v>
      </c>
      <c r="L93" s="1223">
        <v>3.4012113855872901</v>
      </c>
      <c r="M93" s="1223">
        <v>3.4414371387605298</v>
      </c>
      <c r="N93" s="1223">
        <v>3.42028501021103</v>
      </c>
      <c r="O93" s="1215">
        <v>3.3361761218373198</v>
      </c>
    </row>
    <row r="94" spans="1:15" ht="30" customHeight="1">
      <c r="A94" s="1226" t="s">
        <v>950</v>
      </c>
      <c r="B94" s="1247" t="s">
        <v>915</v>
      </c>
      <c r="C94" s="1228">
        <v>3.3869908300999998</v>
      </c>
      <c r="D94" s="1228">
        <v>3.3747813254999999</v>
      </c>
      <c r="E94" s="1228">
        <v>3.3358615989999998</v>
      </c>
      <c r="F94" s="1228">
        <v>3.3141698788</v>
      </c>
      <c r="G94" s="1228">
        <v>3.3344028555</v>
      </c>
      <c r="H94" s="1228">
        <v>3.2891590129999999</v>
      </c>
      <c r="I94" s="1228">
        <v>3.2680285369000002</v>
      </c>
      <c r="J94" s="1228">
        <v>3.3180614830000001</v>
      </c>
      <c r="K94" s="1228">
        <v>3.3756743675999998</v>
      </c>
      <c r="L94" s="1228">
        <v>3.4732027883000001</v>
      </c>
      <c r="M94" s="1228"/>
      <c r="N94" s="1228" t="s">
        <v>942</v>
      </c>
      <c r="O94" s="1248" t="s">
        <v>472</v>
      </c>
    </row>
    <row r="95" spans="1:15" ht="13.5" customHeight="1">
      <c r="A95" s="1202" t="s">
        <v>209</v>
      </c>
      <c r="B95" s="1203"/>
      <c r="C95" s="1204"/>
      <c r="D95" s="1204"/>
      <c r="E95" s="1204"/>
      <c r="F95" s="1204"/>
      <c r="G95" s="1204"/>
      <c r="H95" s="1204"/>
      <c r="I95" s="1204"/>
      <c r="J95" s="1204"/>
      <c r="K95" s="1204"/>
      <c r="L95" s="1204"/>
      <c r="M95" s="1204"/>
      <c r="N95" s="1204"/>
      <c r="O95" s="1205"/>
    </row>
    <row r="96" spans="1:15" ht="32.25" customHeight="1">
      <c r="A96" s="1206" t="s">
        <v>940</v>
      </c>
      <c r="B96" s="1244" t="s">
        <v>918</v>
      </c>
      <c r="C96" s="1208">
        <v>56.936954577798303</v>
      </c>
      <c r="D96" s="1208">
        <v>56.303212716030302</v>
      </c>
      <c r="E96" s="1208">
        <v>56.379225944386199</v>
      </c>
      <c r="F96" s="1208">
        <v>55.873768361172502</v>
      </c>
      <c r="G96" s="1208">
        <v>55.694837211084199</v>
      </c>
      <c r="H96" s="1208">
        <v>55.472338386211199</v>
      </c>
      <c r="I96" s="1208">
        <v>55.680740905810097</v>
      </c>
      <c r="J96" s="1208">
        <v>56.230367764880903</v>
      </c>
      <c r="K96" s="1208">
        <v>58.1172834759236</v>
      </c>
      <c r="L96" s="1208">
        <v>60.776911397985103</v>
      </c>
      <c r="M96" s="1208">
        <v>62.518307677628997</v>
      </c>
      <c r="N96" s="1208">
        <v>63.252011654712497</v>
      </c>
      <c r="O96" s="1215">
        <v>58.234504250175704</v>
      </c>
    </row>
    <row r="97" spans="1:35" ht="32.25" customHeight="1">
      <c r="A97" s="1210" t="s">
        <v>941</v>
      </c>
      <c r="B97" s="1245" t="s">
        <v>915</v>
      </c>
      <c r="C97" s="1212">
        <v>63.474006156800002</v>
      </c>
      <c r="D97" s="1212">
        <v>63.959853567499998</v>
      </c>
      <c r="E97" s="1212">
        <v>64.453458147299997</v>
      </c>
      <c r="F97" s="1212">
        <v>64.393693974900003</v>
      </c>
      <c r="G97" s="1212">
        <v>64.481243001699994</v>
      </c>
      <c r="H97" s="1212">
        <v>64.549735348699997</v>
      </c>
      <c r="I97" s="1212">
        <v>64.935412156500007</v>
      </c>
      <c r="J97" s="1212">
        <v>65.996227823300003</v>
      </c>
      <c r="K97" s="1212">
        <v>67.259248126700001</v>
      </c>
      <c r="L97" s="1212">
        <v>68.301822505299995</v>
      </c>
      <c r="M97" s="1212"/>
      <c r="N97" s="1212" t="s">
        <v>942</v>
      </c>
      <c r="O97" s="1212" t="s">
        <v>472</v>
      </c>
    </row>
    <row r="98" spans="1:35" ht="32.25" customHeight="1">
      <c r="A98" s="1206" t="s">
        <v>943</v>
      </c>
      <c r="B98" s="1244" t="s">
        <v>918</v>
      </c>
      <c r="C98" s="1208">
        <v>55.809218535266403</v>
      </c>
      <c r="D98" s="1208">
        <v>55.931915334366401</v>
      </c>
      <c r="E98" s="1208">
        <v>56.165505895436802</v>
      </c>
      <c r="F98" s="1208">
        <v>55.822508539933501</v>
      </c>
      <c r="G98" s="1208">
        <v>56.058574369176398</v>
      </c>
      <c r="H98" s="1208">
        <v>56.237719153131103</v>
      </c>
      <c r="I98" s="1208">
        <v>56.609363043948598</v>
      </c>
      <c r="J98" s="1208">
        <v>57.0746050509401</v>
      </c>
      <c r="K98" s="1208">
        <v>58.073388189673899</v>
      </c>
      <c r="L98" s="1208">
        <v>59.728709374718598</v>
      </c>
      <c r="M98" s="1208">
        <v>61.002509178949403</v>
      </c>
      <c r="N98" s="1208">
        <v>61.779167641202598</v>
      </c>
      <c r="O98" s="1215">
        <v>58.026239264343701</v>
      </c>
    </row>
    <row r="99" spans="1:35" ht="32.25" customHeight="1">
      <c r="A99" s="1210" t="s">
        <v>944</v>
      </c>
      <c r="B99" s="1245" t="s">
        <v>915</v>
      </c>
      <c r="C99" s="1212">
        <v>62.295258674300001</v>
      </c>
      <c r="D99" s="1212">
        <v>63.125148931299996</v>
      </c>
      <c r="E99" s="1212">
        <v>64.035652610699998</v>
      </c>
      <c r="F99" s="1212">
        <v>64.292647778499997</v>
      </c>
      <c r="G99" s="1212">
        <v>64.710960904900006</v>
      </c>
      <c r="H99" s="1212">
        <v>65.121714830900004</v>
      </c>
      <c r="I99" s="1212">
        <v>65.672118423399994</v>
      </c>
      <c r="J99" s="1212">
        <v>66.353543335400005</v>
      </c>
      <c r="K99" s="1212">
        <v>66.836370622900006</v>
      </c>
      <c r="L99" s="1212">
        <v>66.997367389999994</v>
      </c>
      <c r="M99" s="1212"/>
      <c r="N99" s="1212" t="s">
        <v>942</v>
      </c>
      <c r="O99" s="1212" t="s">
        <v>472</v>
      </c>
    </row>
    <row r="100" spans="1:35" ht="32.25" customHeight="1">
      <c r="A100" s="1206" t="s">
        <v>947</v>
      </c>
      <c r="B100" s="1244" t="s">
        <v>918</v>
      </c>
      <c r="C100" s="1208">
        <v>58.538998324705297</v>
      </c>
      <c r="D100" s="1208">
        <v>58.651917270501301</v>
      </c>
      <c r="E100" s="1208">
        <v>58.858550202074902</v>
      </c>
      <c r="F100" s="1208">
        <v>58.4755322683759</v>
      </c>
      <c r="G100" s="1208">
        <v>58.682782974126297</v>
      </c>
      <c r="H100" s="1208">
        <v>58.920179674566803</v>
      </c>
      <c r="I100" s="1208">
        <v>59.320382176772803</v>
      </c>
      <c r="J100" s="1208">
        <v>59.832526493306098</v>
      </c>
      <c r="K100" s="1208">
        <v>60.891569146910001</v>
      </c>
      <c r="L100" s="1208">
        <v>62.5805609084059</v>
      </c>
      <c r="M100" s="1208">
        <v>63.869270407276503</v>
      </c>
      <c r="N100" s="1208">
        <v>64.615303540287897</v>
      </c>
      <c r="O100" s="1215">
        <v>60.767410278987697</v>
      </c>
    </row>
    <row r="101" spans="1:35" ht="30" customHeight="1">
      <c r="A101" s="1221" t="s">
        <v>948</v>
      </c>
      <c r="B101" s="1245" t="s">
        <v>915</v>
      </c>
      <c r="C101" s="1212">
        <v>65.099966597199995</v>
      </c>
      <c r="D101" s="1212">
        <v>65.922259429600004</v>
      </c>
      <c r="E101" s="1212">
        <v>66.817960686800006</v>
      </c>
      <c r="F101" s="1212">
        <v>67.009598709599999</v>
      </c>
      <c r="G101" s="1212">
        <v>67.415579604599998</v>
      </c>
      <c r="H101" s="1212">
        <v>67.861177099800003</v>
      </c>
      <c r="I101" s="1212">
        <v>68.452293303900007</v>
      </c>
      <c r="J101" s="1212">
        <v>69.135985135300004</v>
      </c>
      <c r="K101" s="1212">
        <v>69.635275524400001</v>
      </c>
      <c r="L101" s="1212">
        <v>69.803083040600001</v>
      </c>
      <c r="M101" s="1212"/>
      <c r="N101" s="1212" t="s">
        <v>942</v>
      </c>
      <c r="O101" s="1212" t="s">
        <v>472</v>
      </c>
    </row>
    <row r="102" spans="1:35" ht="30" customHeight="1">
      <c r="A102" s="1222" t="s">
        <v>949</v>
      </c>
      <c r="B102" s="1244" t="s">
        <v>918</v>
      </c>
      <c r="C102" s="1223">
        <v>4.3339627282322803</v>
      </c>
      <c r="D102" s="1223">
        <v>4.2142014276828696</v>
      </c>
      <c r="E102" s="1223">
        <v>4.1913446849650597</v>
      </c>
      <c r="F102" s="1223">
        <v>4.1448266568976102</v>
      </c>
      <c r="G102" s="1223">
        <v>4.03033930150918</v>
      </c>
      <c r="H102" s="1223">
        <v>3.9766225593694999</v>
      </c>
      <c r="I102" s="1223">
        <v>3.9327947760630102</v>
      </c>
      <c r="J102" s="1223">
        <v>3.9243502543398301</v>
      </c>
      <c r="K102" s="1223">
        <v>4.05213148599357</v>
      </c>
      <c r="L102" s="1223">
        <v>4.2164902596921996</v>
      </c>
      <c r="M102" s="1223">
        <v>4.3183438310534399</v>
      </c>
      <c r="N102" s="1223">
        <v>4.3363559333283197</v>
      </c>
      <c r="O102" s="1215">
        <v>4.1347397785430102</v>
      </c>
    </row>
    <row r="103" spans="1:35" ht="30" customHeight="1">
      <c r="A103" s="1224" t="s">
        <v>949</v>
      </c>
      <c r="B103" s="1245" t="s">
        <v>915</v>
      </c>
      <c r="C103" s="1246">
        <v>4.3129313060000003</v>
      </c>
      <c r="D103" s="1246">
        <v>4.2684975293000003</v>
      </c>
      <c r="E103" s="1246">
        <v>4.2051786158000004</v>
      </c>
      <c r="F103" s="1246">
        <v>4.1427702019000003</v>
      </c>
      <c r="G103" s="1246">
        <v>4.0304778149000002</v>
      </c>
      <c r="H103" s="1246">
        <v>3.9799354362999999</v>
      </c>
      <c r="I103" s="1246">
        <v>3.9492824339000001</v>
      </c>
      <c r="J103" s="1246">
        <v>3.9819363115000002</v>
      </c>
      <c r="K103" s="1246">
        <v>4.0981670091</v>
      </c>
      <c r="L103" s="1246">
        <v>4.2280033374999997</v>
      </c>
      <c r="M103" s="1246"/>
      <c r="N103" s="1246" t="s">
        <v>942</v>
      </c>
      <c r="O103" s="1212" t="s">
        <v>472</v>
      </c>
    </row>
    <row r="104" spans="1:35" ht="30" customHeight="1">
      <c r="A104" s="1225" t="s">
        <v>950</v>
      </c>
      <c r="B104" s="1244" t="s">
        <v>918</v>
      </c>
      <c r="C104" s="1223">
        <v>3.38943839679101</v>
      </c>
      <c r="D104" s="1223">
        <v>3.3167787222415899</v>
      </c>
      <c r="E104" s="1223">
        <v>3.2999073922877802</v>
      </c>
      <c r="F104" s="1223">
        <v>3.30026538775018</v>
      </c>
      <c r="G104" s="1223">
        <v>3.2979741601002601</v>
      </c>
      <c r="H104" s="1223">
        <v>3.25253903633942</v>
      </c>
      <c r="I104" s="1223">
        <v>3.2511980375669101</v>
      </c>
      <c r="J104" s="1223">
        <v>3.2754623600260802</v>
      </c>
      <c r="K104" s="1223">
        <v>3.3696824998424</v>
      </c>
      <c r="L104" s="1223">
        <v>3.4576012021175702</v>
      </c>
      <c r="M104" s="1223">
        <v>3.47852699977827</v>
      </c>
      <c r="N104" s="1223">
        <v>3.4559184347110401</v>
      </c>
      <c r="O104" s="1215">
        <v>3.3418425019986602</v>
      </c>
    </row>
    <row r="105" spans="1:35" ht="30" customHeight="1">
      <c r="A105" s="1226" t="s">
        <v>950</v>
      </c>
      <c r="B105" s="1247" t="s">
        <v>915</v>
      </c>
      <c r="C105" s="1228">
        <v>3.4101445097999998</v>
      </c>
      <c r="D105" s="1228">
        <v>3.3709932505000002</v>
      </c>
      <c r="E105" s="1228">
        <v>3.3306001589999998</v>
      </c>
      <c r="F105" s="1228">
        <v>3.3119020253000002</v>
      </c>
      <c r="G105" s="1228">
        <v>3.3276414202</v>
      </c>
      <c r="H105" s="1228">
        <v>3.2936401809000002</v>
      </c>
      <c r="I105" s="1228">
        <v>3.2833616363</v>
      </c>
      <c r="J105" s="1228">
        <v>3.3388145066999999</v>
      </c>
      <c r="K105" s="1228">
        <v>3.4132645822000001</v>
      </c>
      <c r="L105" s="1228">
        <v>3.4989554062999999</v>
      </c>
      <c r="M105" s="1228"/>
      <c r="N105" s="1228" t="s">
        <v>942</v>
      </c>
      <c r="O105" s="1248" t="s">
        <v>472</v>
      </c>
    </row>
    <row r="106" spans="1:35" ht="9.75" customHeight="1">
      <c r="A106" s="1231" t="s">
        <v>963</v>
      </c>
      <c r="B106" s="1244"/>
      <c r="C106" s="1223"/>
      <c r="D106" s="1223"/>
      <c r="E106" s="1223"/>
      <c r="F106" s="1223"/>
      <c r="G106" s="1223"/>
      <c r="H106" s="1223"/>
      <c r="I106" s="1223"/>
      <c r="J106" s="1223"/>
      <c r="K106" s="1223"/>
      <c r="L106" s="1223"/>
      <c r="M106" s="1223"/>
      <c r="N106" s="1223"/>
      <c r="O106" s="1249"/>
      <c r="R106" s="1233"/>
      <c r="S106" s="1233"/>
      <c r="T106" s="1233"/>
      <c r="U106" s="1233"/>
      <c r="V106" s="1234"/>
      <c r="W106" s="1208"/>
      <c r="X106" s="1208"/>
      <c r="Y106" s="1208"/>
      <c r="Z106" s="1208"/>
      <c r="AA106" s="1208"/>
      <c r="AB106" s="1208"/>
      <c r="AC106" s="1208"/>
      <c r="AD106" s="1208"/>
      <c r="AE106" s="1208"/>
      <c r="AF106" s="1208"/>
      <c r="AG106" s="1208"/>
      <c r="AH106" s="1208"/>
      <c r="AI106" s="1235"/>
    </row>
    <row r="107" spans="1:35" ht="9.75" customHeight="1">
      <c r="A107" s="1236" t="s">
        <v>964</v>
      </c>
      <c r="R107" s="1233"/>
      <c r="S107" s="1233"/>
      <c r="T107" s="1237"/>
      <c r="U107" s="1233"/>
      <c r="V107" s="1234"/>
      <c r="AG107" s="1238"/>
      <c r="AI107" s="1235"/>
    </row>
    <row r="108" spans="1:35" ht="9.75" customHeight="1">
      <c r="A108" s="1236" t="s">
        <v>957</v>
      </c>
      <c r="R108" s="1225"/>
      <c r="S108" s="1225"/>
      <c r="T108" s="1239"/>
      <c r="U108" s="1233"/>
      <c r="V108" s="1234"/>
    </row>
    <row r="109" spans="1:35" ht="9.75" customHeight="1">
      <c r="A109" s="1250" t="s">
        <v>965</v>
      </c>
      <c r="R109" s="1225"/>
      <c r="S109" s="1225"/>
      <c r="T109" s="1233"/>
      <c r="U109" s="1233"/>
      <c r="V109" s="1234"/>
    </row>
    <row r="110" spans="1:35" ht="12" customHeight="1">
      <c r="A110" s="1236" t="s">
        <v>960</v>
      </c>
      <c r="R110" s="1233"/>
      <c r="S110" s="1233"/>
      <c r="T110" s="1233"/>
      <c r="U110" s="1233"/>
      <c r="V110" s="1234"/>
    </row>
    <row r="111" spans="1:35" ht="13.5" customHeight="1">
      <c r="A111" s="1701" t="s">
        <v>494</v>
      </c>
      <c r="R111" s="1237"/>
      <c r="S111" s="1233"/>
      <c r="T111" s="1225"/>
      <c r="U111" s="1241"/>
      <c r="V111" s="1234"/>
    </row>
    <row r="112" spans="1:35" ht="13.5" customHeight="1">
      <c r="R112" s="1239"/>
      <c r="S112" s="1233"/>
      <c r="T112" s="1241"/>
      <c r="U112" s="1241"/>
      <c r="V112" s="1234"/>
    </row>
    <row r="113" spans="1:22" ht="13.5" customHeight="1">
      <c r="R113" s="1233"/>
      <c r="S113" s="1233"/>
      <c r="T113" s="1242"/>
      <c r="U113" s="1242"/>
      <c r="V113" s="1234"/>
    </row>
    <row r="114" spans="1:22" ht="13.5" customHeight="1">
      <c r="A114" s="1250"/>
      <c r="R114" s="1233"/>
      <c r="S114" s="1233"/>
      <c r="T114" s="1225"/>
      <c r="U114" s="1241"/>
      <c r="V114" s="1234"/>
    </row>
    <row r="115" spans="1:22" ht="13.5" customHeight="1">
      <c r="A115" s="1250"/>
      <c r="R115" s="1225"/>
      <c r="S115" s="1241"/>
      <c r="T115" s="1241"/>
      <c r="U115" s="1241"/>
      <c r="V115" s="1234"/>
    </row>
    <row r="116" spans="1:22" ht="13.5" customHeight="1">
      <c r="R116" s="1241"/>
      <c r="S116" s="1241"/>
      <c r="T116" s="1234"/>
    </row>
    <row r="117" spans="1:22" ht="13.5" customHeight="1">
      <c r="R117" s="1242"/>
      <c r="S117" s="1242"/>
      <c r="T117" s="1234"/>
    </row>
    <row r="118" spans="1:22" ht="13.5" customHeight="1">
      <c r="R118" s="1225"/>
      <c r="S118" s="1241"/>
      <c r="T118" s="1234"/>
    </row>
    <row r="119" spans="1:22" ht="13.5" customHeight="1">
      <c r="R119" s="1241"/>
      <c r="S119" s="1241"/>
      <c r="T119" s="1234"/>
    </row>
  </sheetData>
  <hyperlinks>
    <hyperlink ref="A111" location="'Inhaltsverzeichnis '!A1" display="Zurück zum Inhaltsverzeichnis" xr:uid="{283544DA-DADC-48DF-BD7B-AECDBD38D21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8EDC-4CB9-4818-A7F0-98D70DBF7956}">
  <sheetPr>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1194" customWidth="1"/>
    <col min="2" max="2" width="0.625" style="1195" customWidth="1"/>
    <col min="3" max="3" width="4.75" style="1232" customWidth="1"/>
    <col min="4" max="4" width="4.875" style="1232" customWidth="1"/>
    <col min="5" max="5" width="5" style="1232" customWidth="1"/>
    <col min="6" max="6" width="4.75" style="1232" customWidth="1"/>
    <col min="7" max="7" width="4.625" style="1232" customWidth="1"/>
    <col min="8" max="8" width="4.75" style="1232" customWidth="1"/>
    <col min="9" max="9" width="4.625" style="1232" customWidth="1"/>
    <col min="10" max="10" width="5" style="1232" customWidth="1"/>
    <col min="11" max="11" width="4.875" style="1232" customWidth="1"/>
    <col min="12" max="12" width="4.75" style="1232" customWidth="1"/>
    <col min="13" max="13" width="5.125" style="1232" customWidth="1"/>
    <col min="14" max="14" width="5.25" style="1232" customWidth="1"/>
    <col min="15" max="15" width="8.75" style="1194" customWidth="1"/>
    <col min="16" max="24" width="10" style="1194"/>
    <col min="25" max="25" width="26.125" style="1194" customWidth="1"/>
    <col min="26" max="26" width="19" style="1194" customWidth="1"/>
    <col min="27" max="16384" width="10" style="1194"/>
  </cols>
  <sheetData>
    <row r="1" spans="1:29" s="1183" customFormat="1" ht="12.75" customHeight="1">
      <c r="A1" s="1179" t="s">
        <v>969</v>
      </c>
      <c r="B1" s="1180"/>
      <c r="C1" s="1179"/>
      <c r="D1" s="1179"/>
      <c r="E1" s="1179"/>
      <c r="F1" s="1179"/>
      <c r="G1" s="1179"/>
      <c r="H1" s="1179"/>
      <c r="I1" s="1179"/>
      <c r="J1" s="1179"/>
      <c r="K1" s="1181"/>
      <c r="L1" s="1181"/>
      <c r="M1" s="1181"/>
      <c r="N1" s="1182"/>
      <c r="O1" s="1182"/>
      <c r="Y1" s="1184" t="s">
        <v>913</v>
      </c>
      <c r="Z1" s="1184" t="s">
        <v>914</v>
      </c>
      <c r="AA1" s="1184" t="s">
        <v>915</v>
      </c>
    </row>
    <row r="2" spans="1:29" s="1183" customFormat="1" ht="13.5" customHeight="1">
      <c r="A2" s="1185" t="s">
        <v>916</v>
      </c>
      <c r="B2" s="1186"/>
      <c r="C2" s="1185"/>
      <c r="D2" s="1185"/>
      <c r="E2" s="1185"/>
      <c r="F2" s="1185"/>
      <c r="G2" s="1185"/>
      <c r="H2" s="1185"/>
      <c r="I2" s="1185"/>
      <c r="J2" s="1185"/>
      <c r="K2" s="1185"/>
      <c r="L2" s="1185"/>
      <c r="M2" s="1185"/>
      <c r="N2" s="1187"/>
      <c r="O2" s="1187"/>
      <c r="R2" s="1219"/>
      <c r="T2" s="1243"/>
      <c r="U2" s="1243"/>
      <c r="V2" s="1243"/>
      <c r="W2" s="1243"/>
      <c r="X2" s="1243"/>
      <c r="Y2" s="1184" t="s">
        <v>917</v>
      </c>
      <c r="Z2" s="1184" t="s">
        <v>914</v>
      </c>
      <c r="AA2" s="1184" t="s">
        <v>918</v>
      </c>
    </row>
    <row r="3" spans="1:29" s="1183" customFormat="1" ht="13.5" customHeight="1">
      <c r="A3" s="1185" t="s">
        <v>968</v>
      </c>
      <c r="B3" s="1186"/>
      <c r="C3" s="1185"/>
      <c r="D3" s="1185"/>
      <c r="E3" s="1185"/>
      <c r="F3" s="1185"/>
      <c r="G3" s="1185"/>
      <c r="H3" s="1185"/>
      <c r="I3" s="1185"/>
      <c r="J3" s="1185"/>
      <c r="K3" s="1185"/>
      <c r="L3" s="1185"/>
      <c r="M3" s="1185"/>
      <c r="N3" s="1187"/>
      <c r="O3" s="1187"/>
      <c r="R3" s="1219"/>
      <c r="T3" s="1243"/>
      <c r="U3" s="1243"/>
      <c r="V3" s="1243"/>
      <c r="W3" s="1243"/>
      <c r="X3" s="1243"/>
      <c r="Y3" s="1184" t="s">
        <v>1</v>
      </c>
      <c r="Z3" s="1184"/>
      <c r="AA3" s="1184"/>
    </row>
    <row r="4" spans="1:29" s="1183" customFormat="1" ht="13.5" customHeight="1">
      <c r="A4" s="1185" t="s">
        <v>920</v>
      </c>
      <c r="B4" s="1186"/>
      <c r="C4" s="1185"/>
      <c r="D4" s="1185"/>
      <c r="E4" s="1185"/>
      <c r="F4" s="1185"/>
      <c r="G4" s="1185"/>
      <c r="H4" s="1185"/>
      <c r="I4" s="1185"/>
      <c r="J4" s="1185"/>
      <c r="K4" s="1185"/>
      <c r="L4" s="1185"/>
      <c r="M4" s="1185"/>
      <c r="N4" s="1187"/>
      <c r="O4" s="1187"/>
      <c r="T4" s="1243"/>
      <c r="U4" s="1243"/>
      <c r="V4" s="1243"/>
      <c r="W4" s="1243"/>
      <c r="X4" s="1243"/>
      <c r="Y4" s="1184" t="s">
        <v>921</v>
      </c>
      <c r="Z4" s="1184" t="s">
        <v>922</v>
      </c>
      <c r="AA4" s="1184" t="s">
        <v>915</v>
      </c>
    </row>
    <row r="5" spans="1:29" ht="18.75" customHeight="1">
      <c r="A5" s="1188" t="s">
        <v>923</v>
      </c>
      <c r="B5" s="1189"/>
      <c r="C5" s="1190" t="s">
        <v>924</v>
      </c>
      <c r="D5" s="1191"/>
      <c r="E5" s="1191"/>
      <c r="F5" s="1191"/>
      <c r="G5" s="1191"/>
      <c r="H5" s="1191"/>
      <c r="I5" s="1191"/>
      <c r="J5" s="1191"/>
      <c r="K5" s="1191"/>
      <c r="L5" s="1191"/>
      <c r="M5" s="1191"/>
      <c r="N5" s="1192"/>
      <c r="O5" s="1193" t="s">
        <v>925</v>
      </c>
      <c r="Y5" s="1184" t="s">
        <v>926</v>
      </c>
      <c r="Z5" s="1184" t="s">
        <v>922</v>
      </c>
      <c r="AA5" s="1195" t="s">
        <v>918</v>
      </c>
    </row>
    <row r="6" spans="1:29" ht="21" customHeight="1">
      <c r="A6" s="1196" t="s">
        <v>927</v>
      </c>
      <c r="B6" s="1197" t="s">
        <v>370</v>
      </c>
      <c r="C6" s="1198" t="s">
        <v>420</v>
      </c>
      <c r="D6" s="1199" t="s">
        <v>421</v>
      </c>
      <c r="E6" s="1199" t="s">
        <v>928</v>
      </c>
      <c r="F6" s="1199" t="s">
        <v>929</v>
      </c>
      <c r="G6" s="1199" t="s">
        <v>362</v>
      </c>
      <c r="H6" s="1199" t="s">
        <v>930</v>
      </c>
      <c r="I6" s="1199" t="s">
        <v>931</v>
      </c>
      <c r="J6" s="1199" t="s">
        <v>365</v>
      </c>
      <c r="K6" s="1199" t="s">
        <v>932</v>
      </c>
      <c r="L6" s="1199" t="s">
        <v>367</v>
      </c>
      <c r="M6" s="1199" t="s">
        <v>368</v>
      </c>
      <c r="N6" s="1200" t="s">
        <v>933</v>
      </c>
      <c r="O6" s="1201" t="s">
        <v>934</v>
      </c>
      <c r="Y6" s="1243" t="s">
        <v>1</v>
      </c>
    </row>
    <row r="7" spans="1:29" ht="13.5" customHeight="1">
      <c r="A7" s="1202" t="s">
        <v>209</v>
      </c>
      <c r="B7" s="1203"/>
      <c r="C7" s="1204"/>
      <c r="D7" s="1204"/>
      <c r="E7" s="1204"/>
      <c r="F7" s="1204"/>
      <c r="G7" s="1204"/>
      <c r="H7" s="1204"/>
      <c r="I7" s="1204"/>
      <c r="J7" s="1204"/>
      <c r="K7" s="1204"/>
      <c r="L7" s="1204"/>
      <c r="M7" s="1204"/>
      <c r="N7" s="1204"/>
      <c r="O7" s="1205"/>
      <c r="Y7" s="1243"/>
    </row>
    <row r="8" spans="1:29" ht="32.25" customHeight="1">
      <c r="A8" s="1206" t="s">
        <v>940</v>
      </c>
      <c r="B8" s="1244" t="s">
        <v>918</v>
      </c>
      <c r="C8" s="1208">
        <v>46.018477417078401</v>
      </c>
      <c r="D8" s="1208">
        <v>45.767846291688699</v>
      </c>
      <c r="E8" s="1208">
        <v>46.095468799988602</v>
      </c>
      <c r="F8" s="1208">
        <v>45.985819598114396</v>
      </c>
      <c r="G8" s="1208">
        <v>45.821735416071597</v>
      </c>
      <c r="H8" s="1208">
        <v>45.963494928854402</v>
      </c>
      <c r="I8" s="1208">
        <v>46.488473012477002</v>
      </c>
      <c r="J8" s="1208">
        <v>47.573751998530398</v>
      </c>
      <c r="K8" s="1208">
        <v>49.6858674317563</v>
      </c>
      <c r="L8" s="1208">
        <v>52.823997376279102</v>
      </c>
      <c r="M8" s="1208">
        <v>54.7647682203242</v>
      </c>
      <c r="N8" s="1208">
        <v>55.671543785704102</v>
      </c>
      <c r="O8" s="1215">
        <v>49.2691679051661</v>
      </c>
    </row>
    <row r="9" spans="1:29" ht="32.25" customHeight="1">
      <c r="A9" s="1210" t="s">
        <v>941</v>
      </c>
      <c r="B9" s="1245" t="s">
        <v>915</v>
      </c>
      <c r="C9" s="1212">
        <v>54.730417096799997</v>
      </c>
      <c r="D9" s="1212">
        <v>54.552702080300001</v>
      </c>
      <c r="E9" s="1212">
        <v>54.442480531599998</v>
      </c>
      <c r="F9" s="1212">
        <v>54.339983885999999</v>
      </c>
      <c r="G9" s="1212">
        <v>54.159084704400001</v>
      </c>
      <c r="H9" s="1212">
        <v>53.853774889599997</v>
      </c>
      <c r="I9" s="1212">
        <v>53.769658185200001</v>
      </c>
      <c r="J9" s="1212">
        <v>54.256072941799999</v>
      </c>
      <c r="K9" s="1212">
        <v>53.990643135100001</v>
      </c>
      <c r="L9" s="1212">
        <v>52.294190995900003</v>
      </c>
      <c r="M9" s="1212"/>
      <c r="N9" s="1212" t="s">
        <v>942</v>
      </c>
      <c r="O9" s="1212" t="s">
        <v>472</v>
      </c>
    </row>
    <row r="10" spans="1:29" ht="32.25" customHeight="1">
      <c r="A10" s="1206" t="s">
        <v>943</v>
      </c>
      <c r="B10" s="1244" t="s">
        <v>918</v>
      </c>
      <c r="C10" s="1208">
        <v>44.585616909516098</v>
      </c>
      <c r="D10" s="1208">
        <v>44.844362093050698</v>
      </c>
      <c r="E10" s="1208">
        <v>45.2950446741118</v>
      </c>
      <c r="F10" s="1208">
        <v>45.4075986821302</v>
      </c>
      <c r="G10" s="1208">
        <v>45.702076707008302</v>
      </c>
      <c r="H10" s="1208">
        <v>46.125990090922201</v>
      </c>
      <c r="I10" s="1208">
        <v>46.872324145049802</v>
      </c>
      <c r="J10" s="1208">
        <v>47.856850497929003</v>
      </c>
      <c r="K10" s="1208">
        <v>49.252484710353698</v>
      </c>
      <c r="L10" s="1208">
        <v>51.380067213067399</v>
      </c>
      <c r="M10" s="1208">
        <v>52.905357101451898</v>
      </c>
      <c r="N10" s="1208">
        <v>53.900654022737598</v>
      </c>
      <c r="O10" s="1215">
        <v>48.586896163042198</v>
      </c>
    </row>
    <row r="11" spans="1:29" ht="32.25" customHeight="1">
      <c r="A11" s="1210" t="s">
        <v>944</v>
      </c>
      <c r="B11" s="1245" t="s">
        <v>915</v>
      </c>
      <c r="C11" s="1212">
        <v>53.108813027799997</v>
      </c>
      <c r="D11" s="1212">
        <v>53.037917350500003</v>
      </c>
      <c r="E11" s="1212">
        <v>53.278235927600001</v>
      </c>
      <c r="F11" s="1212">
        <v>53.5405964423</v>
      </c>
      <c r="G11" s="1212">
        <v>53.7565033021</v>
      </c>
      <c r="H11" s="1212">
        <v>53.849996410000003</v>
      </c>
      <c r="I11" s="1212">
        <v>53.924559234</v>
      </c>
      <c r="J11" s="1212">
        <v>54.0898902773</v>
      </c>
      <c r="K11" s="1212">
        <v>53.209804892199998</v>
      </c>
      <c r="L11" s="1212">
        <v>50.692805803600002</v>
      </c>
      <c r="M11" s="1212"/>
      <c r="N11" s="1212" t="s">
        <v>942</v>
      </c>
      <c r="O11" s="1212" t="s">
        <v>472</v>
      </c>
    </row>
    <row r="12" spans="1:29" ht="32.25" customHeight="1">
      <c r="A12" s="1206" t="s">
        <v>947</v>
      </c>
      <c r="B12" s="1244" t="s">
        <v>918</v>
      </c>
      <c r="C12" s="1208">
        <v>46.310934300564</v>
      </c>
      <c r="D12" s="1208">
        <v>46.570615199315398</v>
      </c>
      <c r="E12" s="1208">
        <v>47.010826717157499</v>
      </c>
      <c r="F12" s="1208">
        <v>47.122399320656399</v>
      </c>
      <c r="G12" s="1208">
        <v>47.4118664564323</v>
      </c>
      <c r="H12" s="1208">
        <v>47.845001363401003</v>
      </c>
      <c r="I12" s="1208">
        <v>48.601756270658797</v>
      </c>
      <c r="J12" s="1208">
        <v>49.595008574165</v>
      </c>
      <c r="K12" s="1208">
        <v>51.004417310625001</v>
      </c>
      <c r="L12" s="1208">
        <v>53.134927643908703</v>
      </c>
      <c r="M12" s="1208">
        <v>54.665750395684697</v>
      </c>
      <c r="N12" s="1208">
        <v>55.651850551434102</v>
      </c>
      <c r="O12" s="1215">
        <v>50.319212488274403</v>
      </c>
    </row>
    <row r="13" spans="1:29" ht="30" customHeight="1">
      <c r="A13" s="1221" t="s">
        <v>948</v>
      </c>
      <c r="B13" s="1245" t="s">
        <v>915</v>
      </c>
      <c r="C13" s="1212">
        <v>54.899511966299997</v>
      </c>
      <c r="D13" s="1212">
        <v>54.828199630599997</v>
      </c>
      <c r="E13" s="1212">
        <v>55.047908872299999</v>
      </c>
      <c r="F13" s="1212">
        <v>55.308591572600001</v>
      </c>
      <c r="G13" s="1212">
        <v>55.528212936000003</v>
      </c>
      <c r="H13" s="1212">
        <v>55.631035536699997</v>
      </c>
      <c r="I13" s="1212">
        <v>55.7120325343</v>
      </c>
      <c r="J13" s="1212">
        <v>55.880926563700001</v>
      </c>
      <c r="K13" s="1212">
        <v>55.003153478000002</v>
      </c>
      <c r="L13" s="1212">
        <v>52.483770709700003</v>
      </c>
      <c r="M13" s="1212"/>
      <c r="N13" s="1212" t="s">
        <v>942</v>
      </c>
      <c r="O13" s="1212" t="s">
        <v>472</v>
      </c>
    </row>
    <row r="14" spans="1:29" ht="30" customHeight="1">
      <c r="A14" s="1222" t="s">
        <v>949</v>
      </c>
      <c r="B14" s="1244" t="s">
        <v>918</v>
      </c>
      <c r="C14" s="1223">
        <v>4.2396548515262698</v>
      </c>
      <c r="D14" s="1223">
        <v>4.1585215078401303</v>
      </c>
      <c r="E14" s="1223">
        <v>4.1319366909834603</v>
      </c>
      <c r="F14" s="1223">
        <v>4.0898296180980296</v>
      </c>
      <c r="G14" s="1223">
        <v>4.0041535911802804</v>
      </c>
      <c r="H14" s="1223">
        <v>3.9600449452082498</v>
      </c>
      <c r="I14" s="1223">
        <v>3.9139052056159702</v>
      </c>
      <c r="J14" s="1223">
        <v>3.93295324649264</v>
      </c>
      <c r="K14" s="1223">
        <v>4.03649938801943</v>
      </c>
      <c r="L14" s="1223">
        <v>4.1931043608151697</v>
      </c>
      <c r="M14" s="1223">
        <v>4.2576330520244099</v>
      </c>
      <c r="N14" s="1223">
        <v>4.2544433407990603</v>
      </c>
      <c r="O14" s="1215">
        <v>4.0949429775021402</v>
      </c>
      <c r="Z14" s="1217"/>
      <c r="AA14" s="1183"/>
      <c r="AB14" s="1183"/>
      <c r="AC14" s="1183"/>
    </row>
    <row r="15" spans="1:29" ht="30" customHeight="1">
      <c r="A15" s="1224" t="s">
        <v>949</v>
      </c>
      <c r="B15" s="1245" t="s">
        <v>915</v>
      </c>
      <c r="C15" s="1246">
        <v>4.2245550697000001</v>
      </c>
      <c r="D15" s="1246">
        <v>4.2272288510999996</v>
      </c>
      <c r="E15" s="1246">
        <v>4.1677641030999997</v>
      </c>
      <c r="F15" s="1246">
        <v>4.1128459258000003</v>
      </c>
      <c r="G15" s="1246">
        <v>4.0397333611999997</v>
      </c>
      <c r="H15" s="1246">
        <v>3.9772138376999999</v>
      </c>
      <c r="I15" s="1246">
        <v>3.9501253724000001</v>
      </c>
      <c r="J15" s="1246">
        <v>3.9934104429000001</v>
      </c>
      <c r="K15" s="1246">
        <v>4.0825962649000003</v>
      </c>
      <c r="L15" s="1246">
        <v>4.2017595945000004</v>
      </c>
      <c r="M15" s="1246"/>
      <c r="N15" s="1246" t="s">
        <v>942</v>
      </c>
      <c r="O15" s="1212" t="s">
        <v>472</v>
      </c>
      <c r="Z15" s="1219"/>
      <c r="AA15" s="1183"/>
      <c r="AB15" s="1220" t="s">
        <v>942</v>
      </c>
      <c r="AC15" s="1220" t="s">
        <v>942</v>
      </c>
    </row>
    <row r="16" spans="1:29" ht="30" customHeight="1">
      <c r="A16" s="1225" t="s">
        <v>950</v>
      </c>
      <c r="B16" s="1244" t="s">
        <v>918</v>
      </c>
      <c r="C16" s="1223">
        <v>3.5385860003849898</v>
      </c>
      <c r="D16" s="1223">
        <v>3.4879955210340201</v>
      </c>
      <c r="E16" s="1223">
        <v>3.4795178522522598</v>
      </c>
      <c r="F16" s="1223">
        <v>3.46112303787495</v>
      </c>
      <c r="G16" s="1223">
        <v>3.4221885929881299</v>
      </c>
      <c r="H16" s="1223">
        <v>3.3928278640898402</v>
      </c>
      <c r="I16" s="1223">
        <v>3.3778838473855899</v>
      </c>
      <c r="J16" s="1223">
        <v>3.3862974618338302</v>
      </c>
      <c r="K16" s="1223">
        <v>3.4642869350574501</v>
      </c>
      <c r="L16" s="1223">
        <v>3.5619442179496099</v>
      </c>
      <c r="M16" s="1223">
        <v>3.5981239534267</v>
      </c>
      <c r="N16" s="1223">
        <v>3.5813312408338298</v>
      </c>
      <c r="O16" s="1215">
        <v>3.4771587382508602</v>
      </c>
    </row>
    <row r="17" spans="1:22" ht="30" customHeight="1">
      <c r="A17" s="1226" t="s">
        <v>950</v>
      </c>
      <c r="B17" s="1247" t="s">
        <v>915</v>
      </c>
      <c r="C17" s="1228">
        <v>3.5683746292</v>
      </c>
      <c r="D17" s="1228">
        <v>3.5452191274999998</v>
      </c>
      <c r="E17" s="1228">
        <v>3.5155170976000001</v>
      </c>
      <c r="F17" s="1228">
        <v>3.4811888801999999</v>
      </c>
      <c r="G17" s="1228">
        <v>3.4529240292000001</v>
      </c>
      <c r="H17" s="1228">
        <v>3.4169110448</v>
      </c>
      <c r="I17" s="1228">
        <v>3.4042725027</v>
      </c>
      <c r="J17" s="1228">
        <v>3.4381385158</v>
      </c>
      <c r="K17" s="1228">
        <v>3.4993547349999998</v>
      </c>
      <c r="L17" s="1228">
        <v>3.5856656799</v>
      </c>
      <c r="M17" s="1228"/>
      <c r="N17" s="1228" t="s">
        <v>942</v>
      </c>
      <c r="O17" s="1248" t="s">
        <v>472</v>
      </c>
    </row>
    <row r="18" spans="1:22" ht="13.5" customHeight="1">
      <c r="A18" s="1236" t="s">
        <v>967</v>
      </c>
      <c r="R18" s="1225"/>
      <c r="S18" s="1241"/>
      <c r="T18" s="1241"/>
      <c r="U18" s="1241"/>
      <c r="V18" s="1234"/>
    </row>
    <row r="19" spans="1:22" ht="13.5" customHeight="1">
      <c r="A19" s="1236" t="s">
        <v>966</v>
      </c>
      <c r="R19" s="1241"/>
      <c r="S19" s="1241"/>
      <c r="T19" s="1234"/>
    </row>
    <row r="20" spans="1:22" ht="13.5" customHeight="1">
      <c r="A20" s="1236" t="s">
        <v>438</v>
      </c>
      <c r="R20" s="1242"/>
      <c r="S20" s="1242"/>
      <c r="T20" s="1234"/>
    </row>
    <row r="21" spans="1:22" ht="13.5" customHeight="1">
      <c r="A21" s="1701" t="s">
        <v>494</v>
      </c>
      <c r="R21" s="1225"/>
      <c r="S21" s="1241"/>
      <c r="T21" s="1234"/>
    </row>
    <row r="22" spans="1:22" ht="13.5" customHeight="1">
      <c r="R22" s="1241"/>
      <c r="S22" s="1241"/>
      <c r="T22" s="1234"/>
    </row>
  </sheetData>
  <hyperlinks>
    <hyperlink ref="A21" location="'Inhaltsverzeichnis '!A1" display="Zurück zum Inhaltsverzeichnis" xr:uid="{4FC66BB9-32C2-4E84-A2A2-868A6DA94F96}"/>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E7F25-96F4-4C57-96BE-376C410387AA}">
  <sheetPr>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1194" customWidth="1"/>
    <col min="2" max="2" width="0.625" style="1195" customWidth="1"/>
    <col min="3" max="3" width="4.75" style="1232" customWidth="1"/>
    <col min="4" max="4" width="4.875" style="1232" customWidth="1"/>
    <col min="5" max="5" width="5" style="1232" customWidth="1"/>
    <col min="6" max="6" width="4.75" style="1232" customWidth="1"/>
    <col min="7" max="7" width="4.625" style="1232" customWidth="1"/>
    <col min="8" max="8" width="4.75" style="1232" customWidth="1"/>
    <col min="9" max="9" width="4.625" style="1232" customWidth="1"/>
    <col min="10" max="10" width="5" style="1232" customWidth="1"/>
    <col min="11" max="11" width="4.875" style="1232" customWidth="1"/>
    <col min="12" max="12" width="4.75" style="1232" customWidth="1"/>
    <col min="13" max="13" width="5.125" style="1232" customWidth="1"/>
    <col min="14" max="14" width="5.25" style="1232" customWidth="1"/>
    <col min="15" max="15" width="8.75" style="1194" customWidth="1"/>
    <col min="16" max="24" width="10" style="1194"/>
    <col min="25" max="25" width="26.125" style="1194" customWidth="1"/>
    <col min="26" max="26" width="19" style="1194" customWidth="1"/>
    <col min="27" max="16384" width="10" style="1194"/>
  </cols>
  <sheetData>
    <row r="1" spans="1:29" s="1183" customFormat="1" ht="15" customHeight="1">
      <c r="A1" s="1179" t="s">
        <v>970</v>
      </c>
      <c r="B1" s="1180"/>
      <c r="C1" s="1179"/>
      <c r="D1" s="1179"/>
      <c r="E1" s="1179"/>
      <c r="F1" s="1179"/>
      <c r="G1" s="1179"/>
      <c r="H1" s="1179"/>
      <c r="I1" s="1179"/>
      <c r="J1" s="1179"/>
      <c r="K1" s="1181"/>
      <c r="L1" s="1181"/>
      <c r="M1" s="1181"/>
      <c r="N1" s="1182"/>
      <c r="O1" s="1182"/>
      <c r="V1" s="1243"/>
      <c r="W1" s="1243"/>
      <c r="X1" s="1243"/>
      <c r="Y1" s="1184" t="s">
        <v>913</v>
      </c>
      <c r="Z1" s="1184" t="s">
        <v>914</v>
      </c>
      <c r="AA1" s="1184" t="s">
        <v>915</v>
      </c>
    </row>
    <row r="2" spans="1:29" s="1183" customFormat="1" ht="13.5" customHeight="1">
      <c r="A2" s="1185" t="s">
        <v>916</v>
      </c>
      <c r="B2" s="1186"/>
      <c r="C2" s="1185"/>
      <c r="D2" s="1185"/>
      <c r="E2" s="1185"/>
      <c r="F2" s="1185"/>
      <c r="G2" s="1185"/>
      <c r="H2" s="1185"/>
      <c r="I2" s="1185"/>
      <c r="J2" s="1185"/>
      <c r="K2" s="1185"/>
      <c r="L2" s="1185"/>
      <c r="M2" s="1185"/>
      <c r="N2" s="1187"/>
      <c r="O2" s="1187"/>
      <c r="R2" s="1219"/>
      <c r="T2" s="1243"/>
      <c r="U2" s="1243"/>
      <c r="V2" s="1243"/>
      <c r="W2" s="1243"/>
      <c r="X2" s="1243"/>
      <c r="Y2" s="1184" t="s">
        <v>917</v>
      </c>
      <c r="Z2" s="1184" t="s">
        <v>914</v>
      </c>
      <c r="AA2" s="1184" t="s">
        <v>918</v>
      </c>
    </row>
    <row r="3" spans="1:29" s="1183" customFormat="1" ht="13.5" customHeight="1">
      <c r="A3" s="1185" t="s">
        <v>971</v>
      </c>
      <c r="B3" s="1186"/>
      <c r="C3" s="1185"/>
      <c r="D3" s="1185"/>
      <c r="E3" s="1185"/>
      <c r="F3" s="1185"/>
      <c r="G3" s="1185"/>
      <c r="H3" s="1185"/>
      <c r="I3" s="1185"/>
      <c r="J3" s="1185"/>
      <c r="K3" s="1185"/>
      <c r="L3" s="1185"/>
      <c r="M3" s="1185"/>
      <c r="N3" s="1187"/>
      <c r="O3" s="1187"/>
      <c r="R3" s="1219"/>
      <c r="T3" s="1243"/>
      <c r="U3" s="1243"/>
      <c r="V3" s="1243"/>
      <c r="W3" s="1243"/>
      <c r="X3" s="1243"/>
      <c r="Y3" s="1184" t="s">
        <v>1</v>
      </c>
      <c r="Z3" s="1184"/>
      <c r="AA3" s="1184"/>
    </row>
    <row r="4" spans="1:29" s="1183" customFormat="1" ht="13.5" customHeight="1">
      <c r="A4" s="1185" t="s">
        <v>920</v>
      </c>
      <c r="B4" s="1186"/>
      <c r="C4" s="1185"/>
      <c r="D4" s="1185"/>
      <c r="E4" s="1185"/>
      <c r="F4" s="1185"/>
      <c r="G4" s="1185"/>
      <c r="H4" s="1185"/>
      <c r="I4" s="1185"/>
      <c r="J4" s="1185"/>
      <c r="K4" s="1185"/>
      <c r="L4" s="1185"/>
      <c r="M4" s="1185"/>
      <c r="N4" s="1187"/>
      <c r="O4" s="1187"/>
      <c r="T4" s="1243"/>
      <c r="U4" s="1243"/>
      <c r="V4" s="1243"/>
      <c r="W4" s="1243"/>
      <c r="X4" s="1243"/>
      <c r="Y4" s="1243"/>
      <c r="Z4" s="1243"/>
      <c r="AA4" s="1243"/>
    </row>
    <row r="5" spans="1:29" ht="18.75" customHeight="1">
      <c r="A5" s="1188" t="s">
        <v>923</v>
      </c>
      <c r="B5" s="1189"/>
      <c r="C5" s="1190" t="s">
        <v>924</v>
      </c>
      <c r="D5" s="1191"/>
      <c r="E5" s="1191"/>
      <c r="F5" s="1191"/>
      <c r="G5" s="1191"/>
      <c r="H5" s="1191"/>
      <c r="I5" s="1191"/>
      <c r="J5" s="1191"/>
      <c r="K5" s="1191"/>
      <c r="L5" s="1191"/>
      <c r="M5" s="1191"/>
      <c r="N5" s="1192"/>
      <c r="O5" s="1193" t="s">
        <v>925</v>
      </c>
      <c r="Y5" s="1243"/>
      <c r="Z5" s="1243"/>
    </row>
    <row r="6" spans="1:29" ht="21" customHeight="1">
      <c r="A6" s="1196" t="s">
        <v>927</v>
      </c>
      <c r="B6" s="1197" t="s">
        <v>370</v>
      </c>
      <c r="C6" s="1198" t="s">
        <v>420</v>
      </c>
      <c r="D6" s="1199" t="s">
        <v>421</v>
      </c>
      <c r="E6" s="1199" t="s">
        <v>928</v>
      </c>
      <c r="F6" s="1199" t="s">
        <v>929</v>
      </c>
      <c r="G6" s="1199" t="s">
        <v>362</v>
      </c>
      <c r="H6" s="1199" t="s">
        <v>930</v>
      </c>
      <c r="I6" s="1199" t="s">
        <v>931</v>
      </c>
      <c r="J6" s="1199" t="s">
        <v>365</v>
      </c>
      <c r="K6" s="1199" t="s">
        <v>932</v>
      </c>
      <c r="L6" s="1199" t="s">
        <v>367</v>
      </c>
      <c r="M6" s="1199" t="s">
        <v>368</v>
      </c>
      <c r="N6" s="1200" t="s">
        <v>933</v>
      </c>
      <c r="O6" s="1201" t="s">
        <v>934</v>
      </c>
      <c r="Y6" s="1243" t="s">
        <v>1</v>
      </c>
    </row>
    <row r="7" spans="1:29" ht="13.5" customHeight="1">
      <c r="A7" s="1202" t="s">
        <v>209</v>
      </c>
      <c r="B7" s="1203"/>
      <c r="C7" s="1204"/>
      <c r="D7" s="1204"/>
      <c r="E7" s="1204"/>
      <c r="F7" s="1204"/>
      <c r="G7" s="1204"/>
      <c r="H7" s="1204"/>
      <c r="I7" s="1204"/>
      <c r="J7" s="1204"/>
      <c r="K7" s="1204"/>
      <c r="L7" s="1204"/>
      <c r="M7" s="1204"/>
      <c r="N7" s="1204"/>
      <c r="O7" s="1205"/>
      <c r="Y7" s="1243"/>
    </row>
    <row r="8" spans="1:29" ht="32.25" customHeight="1">
      <c r="A8" s="1206" t="s">
        <v>940</v>
      </c>
      <c r="B8" s="1244" t="s">
        <v>918</v>
      </c>
      <c r="C8" s="1208">
        <v>83.189782006751003</v>
      </c>
      <c r="D8" s="1208">
        <v>79.659757807019602</v>
      </c>
      <c r="E8" s="1208">
        <v>76.250934040008701</v>
      </c>
      <c r="F8" s="1208">
        <v>74.567888152782501</v>
      </c>
      <c r="G8" s="1208">
        <v>71.709034487855703</v>
      </c>
      <c r="H8" s="1208">
        <v>73.569737399961795</v>
      </c>
      <c r="I8" s="1208">
        <v>73.373070741196699</v>
      </c>
      <c r="J8" s="1208">
        <v>73.539641317272299</v>
      </c>
      <c r="K8" s="1208">
        <v>79.239441098350198</v>
      </c>
      <c r="L8" s="1208">
        <v>83.052334230900797</v>
      </c>
      <c r="M8" s="1208">
        <v>87.820627426084101</v>
      </c>
      <c r="N8" s="1208">
        <v>86.797060552450006</v>
      </c>
      <c r="O8" s="1215">
        <v>77.836905140771506</v>
      </c>
    </row>
    <row r="9" spans="1:29" ht="32.25" customHeight="1">
      <c r="A9" s="1210" t="s">
        <v>941</v>
      </c>
      <c r="B9" s="1245" t="s">
        <v>915</v>
      </c>
      <c r="C9" s="1251">
        <v>96.011529422099997</v>
      </c>
      <c r="D9" s="1251">
        <v>94.644477233999993</v>
      </c>
      <c r="E9" s="1251">
        <v>90.383051296299996</v>
      </c>
      <c r="F9" s="1251">
        <v>88.740452454600003</v>
      </c>
      <c r="G9" s="1251">
        <v>86.767592215899995</v>
      </c>
      <c r="H9" s="1251">
        <v>85.341891677099994</v>
      </c>
      <c r="I9" s="1251">
        <v>87.760823116400005</v>
      </c>
      <c r="J9" s="1251">
        <v>88.915322889600006</v>
      </c>
      <c r="K9" s="1251">
        <v>94.452092297899995</v>
      </c>
      <c r="L9" s="1251">
        <v>97.514376996799996</v>
      </c>
      <c r="M9" s="1251"/>
      <c r="N9" s="1251" t="s">
        <v>942</v>
      </c>
      <c r="O9" s="1212" t="s">
        <v>472</v>
      </c>
    </row>
    <row r="10" spans="1:29" ht="30" customHeight="1">
      <c r="A10" s="1222" t="s">
        <v>949</v>
      </c>
      <c r="B10" s="1244" t="s">
        <v>918</v>
      </c>
      <c r="C10" s="1223">
        <v>4.1433738147803698</v>
      </c>
      <c r="D10" s="1223">
        <v>3.9995614137465498</v>
      </c>
      <c r="E10" s="1223">
        <v>3.94544632620822</v>
      </c>
      <c r="F10" s="1223">
        <v>3.7925951179459498</v>
      </c>
      <c r="G10" s="1223">
        <v>3.6387799716815299</v>
      </c>
      <c r="H10" s="1223">
        <v>3.6250593025726401</v>
      </c>
      <c r="I10" s="1223">
        <v>3.4694531306746299</v>
      </c>
      <c r="J10" s="1223">
        <v>3.41202706755606</v>
      </c>
      <c r="K10" s="1223">
        <v>3.56995739964835</v>
      </c>
      <c r="L10" s="1223">
        <v>3.8092934650424</v>
      </c>
      <c r="M10" s="1223">
        <v>3.9847022366591198</v>
      </c>
      <c r="N10" s="1223">
        <v>4.0508927713499201</v>
      </c>
      <c r="O10" s="1215">
        <v>3.7636648208770702</v>
      </c>
    </row>
    <row r="11" spans="1:29" ht="30" customHeight="1">
      <c r="A11" s="1224" t="s">
        <v>949</v>
      </c>
      <c r="B11" s="1245" t="s">
        <v>915</v>
      </c>
      <c r="C11" s="1252">
        <v>3.9201595444000001</v>
      </c>
      <c r="D11" s="1252">
        <v>3.9403378084999998</v>
      </c>
      <c r="E11" s="1252">
        <v>3.8703428157999999</v>
      </c>
      <c r="F11" s="1252">
        <v>3.7374739309999998</v>
      </c>
      <c r="G11" s="1252">
        <v>3.6015577140000001</v>
      </c>
      <c r="H11" s="1252">
        <v>3.4475108118</v>
      </c>
      <c r="I11" s="1252">
        <v>3.4024589501000002</v>
      </c>
      <c r="J11" s="1252">
        <v>3.4310523600999998</v>
      </c>
      <c r="K11" s="1252">
        <v>3.5859013702000002</v>
      </c>
      <c r="L11" s="1252">
        <v>3.7843689797</v>
      </c>
      <c r="M11" s="1252"/>
      <c r="N11" s="1252" t="s">
        <v>942</v>
      </c>
      <c r="O11" s="1212" t="s">
        <v>472</v>
      </c>
    </row>
    <row r="12" spans="1:29" ht="30" customHeight="1">
      <c r="A12" s="1225" t="s">
        <v>950</v>
      </c>
      <c r="B12" s="1244" t="s">
        <v>918</v>
      </c>
      <c r="C12" s="1223">
        <v>3.7256666543283998</v>
      </c>
      <c r="D12" s="1223">
        <v>3.6261635742445399</v>
      </c>
      <c r="E12" s="1223">
        <v>3.5295494944758801</v>
      </c>
      <c r="F12" s="1223">
        <v>3.4593068314562099</v>
      </c>
      <c r="G12" s="1223">
        <v>3.3692497549362801</v>
      </c>
      <c r="H12" s="1223">
        <v>3.3564858338402601</v>
      </c>
      <c r="I12" s="1223">
        <v>3.3250783623160598</v>
      </c>
      <c r="J12" s="1223">
        <v>3.30833367889438</v>
      </c>
      <c r="K12" s="1223">
        <v>3.3736427275448002</v>
      </c>
      <c r="L12" s="1223">
        <v>3.5324463836181001</v>
      </c>
      <c r="M12" s="1223">
        <v>3.6626919337642598</v>
      </c>
      <c r="N12" s="1223">
        <v>3.6958600166175901</v>
      </c>
      <c r="O12" s="1215">
        <v>3.4801504732561401</v>
      </c>
    </row>
    <row r="13" spans="1:29" ht="30" customHeight="1">
      <c r="A13" s="1226" t="s">
        <v>950</v>
      </c>
      <c r="B13" s="1247" t="s">
        <v>915</v>
      </c>
      <c r="C13" s="1253">
        <v>3.6309170875999999</v>
      </c>
      <c r="D13" s="1253">
        <v>3.5901846926999998</v>
      </c>
      <c r="E13" s="1253">
        <v>3.5213923636</v>
      </c>
      <c r="F13" s="1253">
        <v>3.4136154209999998</v>
      </c>
      <c r="G13" s="1253">
        <v>3.3456137840000002</v>
      </c>
      <c r="H13" s="1253">
        <v>3.2758555031999999</v>
      </c>
      <c r="I13" s="1253">
        <v>3.2609668794000002</v>
      </c>
      <c r="J13" s="1253">
        <v>3.2907257673000001</v>
      </c>
      <c r="K13" s="1253">
        <v>3.3906763385000001</v>
      </c>
      <c r="L13" s="1253">
        <v>3.5934793967999998</v>
      </c>
      <c r="M13" s="1253"/>
      <c r="N13" s="1253" t="s">
        <v>942</v>
      </c>
      <c r="O13" s="1248" t="s">
        <v>472</v>
      </c>
    </row>
    <row r="14" spans="1:29" ht="13.5" customHeight="1">
      <c r="A14" s="1236" t="s">
        <v>967</v>
      </c>
      <c r="R14" s="1225"/>
      <c r="S14" s="1241"/>
      <c r="T14" s="1241"/>
      <c r="U14" s="1241"/>
      <c r="V14" s="1234"/>
      <c r="Z14" s="1217"/>
      <c r="AA14" s="1183"/>
      <c r="AB14" s="1183"/>
      <c r="AC14" s="1183"/>
    </row>
    <row r="15" spans="1:29" ht="13.5" customHeight="1">
      <c r="A15" s="1236" t="s">
        <v>966</v>
      </c>
      <c r="R15" s="1241"/>
      <c r="S15" s="1241"/>
      <c r="T15" s="1234"/>
      <c r="Z15" s="1219"/>
      <c r="AA15" s="1183"/>
      <c r="AB15" s="1220" t="s">
        <v>942</v>
      </c>
      <c r="AC15" s="1220" t="s">
        <v>942</v>
      </c>
    </row>
    <row r="16" spans="1:29" ht="13.5" customHeight="1">
      <c r="A16" s="1236" t="s">
        <v>438</v>
      </c>
      <c r="R16" s="1242"/>
      <c r="S16" s="1242"/>
      <c r="T16" s="1234"/>
    </row>
    <row r="17" spans="1:20" ht="13.5" customHeight="1">
      <c r="A17" s="1701" t="s">
        <v>494</v>
      </c>
      <c r="B17" s="1194"/>
      <c r="C17" s="1194"/>
      <c r="D17" s="1194"/>
      <c r="E17" s="1194"/>
      <c r="F17" s="1194"/>
      <c r="G17" s="1194"/>
      <c r="H17" s="1194"/>
      <c r="I17" s="1194"/>
      <c r="J17" s="1194"/>
      <c r="K17" s="1194"/>
      <c r="L17" s="1194"/>
      <c r="M17" s="1194"/>
      <c r="N17" s="1194"/>
      <c r="R17" s="1225"/>
      <c r="S17" s="1241"/>
      <c r="T17" s="1234"/>
    </row>
    <row r="18" spans="1:20" ht="13.5" customHeight="1">
      <c r="B18" s="1194"/>
      <c r="C18" s="1194"/>
      <c r="D18" s="1194"/>
      <c r="E18" s="1194"/>
      <c r="F18" s="1194"/>
      <c r="G18" s="1194"/>
      <c r="H18" s="1194"/>
      <c r="I18" s="1194"/>
      <c r="J18" s="1194"/>
      <c r="K18" s="1194"/>
      <c r="L18" s="1194"/>
      <c r="M18" s="1194"/>
      <c r="N18" s="1194"/>
      <c r="R18" s="1241"/>
      <c r="S18" s="1241"/>
      <c r="T18" s="1234"/>
    </row>
  </sheetData>
  <hyperlinks>
    <hyperlink ref="A17" location="'Inhaltsverzeichnis '!A1" display="Zurück zum Inhaltsverzeichnis" xr:uid="{4762813D-EE00-46D7-9AAF-08334B908CAD}"/>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152E-636D-40EC-A6D4-DA1BE4A848B3}">
  <sheetPr>
    <tabColor rgb="FF80CDEC"/>
  </sheetPr>
  <dimension ref="A1:T25"/>
  <sheetViews>
    <sheetView showGridLines="0" zoomScale="140" zoomScaleNormal="140" workbookViewId="0"/>
  </sheetViews>
  <sheetFormatPr baseColWidth="10" defaultRowHeight="12.75"/>
  <cols>
    <col min="1" max="1" width="17" style="304" customWidth="1"/>
    <col min="2" max="2" width="4.125" style="304" customWidth="1"/>
    <col min="3" max="3" width="4.25" style="304" customWidth="1"/>
    <col min="4" max="4" width="4.75" style="304" customWidth="1"/>
    <col min="5" max="5" width="4.375" style="304" customWidth="1"/>
    <col min="6" max="6" width="4.25" style="304" customWidth="1"/>
    <col min="7" max="7" width="3.875" style="304" customWidth="1"/>
    <col min="8" max="8" width="4" style="304" customWidth="1"/>
    <col min="9" max="9" width="4.5" style="304" customWidth="1"/>
    <col min="10" max="10" width="4.25" style="304" customWidth="1"/>
    <col min="11" max="11" width="4.75" style="304" customWidth="1"/>
    <col min="12" max="12" width="4.125" style="304" customWidth="1"/>
    <col min="13" max="14" width="4" style="304" customWidth="1"/>
    <col min="15" max="15" width="4.25" style="304" customWidth="1"/>
    <col min="16" max="16" width="5.5" style="304" customWidth="1"/>
    <col min="17" max="16384" width="11" style="304"/>
  </cols>
  <sheetData>
    <row r="1" spans="1:20" ht="15.75" customHeight="1">
      <c r="A1" s="302" t="s">
        <v>1957</v>
      </c>
      <c r="B1" s="321"/>
      <c r="C1" s="321"/>
      <c r="D1" s="321"/>
      <c r="E1" s="321"/>
      <c r="F1" s="321"/>
      <c r="G1" s="321"/>
      <c r="H1" s="321"/>
      <c r="I1" s="321"/>
      <c r="J1" s="321"/>
      <c r="K1" s="321"/>
      <c r="L1" s="321"/>
      <c r="M1" s="321"/>
      <c r="N1" s="321"/>
      <c r="O1" s="321"/>
      <c r="P1" s="321"/>
    </row>
    <row r="2" spans="1:20" ht="15.75" customHeight="1">
      <c r="A2" s="306" t="s">
        <v>1958</v>
      </c>
      <c r="B2" s="306"/>
      <c r="C2" s="306"/>
      <c r="D2" s="306"/>
      <c r="E2" s="306"/>
      <c r="F2" s="306"/>
      <c r="G2" s="306"/>
      <c r="H2" s="306"/>
      <c r="I2" s="306"/>
      <c r="J2" s="306"/>
      <c r="K2" s="306"/>
      <c r="L2" s="306"/>
      <c r="M2" s="306"/>
      <c r="N2" s="306"/>
      <c r="O2" s="306"/>
      <c r="P2" s="306"/>
    </row>
    <row r="3" spans="1:20" ht="15" customHeight="1">
      <c r="A3" s="306" t="s">
        <v>1959</v>
      </c>
      <c r="B3" s="303"/>
      <c r="C3" s="303"/>
      <c r="D3" s="303"/>
      <c r="E3" s="303"/>
      <c r="F3" s="303"/>
      <c r="G3" s="303"/>
      <c r="H3" s="303"/>
      <c r="I3" s="303"/>
      <c r="J3" s="303"/>
      <c r="K3" s="303"/>
      <c r="L3" s="303"/>
      <c r="M3" s="303"/>
      <c r="N3" s="303"/>
      <c r="O3" s="303"/>
      <c r="P3" s="303"/>
    </row>
    <row r="4" spans="1:20" ht="27.75" customHeight="1">
      <c r="A4" s="495" t="s">
        <v>455</v>
      </c>
      <c r="B4" s="312" t="s">
        <v>370</v>
      </c>
      <c r="C4" s="312" t="s">
        <v>420</v>
      </c>
      <c r="D4" s="311" t="s">
        <v>1960</v>
      </c>
      <c r="E4" s="311" t="s">
        <v>360</v>
      </c>
      <c r="F4" s="311" t="s">
        <v>361</v>
      </c>
      <c r="G4" s="311" t="s">
        <v>362</v>
      </c>
      <c r="H4" s="311" t="s">
        <v>363</v>
      </c>
      <c r="I4" s="311" t="s">
        <v>364</v>
      </c>
      <c r="J4" s="311" t="s">
        <v>365</v>
      </c>
      <c r="K4" s="311" t="s">
        <v>1961</v>
      </c>
      <c r="L4" s="311" t="s">
        <v>367</v>
      </c>
      <c r="M4" s="311" t="s">
        <v>368</v>
      </c>
      <c r="N4" s="311" t="s">
        <v>369</v>
      </c>
      <c r="O4" s="311" t="s">
        <v>1962</v>
      </c>
      <c r="P4" s="1550" t="s">
        <v>1963</v>
      </c>
    </row>
    <row r="5" spans="1:20" ht="11.25" customHeight="1">
      <c r="A5" s="1551" t="s">
        <v>1964</v>
      </c>
      <c r="B5" s="1551">
        <v>2024</v>
      </c>
      <c r="C5" s="322">
        <v>5.98</v>
      </c>
      <c r="D5" s="322">
        <v>5.88</v>
      </c>
      <c r="E5" s="322">
        <v>6.06</v>
      </c>
      <c r="F5" s="322">
        <v>6.05</v>
      </c>
      <c r="G5" s="322">
        <v>6.13</v>
      </c>
      <c r="H5" s="1552">
        <v>6.4202260657628747</v>
      </c>
      <c r="I5" s="322">
        <v>6.94</v>
      </c>
      <c r="J5" s="322">
        <v>7.22</v>
      </c>
      <c r="K5" s="322">
        <v>7.99</v>
      </c>
      <c r="L5" s="322">
        <v>8.6</v>
      </c>
      <c r="M5" s="322">
        <v>8.58</v>
      </c>
      <c r="N5" s="322">
        <v>8.68</v>
      </c>
      <c r="O5" s="1552">
        <v>7.0441855054802387</v>
      </c>
      <c r="P5" s="1552">
        <v>5.4</v>
      </c>
      <c r="Q5" s="1553"/>
      <c r="R5" s="1554"/>
      <c r="S5" s="1554"/>
      <c r="T5" s="1555"/>
    </row>
    <row r="6" spans="1:20" ht="8.25" customHeight="1">
      <c r="A6" s="495" t="s">
        <v>1965</v>
      </c>
      <c r="B6" s="495">
        <v>2025</v>
      </c>
      <c r="C6" s="322">
        <v>8.64</v>
      </c>
      <c r="D6" s="322">
        <v>8.35</v>
      </c>
      <c r="E6" s="322">
        <v>7.74</v>
      </c>
      <c r="F6" s="322">
        <v>7.67</v>
      </c>
      <c r="G6" s="322">
        <v>7.66</v>
      </c>
      <c r="H6" s="1552">
        <v>7.53</v>
      </c>
      <c r="I6" s="322">
        <v>7.64</v>
      </c>
      <c r="J6" s="322">
        <v>7.38</v>
      </c>
      <c r="K6" s="322">
        <v>6.9</v>
      </c>
      <c r="L6" s="322">
        <v>5.88</v>
      </c>
      <c r="M6" s="322">
        <v>5.41</v>
      </c>
      <c r="N6" s="322"/>
      <c r="O6" s="322"/>
      <c r="P6" s="322"/>
    </row>
    <row r="7" spans="1:20" ht="9.1999999999999993" customHeight="1">
      <c r="A7" s="495" t="s">
        <v>1966</v>
      </c>
      <c r="B7" s="495">
        <v>2024</v>
      </c>
      <c r="C7" s="322">
        <v>5.87</v>
      </c>
      <c r="D7" s="322">
        <v>5.81</v>
      </c>
      <c r="E7" s="322">
        <v>5.82</v>
      </c>
      <c r="F7" s="322">
        <v>5.84</v>
      </c>
      <c r="G7" s="322">
        <v>5.81</v>
      </c>
      <c r="H7" s="1552">
        <v>5.8784339733312478</v>
      </c>
      <c r="I7" s="322">
        <v>5.63</v>
      </c>
      <c r="J7" s="322">
        <v>5.85</v>
      </c>
      <c r="K7" s="322">
        <v>5.86</v>
      </c>
      <c r="L7" s="322">
        <v>6.04</v>
      </c>
      <c r="M7" s="322">
        <v>5.98</v>
      </c>
      <c r="N7" s="322">
        <v>6.02</v>
      </c>
      <c r="O7" s="1552">
        <v>5.8673694977776032</v>
      </c>
      <c r="P7" s="1552">
        <v>6.06</v>
      </c>
      <c r="Q7" s="1553"/>
      <c r="R7" s="1554"/>
      <c r="S7" s="1554"/>
      <c r="T7" s="1555"/>
    </row>
    <row r="8" spans="1:20" ht="9.75" customHeight="1">
      <c r="A8" s="495" t="s">
        <v>1967</v>
      </c>
      <c r="B8" s="495">
        <v>2025</v>
      </c>
      <c r="C8" s="322">
        <v>5.98</v>
      </c>
      <c r="D8" s="322">
        <v>6.21</v>
      </c>
      <c r="E8" s="322">
        <v>6.13</v>
      </c>
      <c r="F8" s="322">
        <v>6.25</v>
      </c>
      <c r="G8" s="322">
        <v>6.19</v>
      </c>
      <c r="H8" s="1552">
        <v>6.18</v>
      </c>
      <c r="I8" s="322">
        <v>6.27</v>
      </c>
      <c r="J8" s="322">
        <v>6.26</v>
      </c>
      <c r="K8" s="322">
        <v>6.29</v>
      </c>
      <c r="L8" s="322">
        <v>6.25</v>
      </c>
      <c r="M8" s="322">
        <v>6.18</v>
      </c>
      <c r="N8" s="322"/>
      <c r="O8" s="322"/>
      <c r="P8" s="322"/>
    </row>
    <row r="9" spans="1:20" ht="9.1999999999999993" customHeight="1">
      <c r="A9" s="495" t="s">
        <v>1968</v>
      </c>
      <c r="B9" s="495">
        <v>2024</v>
      </c>
      <c r="C9" s="322">
        <v>4.25</v>
      </c>
      <c r="D9" s="322">
        <v>4.25</v>
      </c>
      <c r="E9" s="322">
        <v>4.28</v>
      </c>
      <c r="F9" s="322">
        <v>4.2699999999999996</v>
      </c>
      <c r="G9" s="322">
        <v>4.25</v>
      </c>
      <c r="H9" s="1552">
        <v>4.2679245283018865</v>
      </c>
      <c r="I9" s="322">
        <v>4.34</v>
      </c>
      <c r="J9" s="322">
        <v>4.3600000000000003</v>
      </c>
      <c r="K9" s="322">
        <v>4.49</v>
      </c>
      <c r="L9" s="322">
        <v>4.82</v>
      </c>
      <c r="M9" s="322">
        <v>5.01</v>
      </c>
      <c r="N9" s="322">
        <v>5.04</v>
      </c>
      <c r="O9" s="1552">
        <v>4.4689937106918238</v>
      </c>
      <c r="P9" s="1552">
        <v>4.03</v>
      </c>
      <c r="Q9" s="1553"/>
      <c r="R9" s="1554"/>
      <c r="S9" s="1554"/>
      <c r="T9" s="1555"/>
    </row>
    <row r="10" spans="1:20" ht="7.5" customHeight="1">
      <c r="A10" s="495" t="s">
        <v>1969</v>
      </c>
      <c r="B10" s="495">
        <v>2025</v>
      </c>
      <c r="C10" s="322">
        <v>4.92</v>
      </c>
      <c r="D10" s="322">
        <v>4.82</v>
      </c>
      <c r="E10" s="322">
        <v>4.8499999999999996</v>
      </c>
      <c r="F10" s="322">
        <v>4.95</v>
      </c>
      <c r="G10" s="322">
        <v>4.88</v>
      </c>
      <c r="H10" s="1552">
        <v>4.9000000000000004</v>
      </c>
      <c r="I10" s="322">
        <v>4.84</v>
      </c>
      <c r="J10" s="322">
        <v>4.7699999999999996</v>
      </c>
      <c r="K10" s="322">
        <v>4.5199999999999996</v>
      </c>
      <c r="L10" s="322">
        <v>3.95</v>
      </c>
      <c r="M10" s="322">
        <v>3.63</v>
      </c>
      <c r="N10" s="322"/>
      <c r="O10" s="322"/>
      <c r="P10" s="322"/>
    </row>
    <row r="11" spans="1:20" ht="9.1999999999999993" customHeight="1">
      <c r="A11" s="495" t="s">
        <v>1970</v>
      </c>
      <c r="B11" s="495">
        <v>2024</v>
      </c>
      <c r="C11" s="322">
        <v>4.24</v>
      </c>
      <c r="D11" s="322">
        <v>4.25</v>
      </c>
      <c r="E11" s="322">
        <v>4.28</v>
      </c>
      <c r="F11" s="322">
        <v>4.2699999999999996</v>
      </c>
      <c r="G11" s="322">
        <v>4.25</v>
      </c>
      <c r="H11" s="1552">
        <v>4.2677949901120629</v>
      </c>
      <c r="I11" s="322">
        <v>4.34</v>
      </c>
      <c r="J11" s="322">
        <v>4.3499999999999996</v>
      </c>
      <c r="K11" s="322">
        <v>4.5</v>
      </c>
      <c r="L11" s="322">
        <v>4.8099999999999996</v>
      </c>
      <c r="M11" s="322">
        <v>5.01</v>
      </c>
      <c r="N11" s="322">
        <v>5.05</v>
      </c>
      <c r="O11" s="1552">
        <v>4.468149582509338</v>
      </c>
      <c r="P11" s="1552">
        <v>4.03</v>
      </c>
      <c r="Q11" s="1553"/>
      <c r="R11" s="1554"/>
      <c r="S11" s="1554"/>
      <c r="T11" s="1555"/>
    </row>
    <row r="12" spans="1:20" ht="9.9499999999999993" customHeight="1">
      <c r="A12" s="495" t="s">
        <v>1969</v>
      </c>
      <c r="B12" s="495">
        <v>2025</v>
      </c>
      <c r="C12" s="322">
        <v>4.93</v>
      </c>
      <c r="D12" s="322">
        <v>4.83</v>
      </c>
      <c r="E12" s="322">
        <v>4.8499999999999996</v>
      </c>
      <c r="F12" s="322">
        <v>4.95</v>
      </c>
      <c r="G12" s="322">
        <v>4.88</v>
      </c>
      <c r="H12" s="1552">
        <v>4.91</v>
      </c>
      <c r="I12" s="322">
        <v>4.84</v>
      </c>
      <c r="J12" s="322">
        <v>4.7699999999999996</v>
      </c>
      <c r="K12" s="322">
        <v>4.53</v>
      </c>
      <c r="L12" s="322">
        <v>3.95</v>
      </c>
      <c r="M12" s="322">
        <v>3.63</v>
      </c>
      <c r="N12" s="322"/>
      <c r="O12" s="322"/>
      <c r="P12" s="322"/>
    </row>
    <row r="13" spans="1:20" ht="11.25" customHeight="1">
      <c r="A13" s="495" t="s">
        <v>1971</v>
      </c>
      <c r="B13" s="495">
        <v>2024</v>
      </c>
      <c r="C13" s="322">
        <v>3.73</v>
      </c>
      <c r="D13" s="322">
        <v>3.65</v>
      </c>
      <c r="E13" s="322">
        <v>3.61</v>
      </c>
      <c r="F13" s="322">
        <v>3.63</v>
      </c>
      <c r="G13" s="322">
        <v>3.78</v>
      </c>
      <c r="H13" s="1552">
        <v>3.8624999999999998</v>
      </c>
      <c r="I13" s="322">
        <v>3.92</v>
      </c>
      <c r="J13" s="322">
        <v>4.12</v>
      </c>
      <c r="K13" s="322">
        <v>4.46</v>
      </c>
      <c r="L13" s="322">
        <v>4.3600000000000003</v>
      </c>
      <c r="M13" s="322">
        <v>4.43</v>
      </c>
      <c r="N13" s="322">
        <v>4.37</v>
      </c>
      <c r="O13" s="1552">
        <v>3.9935416666666668</v>
      </c>
      <c r="P13" s="1552">
        <v>3.52</v>
      </c>
      <c r="Q13" s="1553"/>
      <c r="R13" s="1554"/>
      <c r="S13" s="1554"/>
      <c r="T13" s="1555"/>
    </row>
    <row r="14" spans="1:20" ht="9.75" customHeight="1">
      <c r="A14" s="495" t="s">
        <v>1972</v>
      </c>
      <c r="B14" s="495">
        <v>2025</v>
      </c>
      <c r="C14" s="322">
        <v>4.3899999999999997</v>
      </c>
      <c r="D14" s="322">
        <v>4.42</v>
      </c>
      <c r="E14" s="322">
        <v>4.42</v>
      </c>
      <c r="F14" s="1552">
        <v>4.4000000000000004</v>
      </c>
      <c r="G14" s="322">
        <v>4.3899999999999997</v>
      </c>
      <c r="H14" s="1552">
        <v>4.38</v>
      </c>
      <c r="I14" s="322">
        <v>4.3099999999999996</v>
      </c>
      <c r="J14" s="322">
        <v>4.25</v>
      </c>
      <c r="K14" s="322">
        <v>3.9</v>
      </c>
      <c r="L14" s="322">
        <v>3.52</v>
      </c>
      <c r="M14" s="322">
        <v>3.24</v>
      </c>
      <c r="N14" s="322"/>
      <c r="O14" s="322"/>
      <c r="P14" s="322"/>
    </row>
    <row r="15" spans="1:20" ht="9.75" customHeight="1">
      <c r="A15" s="495" t="s">
        <v>1973</v>
      </c>
      <c r="B15" s="495">
        <v>2024</v>
      </c>
      <c r="C15" s="322">
        <v>2.37</v>
      </c>
      <c r="D15" s="322">
        <v>2.33</v>
      </c>
      <c r="E15" s="322">
        <v>2.19</v>
      </c>
      <c r="F15" s="322">
        <v>2.1800000000000002</v>
      </c>
      <c r="G15" s="322">
        <v>2.2200000000000002</v>
      </c>
      <c r="H15" s="1552">
        <v>2.2250000000000001</v>
      </c>
      <c r="I15" s="322">
        <v>2.1800000000000002</v>
      </c>
      <c r="J15" s="322">
        <v>2.29</v>
      </c>
      <c r="K15" s="322">
        <v>2.42</v>
      </c>
      <c r="L15" s="322">
        <v>2.33</v>
      </c>
      <c r="M15" s="322">
        <v>2.41</v>
      </c>
      <c r="N15" s="322">
        <v>2.36</v>
      </c>
      <c r="O15" s="1552">
        <v>2.2920833333333333</v>
      </c>
      <c r="P15" s="322">
        <v>2.33</v>
      </c>
      <c r="Q15" s="1553"/>
      <c r="R15" s="1554"/>
      <c r="S15" s="1554"/>
      <c r="T15" s="1555"/>
    </row>
    <row r="16" spans="1:20" ht="8.25" customHeight="1">
      <c r="A16" s="495" t="s">
        <v>1974</v>
      </c>
      <c r="B16" s="495">
        <v>2025</v>
      </c>
      <c r="C16" s="322">
        <v>2.36</v>
      </c>
      <c r="D16" s="322">
        <v>2.37</v>
      </c>
      <c r="E16" s="322">
        <v>2.33</v>
      </c>
      <c r="F16" s="1552">
        <v>2.2999999999999998</v>
      </c>
      <c r="G16" s="322">
        <v>2.31</v>
      </c>
      <c r="H16" s="1552">
        <v>2.27</v>
      </c>
      <c r="I16" s="322">
        <v>2.2400000000000002</v>
      </c>
      <c r="J16" s="322">
        <v>2.27</v>
      </c>
      <c r="K16" s="322">
        <v>2.08</v>
      </c>
      <c r="L16" s="322">
        <v>1.97</v>
      </c>
      <c r="M16" s="322">
        <v>1.91</v>
      </c>
      <c r="N16" s="322"/>
      <c r="O16" s="322"/>
      <c r="P16" s="322"/>
    </row>
    <row r="17" spans="1:17" ht="8.25" customHeight="1">
      <c r="A17" s="495" t="s">
        <v>1975</v>
      </c>
      <c r="B17" s="495"/>
      <c r="C17" s="322"/>
      <c r="D17" s="322"/>
      <c r="E17" s="322"/>
      <c r="F17" s="322"/>
      <c r="G17" s="322"/>
      <c r="H17" s="322"/>
      <c r="I17" s="322"/>
      <c r="J17" s="322"/>
      <c r="K17" s="322"/>
      <c r="L17" s="322"/>
      <c r="M17" s="322"/>
      <c r="N17" s="322"/>
      <c r="O17" s="322"/>
      <c r="P17" s="322"/>
    </row>
    <row r="18" spans="1:17" ht="8.25" customHeight="1">
      <c r="A18" s="495" t="s">
        <v>1976</v>
      </c>
      <c r="B18" s="495"/>
      <c r="E18" s="1553"/>
      <c r="F18" s="1556"/>
      <c r="G18" s="318"/>
      <c r="H18" s="318"/>
      <c r="I18" s="318"/>
      <c r="J18" s="1557"/>
      <c r="K18" s="1557"/>
      <c r="L18" s="318"/>
      <c r="M18" s="318"/>
      <c r="N18" s="318"/>
      <c r="O18" s="1558"/>
      <c r="P18" s="319"/>
      <c r="Q18" s="1555"/>
    </row>
    <row r="19" spans="1:17" ht="8.25" customHeight="1">
      <c r="A19" s="495" t="s">
        <v>1977</v>
      </c>
      <c r="B19" s="495"/>
    </row>
    <row r="20" spans="1:17" ht="8.25" customHeight="1">
      <c r="A20" s="495" t="s">
        <v>1978</v>
      </c>
      <c r="B20" s="495"/>
    </row>
    <row r="21" spans="1:17" ht="8.25" customHeight="1">
      <c r="A21" s="495" t="s">
        <v>1979</v>
      </c>
      <c r="B21" s="495"/>
    </row>
    <row r="22" spans="1:17" ht="8.25" customHeight="1">
      <c r="A22" s="319" t="s">
        <v>493</v>
      </c>
    </row>
    <row r="23" spans="1:17" ht="8.25" customHeight="1">
      <c r="A23" s="1559" t="s">
        <v>1980</v>
      </c>
      <c r="C23" s="1553"/>
      <c r="D23" s="1556"/>
      <c r="E23" s="318"/>
      <c r="F23" s="318"/>
      <c r="G23" s="318"/>
      <c r="H23" s="1557"/>
      <c r="I23" s="1557"/>
      <c r="J23" s="318"/>
      <c r="K23" s="318"/>
      <c r="L23" s="318"/>
      <c r="M23" s="1558"/>
      <c r="N23" s="319"/>
      <c r="O23" s="1560"/>
    </row>
    <row r="24" spans="1:17" ht="8.25" customHeight="1">
      <c r="A24" s="1561" t="s">
        <v>1981</v>
      </c>
    </row>
    <row r="25" spans="1:17">
      <c r="A25" s="338" t="s">
        <v>494</v>
      </c>
    </row>
  </sheetData>
  <hyperlinks>
    <hyperlink ref="A24" r:id="rId1" xr:uid="{EC1AD6A9-7792-4832-A81A-FE5DEA747001}"/>
    <hyperlink ref="A25" location="Inhaltsverzeichnis!A1" display="Zurück zum Inhaltsverzeichnis" xr:uid="{9E61D2E7-745B-442E-B894-6C37582AD7AE}"/>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565CC-0F32-4EEA-A005-3E454A9A0EA6}">
  <sheetPr>
    <tabColor rgb="FF80CDEC"/>
  </sheetPr>
  <dimension ref="A1:O22"/>
  <sheetViews>
    <sheetView showGridLine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1562" t="s">
        <v>1982</v>
      </c>
      <c r="B1" s="1563"/>
      <c r="C1" s="1563"/>
      <c r="D1" s="1563"/>
      <c r="E1" s="1563"/>
      <c r="F1" s="1563"/>
      <c r="G1" s="1563"/>
      <c r="H1" s="1563"/>
      <c r="I1" s="1563"/>
      <c r="J1" s="1563"/>
      <c r="K1" s="1563"/>
      <c r="L1" s="1563"/>
      <c r="M1" s="1563"/>
      <c r="N1" s="1563"/>
      <c r="O1" s="1563"/>
    </row>
    <row r="2" spans="1:15" ht="12" customHeight="1">
      <c r="A2" s="1045" t="s">
        <v>605</v>
      </c>
      <c r="B2" s="569"/>
      <c r="C2" s="569"/>
      <c r="D2" s="569"/>
      <c r="E2" s="569"/>
      <c r="F2" s="569"/>
      <c r="G2" s="569"/>
      <c r="H2" s="569"/>
      <c r="I2" s="569"/>
      <c r="J2" s="569"/>
      <c r="K2" s="569"/>
      <c r="L2" s="569"/>
      <c r="M2" s="569"/>
      <c r="N2" s="569"/>
      <c r="O2" s="569"/>
    </row>
    <row r="3" spans="1:15">
      <c r="A3" s="1564" t="s">
        <v>1983</v>
      </c>
      <c r="B3" s="1053"/>
      <c r="C3" s="1053"/>
      <c r="D3" s="1053"/>
      <c r="E3" s="1053"/>
      <c r="F3" s="1053"/>
      <c r="G3" s="1053"/>
      <c r="H3" s="1053"/>
      <c r="I3" s="1053"/>
      <c r="J3" s="1053"/>
      <c r="K3" s="1053"/>
      <c r="L3" s="1053"/>
      <c r="M3" s="1053"/>
      <c r="N3" s="1053"/>
      <c r="O3" s="1053"/>
    </row>
    <row r="4" spans="1:15" ht="15" customHeight="1">
      <c r="A4" s="1565"/>
      <c r="B4" s="1565"/>
      <c r="C4" s="1566" t="s">
        <v>1984</v>
      </c>
      <c r="D4" s="1567" t="s">
        <v>980</v>
      </c>
      <c r="E4" s="1567" t="s">
        <v>981</v>
      </c>
      <c r="F4" s="1567" t="s">
        <v>982</v>
      </c>
      <c r="G4" s="1567" t="s">
        <v>983</v>
      </c>
      <c r="H4" s="1567" t="s">
        <v>984</v>
      </c>
      <c r="I4" s="1566" t="s">
        <v>1984</v>
      </c>
      <c r="J4" s="1568" t="s">
        <v>980</v>
      </c>
      <c r="K4" s="1568" t="s">
        <v>981</v>
      </c>
      <c r="L4" s="1568" t="s">
        <v>982</v>
      </c>
      <c r="M4" s="1568" t="s">
        <v>983</v>
      </c>
      <c r="N4" s="1568" t="s">
        <v>984</v>
      </c>
      <c r="O4" s="1569"/>
    </row>
    <row r="5" spans="1:15" ht="14.45" customHeight="1">
      <c r="A5" s="1570"/>
      <c r="B5" s="1571"/>
      <c r="C5" s="1565"/>
      <c r="D5" s="1572"/>
      <c r="E5" s="1572"/>
      <c r="F5" s="1572"/>
      <c r="G5" s="1572"/>
      <c r="H5" s="1573"/>
      <c r="I5" s="1567">
        <v>2024</v>
      </c>
      <c r="J5" s="1816">
        <v>2025</v>
      </c>
      <c r="K5" s="1816"/>
      <c r="L5" s="1816"/>
      <c r="M5" s="1816"/>
      <c r="N5" s="1816"/>
      <c r="O5" s="1817"/>
    </row>
    <row r="6" spans="1:15" ht="33">
      <c r="A6" s="1574" t="s">
        <v>1985</v>
      </c>
      <c r="B6" s="1575" t="s">
        <v>1986</v>
      </c>
      <c r="C6" s="1575">
        <v>2024</v>
      </c>
      <c r="D6" s="1818">
        <v>2025</v>
      </c>
      <c r="E6" s="1818"/>
      <c r="F6" s="1818"/>
      <c r="G6" s="1818"/>
      <c r="H6" s="1819"/>
      <c r="I6" s="1576" t="s">
        <v>652</v>
      </c>
      <c r="J6" s="1577"/>
      <c r="K6" s="1577"/>
      <c r="L6" s="1577"/>
      <c r="M6" s="1577"/>
      <c r="N6" s="1577"/>
      <c r="O6" s="1569"/>
    </row>
    <row r="7" spans="1:15" ht="33">
      <c r="A7" s="1578"/>
      <c r="B7" s="1579"/>
      <c r="C7" s="1579"/>
      <c r="D7" s="1580"/>
      <c r="E7" s="1580"/>
      <c r="F7" s="1580"/>
      <c r="G7" s="1580"/>
      <c r="H7" s="1581"/>
      <c r="I7" s="1576" t="s">
        <v>653</v>
      </c>
      <c r="J7" s="1577"/>
      <c r="K7" s="1577"/>
      <c r="L7" s="1569"/>
      <c r="M7" s="1569"/>
      <c r="N7" s="1569"/>
      <c r="O7" s="1582" t="s">
        <v>654</v>
      </c>
    </row>
    <row r="8" spans="1:15" ht="14.1" customHeight="1">
      <c r="A8" s="1583" t="s">
        <v>1987</v>
      </c>
      <c r="B8" s="1584">
        <v>90.47</v>
      </c>
      <c r="C8" s="1584">
        <v>129.1</v>
      </c>
      <c r="D8" s="1585">
        <v>137</v>
      </c>
      <c r="E8" s="1585">
        <v>135.9</v>
      </c>
      <c r="F8" s="1585">
        <v>136.5</v>
      </c>
      <c r="G8" s="1585">
        <v>136.1</v>
      </c>
      <c r="H8" s="1585">
        <v>135.1</v>
      </c>
      <c r="I8" s="1586">
        <v>3.6947791164658526</v>
      </c>
      <c r="J8" s="1587">
        <v>5.9</v>
      </c>
      <c r="K8" s="1587">
        <v>5.8</v>
      </c>
      <c r="L8" s="1587">
        <v>6.8</v>
      </c>
      <c r="M8" s="1587">
        <v>4.8</v>
      </c>
      <c r="N8" s="1587">
        <v>3.1</v>
      </c>
      <c r="O8" s="1588">
        <v>-0.7</v>
      </c>
    </row>
    <row r="9" spans="1:15" ht="14.1" customHeight="1">
      <c r="A9" s="1589" t="s">
        <v>1988</v>
      </c>
      <c r="B9" s="1584">
        <v>50.24</v>
      </c>
      <c r="C9" s="1584">
        <v>130.1</v>
      </c>
      <c r="D9" s="1590">
        <v>136.30000000000001</v>
      </c>
      <c r="E9" s="1590">
        <v>135.5</v>
      </c>
      <c r="F9" s="1590">
        <v>135.9</v>
      </c>
      <c r="G9" s="1590">
        <v>135.30000000000001</v>
      </c>
      <c r="H9" s="1590">
        <v>134</v>
      </c>
      <c r="I9" s="1588">
        <v>2.3603461841070157</v>
      </c>
      <c r="J9" s="1587">
        <v>5.0999999999999996</v>
      </c>
      <c r="K9" s="1587">
        <v>5.3</v>
      </c>
      <c r="L9" s="1587">
        <v>6.4</v>
      </c>
      <c r="M9" s="1587">
        <v>3.7</v>
      </c>
      <c r="N9" s="1587">
        <v>1.4</v>
      </c>
      <c r="O9" s="1588">
        <v>-1</v>
      </c>
    </row>
    <row r="10" spans="1:15" ht="14.1" customHeight="1">
      <c r="A10" s="1589" t="s">
        <v>1989</v>
      </c>
      <c r="B10" s="1584">
        <v>40.229999999999997</v>
      </c>
      <c r="C10" s="1584">
        <v>127.8</v>
      </c>
      <c r="D10" s="1590">
        <v>137.9</v>
      </c>
      <c r="E10" s="1590">
        <v>136.30000000000001</v>
      </c>
      <c r="F10" s="1590">
        <v>137.4</v>
      </c>
      <c r="G10" s="1590">
        <v>137</v>
      </c>
      <c r="H10" s="1590">
        <v>136.4</v>
      </c>
      <c r="I10" s="1588">
        <v>5.5326176713460029</v>
      </c>
      <c r="J10" s="1587">
        <v>7</v>
      </c>
      <c r="K10" s="1587">
        <v>6.3</v>
      </c>
      <c r="L10" s="1587">
        <v>7.3</v>
      </c>
      <c r="M10" s="1587">
        <v>6.1</v>
      </c>
      <c r="N10" s="1587">
        <v>5</v>
      </c>
      <c r="O10" s="1588">
        <v>-0.4</v>
      </c>
    </row>
    <row r="11" spans="1:15" ht="14.1" customHeight="1">
      <c r="A11" s="1583" t="s">
        <v>1990</v>
      </c>
      <c r="B11" s="1584">
        <v>23.09</v>
      </c>
      <c r="C11" s="1584">
        <v>130.30000000000001</v>
      </c>
      <c r="D11" s="1590">
        <v>141.4</v>
      </c>
      <c r="E11" s="1590">
        <v>140.6</v>
      </c>
      <c r="F11" s="1590">
        <v>140.30000000000001</v>
      </c>
      <c r="G11" s="1590">
        <v>140.19999999999999</v>
      </c>
      <c r="H11" s="1590">
        <v>138.6</v>
      </c>
      <c r="I11" s="1588">
        <v>-0.38226299694188981</v>
      </c>
      <c r="J11" s="1587">
        <v>8.9</v>
      </c>
      <c r="K11" s="1587">
        <v>8.9</v>
      </c>
      <c r="L11" s="1587">
        <v>8.9</v>
      </c>
      <c r="M11" s="1587">
        <v>7.6</v>
      </c>
      <c r="N11" s="1587">
        <v>5.0999999999999996</v>
      </c>
      <c r="O11" s="1588">
        <v>-1.1000000000000001</v>
      </c>
    </row>
    <row r="12" spans="1:15" ht="14.1" customHeight="1">
      <c r="A12" s="1589" t="s">
        <v>1988</v>
      </c>
      <c r="B12" s="1584" t="s">
        <v>202</v>
      </c>
      <c r="C12" s="1584" t="s">
        <v>202</v>
      </c>
      <c r="D12" s="1590" t="s">
        <v>202</v>
      </c>
      <c r="E12" s="1590" t="s">
        <v>202</v>
      </c>
      <c r="F12" s="1590" t="s">
        <v>202</v>
      </c>
      <c r="G12" s="1590" t="s">
        <v>202</v>
      </c>
      <c r="H12" s="1590" t="s">
        <v>202</v>
      </c>
      <c r="I12" s="1588" t="s">
        <v>202</v>
      </c>
      <c r="J12" s="1587" t="s">
        <v>202</v>
      </c>
      <c r="K12" s="1587" t="s">
        <v>202</v>
      </c>
      <c r="L12" s="1587" t="s">
        <v>202</v>
      </c>
      <c r="M12" s="1587" t="s">
        <v>202</v>
      </c>
      <c r="N12" s="1590" t="s">
        <v>202</v>
      </c>
      <c r="O12" s="1584" t="s">
        <v>202</v>
      </c>
    </row>
    <row r="13" spans="1:15" ht="14.1" customHeight="1">
      <c r="A13" s="1589" t="s">
        <v>1989</v>
      </c>
      <c r="B13" s="1584" t="s">
        <v>202</v>
      </c>
      <c r="C13" s="1584" t="s">
        <v>202</v>
      </c>
      <c r="D13" s="1590" t="s">
        <v>202</v>
      </c>
      <c r="E13" s="1590" t="s">
        <v>202</v>
      </c>
      <c r="F13" s="1590" t="s">
        <v>202</v>
      </c>
      <c r="G13" s="1590" t="s">
        <v>202</v>
      </c>
      <c r="H13" s="1590" t="s">
        <v>202</v>
      </c>
      <c r="I13" s="1588" t="s">
        <v>202</v>
      </c>
      <c r="J13" s="1587" t="s">
        <v>202</v>
      </c>
      <c r="K13" s="1587" t="s">
        <v>202</v>
      </c>
      <c r="L13" s="1587" t="s">
        <v>202</v>
      </c>
      <c r="M13" s="1587" t="s">
        <v>202</v>
      </c>
      <c r="N13" s="1590" t="s">
        <v>202</v>
      </c>
      <c r="O13" s="1584" t="s">
        <v>202</v>
      </c>
    </row>
    <row r="14" spans="1:15" ht="14.1" customHeight="1">
      <c r="A14" s="1583" t="s">
        <v>1991</v>
      </c>
      <c r="B14" s="1584">
        <v>67.38</v>
      </c>
      <c r="C14" s="1584">
        <v>128.69999999999999</v>
      </c>
      <c r="D14" s="1590">
        <v>135.5</v>
      </c>
      <c r="E14" s="1590">
        <v>134.19999999999999</v>
      </c>
      <c r="F14" s="1590">
        <v>135.30000000000001</v>
      </c>
      <c r="G14" s="1590">
        <v>134.69999999999999</v>
      </c>
      <c r="H14" s="1590">
        <v>133.80000000000001</v>
      </c>
      <c r="I14" s="1588">
        <v>5.2330335241210122</v>
      </c>
      <c r="J14" s="1587">
        <v>4.9000000000000004</v>
      </c>
      <c r="K14" s="1587">
        <v>4.5999999999999996</v>
      </c>
      <c r="L14" s="1587">
        <v>6.1</v>
      </c>
      <c r="M14" s="1587">
        <v>3.9</v>
      </c>
      <c r="N14" s="1587">
        <v>2.2999999999999998</v>
      </c>
      <c r="O14" s="1588">
        <v>-0.7</v>
      </c>
    </row>
    <row r="15" spans="1:15" ht="14.1" customHeight="1">
      <c r="A15" s="1589" t="s">
        <v>1988</v>
      </c>
      <c r="B15" s="1584">
        <v>36.409999999999997</v>
      </c>
      <c r="C15" s="1584">
        <v>129.30000000000001</v>
      </c>
      <c r="D15" s="1590">
        <v>132.5</v>
      </c>
      <c r="E15" s="1590">
        <v>131.6</v>
      </c>
      <c r="F15" s="1590">
        <v>132.4</v>
      </c>
      <c r="G15" s="1590">
        <v>131.80000000000001</v>
      </c>
      <c r="H15" s="1590">
        <v>130.69999999999999</v>
      </c>
      <c r="I15" s="1588">
        <v>3.357314148681084</v>
      </c>
      <c r="J15" s="1587">
        <v>2.7</v>
      </c>
      <c r="K15" s="1587">
        <v>2.9</v>
      </c>
      <c r="L15" s="1587">
        <v>4.5</v>
      </c>
      <c r="M15" s="1587">
        <v>1.5</v>
      </c>
      <c r="N15" s="1587">
        <v>-0.4</v>
      </c>
      <c r="O15" s="1588">
        <v>-0.8</v>
      </c>
    </row>
    <row r="16" spans="1:15" ht="14.1" customHeight="1">
      <c r="A16" s="1589" t="s">
        <v>1989</v>
      </c>
      <c r="B16" s="1584">
        <v>30.97</v>
      </c>
      <c r="C16" s="1584">
        <v>127.9</v>
      </c>
      <c r="D16" s="1590">
        <v>139</v>
      </c>
      <c r="E16" s="1590">
        <v>137.30000000000001</v>
      </c>
      <c r="F16" s="1590">
        <v>138.6</v>
      </c>
      <c r="G16" s="1590">
        <v>138</v>
      </c>
      <c r="H16" s="1590">
        <v>137.5</v>
      </c>
      <c r="I16" s="1588">
        <v>7.5693860386879805</v>
      </c>
      <c r="J16" s="1587">
        <v>7.4</v>
      </c>
      <c r="K16" s="1587">
        <v>6.7</v>
      </c>
      <c r="L16" s="1587">
        <v>7.9</v>
      </c>
      <c r="M16" s="1587">
        <v>6.6</v>
      </c>
      <c r="N16" s="1587">
        <v>5.4</v>
      </c>
      <c r="O16" s="1588">
        <v>-0.4</v>
      </c>
    </row>
    <row r="17" spans="1:15" ht="14.1" customHeight="1">
      <c r="A17" s="1583" t="s">
        <v>1992</v>
      </c>
      <c r="B17" s="1584">
        <v>909.53</v>
      </c>
      <c r="C17" s="1584">
        <v>110.9</v>
      </c>
      <c r="D17" s="1590">
        <v>109</v>
      </c>
      <c r="E17" s="1590">
        <v>108.6</v>
      </c>
      <c r="F17" s="1590">
        <v>108</v>
      </c>
      <c r="G17" s="1590">
        <v>108.1</v>
      </c>
      <c r="H17" s="1590">
        <v>108.5</v>
      </c>
      <c r="I17" s="1588">
        <v>-1.7714791851195741</v>
      </c>
      <c r="J17" s="1587">
        <v>-2.2000000000000002</v>
      </c>
      <c r="K17" s="1587">
        <v>-2.2999999999999998</v>
      </c>
      <c r="L17" s="1587">
        <v>-2.4</v>
      </c>
      <c r="M17" s="1587">
        <v>-1.7</v>
      </c>
      <c r="N17" s="1587">
        <v>-2</v>
      </c>
      <c r="O17" s="1588">
        <v>0.4</v>
      </c>
    </row>
    <row r="18" spans="1:15" ht="14.1" customHeight="1">
      <c r="A18" s="1589" t="s">
        <v>1988</v>
      </c>
      <c r="B18" s="1584">
        <v>316.82</v>
      </c>
      <c r="C18" s="1584">
        <v>112.7</v>
      </c>
      <c r="D18" s="1590">
        <v>111.2</v>
      </c>
      <c r="E18" s="1590">
        <v>111</v>
      </c>
      <c r="F18" s="1590">
        <v>110</v>
      </c>
      <c r="G18" s="1590">
        <v>110.5</v>
      </c>
      <c r="H18" s="1590">
        <v>110.4</v>
      </c>
      <c r="I18" s="1588">
        <v>-2.0851433536055595</v>
      </c>
      <c r="J18" s="1587">
        <v>-1.9</v>
      </c>
      <c r="K18" s="1587">
        <v>-1.9</v>
      </c>
      <c r="L18" s="1587">
        <v>-2.4</v>
      </c>
      <c r="M18" s="1587">
        <v>-1.5</v>
      </c>
      <c r="N18" s="1587">
        <v>-2</v>
      </c>
      <c r="O18" s="1588">
        <v>-0.1</v>
      </c>
    </row>
    <row r="19" spans="1:15" ht="14.1" customHeight="1">
      <c r="A19" s="1591" t="s">
        <v>1989</v>
      </c>
      <c r="B19" s="1592">
        <v>592.71</v>
      </c>
      <c r="C19" s="1592">
        <v>109.9</v>
      </c>
      <c r="D19" s="1593">
        <v>107.8</v>
      </c>
      <c r="E19" s="1593">
        <v>107.3</v>
      </c>
      <c r="F19" s="1593">
        <v>106.9</v>
      </c>
      <c r="G19" s="1593">
        <v>106.9</v>
      </c>
      <c r="H19" s="1593">
        <v>107.4</v>
      </c>
      <c r="I19" s="1594">
        <v>-1.6114592658907867</v>
      </c>
      <c r="J19" s="1595">
        <v>-2.4</v>
      </c>
      <c r="K19" s="1595">
        <v>-2.5</v>
      </c>
      <c r="L19" s="1595">
        <v>-2.5</v>
      </c>
      <c r="M19" s="1595">
        <v>-1.7</v>
      </c>
      <c r="N19" s="1595">
        <v>-2</v>
      </c>
      <c r="O19" s="1594">
        <v>0.5</v>
      </c>
    </row>
    <row r="20" spans="1:15" ht="14.1" customHeight="1">
      <c r="A20" s="1596" t="s">
        <v>1993</v>
      </c>
      <c r="B20" s="1596"/>
      <c r="C20" s="1596"/>
      <c r="D20" s="1596"/>
      <c r="E20" s="1596"/>
      <c r="F20" s="1596"/>
      <c r="G20" s="1596"/>
      <c r="H20" s="1596"/>
      <c r="I20" s="1596"/>
      <c r="J20" s="1596"/>
      <c r="K20" s="1596"/>
      <c r="L20" s="1596"/>
      <c r="M20" s="1596"/>
      <c r="N20" s="1596"/>
      <c r="O20" s="1596"/>
    </row>
    <row r="21" spans="1:15" ht="14.1" customHeight="1">
      <c r="A21" s="1597" t="s">
        <v>1994</v>
      </c>
      <c r="B21" s="1596"/>
      <c r="C21" s="1596"/>
      <c r="D21" s="1596"/>
      <c r="E21" s="1596"/>
      <c r="F21" s="1596"/>
      <c r="G21" s="1596"/>
      <c r="H21" s="1596"/>
      <c r="I21" s="1596"/>
      <c r="J21" s="1596"/>
      <c r="K21" s="1596"/>
      <c r="L21" s="1596"/>
      <c r="M21" s="1596"/>
      <c r="N21" s="1596"/>
      <c r="O21" s="1598"/>
    </row>
    <row r="22" spans="1:15" ht="14.1" customHeight="1">
      <c r="A22" s="872" t="s">
        <v>494</v>
      </c>
      <c r="B22" s="1598"/>
      <c r="C22" s="1598"/>
      <c r="D22" s="1598"/>
      <c r="E22" s="1598"/>
      <c r="F22" s="1598"/>
      <c r="G22" s="1598"/>
      <c r="H22" s="1598"/>
      <c r="I22" s="1598"/>
      <c r="J22" s="1598"/>
      <c r="K22" s="1598"/>
      <c r="L22" s="1598"/>
      <c r="M22" s="1598"/>
      <c r="N22" s="1598"/>
      <c r="O22" s="1598"/>
    </row>
  </sheetData>
  <mergeCells count="2">
    <mergeCell ref="J5:O5"/>
    <mergeCell ref="D6:H6"/>
  </mergeCells>
  <hyperlinks>
    <hyperlink ref="A22" location="Inhaltsverzeichnis!A1" display="Zurück zum Inhaltsverzeichnis" xr:uid="{A7D30C43-3AF6-4DC0-BAAE-ADD14301232C}"/>
  </hyperlinks>
  <pageMargins left="0.7" right="0.7" top="0.78740157499999996" bottom="0.78740157499999996" header="0.3" footer="0.3"/>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5D06-628C-4870-A897-1D518186ED1D}">
  <sheetPr>
    <tabColor rgb="FF80CDEC"/>
  </sheetPr>
  <dimension ref="A1:R89"/>
  <sheetViews>
    <sheetView showGridLines="0" zoomScale="140" zoomScaleNormal="140" zoomScaleSheetLayoutView="140" workbookViewId="0"/>
  </sheetViews>
  <sheetFormatPr baseColWidth="10" defaultColWidth="7" defaultRowHeight="9" customHeight="1"/>
  <cols>
    <col min="1" max="1" width="26.875" style="828" customWidth="1"/>
    <col min="2" max="2" width="5" style="828" customWidth="1"/>
    <col min="3" max="3" width="6.625" style="828" customWidth="1"/>
    <col min="4" max="8" width="5.625" style="828" customWidth="1"/>
    <col min="9" max="9" width="6.75" style="828" customWidth="1"/>
    <col min="10" max="13" width="5.625" style="828" customWidth="1"/>
    <col min="14" max="15" width="5" style="828" customWidth="1"/>
    <col min="16" max="16384" width="7" style="828"/>
  </cols>
  <sheetData>
    <row r="1" spans="1:16" s="765" customFormat="1" ht="39.950000000000003" customHeight="1">
      <c r="A1" s="761" t="s">
        <v>604</v>
      </c>
      <c r="B1" s="762"/>
      <c r="C1" s="762"/>
      <c r="D1" s="762"/>
      <c r="E1" s="762"/>
      <c r="F1" s="762"/>
      <c r="G1" s="762"/>
      <c r="H1" s="762"/>
      <c r="I1" s="762"/>
      <c r="J1" s="762"/>
      <c r="K1" s="762"/>
      <c r="L1" s="763"/>
      <c r="M1" s="763"/>
      <c r="N1" s="763"/>
      <c r="O1" s="763"/>
      <c r="P1" s="764"/>
    </row>
    <row r="2" spans="1:16" s="769" customFormat="1" ht="12.75" customHeight="1">
      <c r="A2" s="766" t="s">
        <v>605</v>
      </c>
      <c r="B2" s="767"/>
      <c r="C2" s="767"/>
      <c r="D2" s="767"/>
      <c r="E2" s="767"/>
      <c r="F2" s="767"/>
      <c r="G2" s="767"/>
      <c r="H2" s="767"/>
      <c r="I2" s="767"/>
      <c r="J2" s="768"/>
      <c r="K2" s="768"/>
      <c r="L2" s="768"/>
      <c r="M2" s="767"/>
      <c r="N2" s="767"/>
      <c r="O2" s="767"/>
    </row>
    <row r="3" spans="1:16" s="770" customFormat="1" ht="12.75" customHeight="1">
      <c r="A3" s="766" t="s">
        <v>606</v>
      </c>
      <c r="B3" s="767"/>
      <c r="C3" s="767"/>
      <c r="D3" s="767"/>
      <c r="E3" s="767"/>
      <c r="F3" s="767"/>
      <c r="G3" s="767"/>
      <c r="H3" s="767"/>
      <c r="I3" s="767"/>
      <c r="J3" s="768"/>
      <c r="K3" s="768"/>
      <c r="L3" s="768"/>
      <c r="M3" s="767"/>
      <c r="N3" s="767"/>
      <c r="O3" s="767"/>
    </row>
    <row r="4" spans="1:16" s="776" customFormat="1" ht="24" customHeight="1">
      <c r="A4" s="771"/>
      <c r="B4" s="1820" t="s">
        <v>607</v>
      </c>
      <c r="C4" s="772" t="s">
        <v>608</v>
      </c>
      <c r="D4" s="773" t="s">
        <v>364</v>
      </c>
      <c r="E4" s="774" t="s">
        <v>446</v>
      </c>
      <c r="F4" s="773" t="s">
        <v>447</v>
      </c>
      <c r="G4" s="773" t="s">
        <v>448</v>
      </c>
      <c r="H4" s="773" t="s">
        <v>449</v>
      </c>
      <c r="I4" s="772" t="s">
        <v>608</v>
      </c>
      <c r="J4" s="775" t="s">
        <v>364</v>
      </c>
      <c r="K4" s="775" t="s">
        <v>446</v>
      </c>
      <c r="L4" s="775" t="s">
        <v>447</v>
      </c>
      <c r="M4" s="775" t="s">
        <v>448</v>
      </c>
      <c r="N4" s="1822" t="s">
        <v>449</v>
      </c>
      <c r="O4" s="1823"/>
    </row>
    <row r="5" spans="1:16" s="776" customFormat="1" ht="14.1" customHeight="1">
      <c r="A5" s="777"/>
      <c r="B5" s="1821"/>
      <c r="C5" s="1824">
        <v>2024</v>
      </c>
      <c r="D5" s="1826">
        <v>2025</v>
      </c>
      <c r="E5" s="1827"/>
      <c r="F5" s="1827"/>
      <c r="G5" s="1827"/>
      <c r="H5" s="1828"/>
      <c r="I5" s="778">
        <v>2024</v>
      </c>
      <c r="J5" s="1822">
        <v>2025</v>
      </c>
      <c r="K5" s="1832"/>
      <c r="L5" s="1832"/>
      <c r="M5" s="1832"/>
      <c r="N5" s="1832"/>
      <c r="O5" s="1823"/>
    </row>
    <row r="6" spans="1:16" s="776" customFormat="1" ht="26.25" customHeight="1">
      <c r="A6" s="779" t="s">
        <v>609</v>
      </c>
      <c r="B6" s="1821"/>
      <c r="C6" s="1825"/>
      <c r="D6" s="1829"/>
      <c r="E6" s="1830"/>
      <c r="F6" s="1830"/>
      <c r="G6" s="1830"/>
      <c r="H6" s="1831"/>
      <c r="I6" s="780" t="s">
        <v>610</v>
      </c>
      <c r="J6" s="780"/>
      <c r="K6" s="780"/>
      <c r="L6" s="780"/>
      <c r="M6" s="780"/>
      <c r="N6" s="781"/>
      <c r="O6" s="782" t="s">
        <v>611</v>
      </c>
    </row>
    <row r="7" spans="1:16" s="793" customFormat="1" ht="14.1" customHeight="1">
      <c r="A7" s="783" t="s">
        <v>612</v>
      </c>
      <c r="B7" s="784">
        <v>1000</v>
      </c>
      <c r="C7" s="785">
        <v>127.72500000000001</v>
      </c>
      <c r="D7" s="786">
        <v>126</v>
      </c>
      <c r="E7" s="786">
        <v>125.4</v>
      </c>
      <c r="F7" s="786">
        <v>125.3</v>
      </c>
      <c r="G7" s="786">
        <v>125.4</v>
      </c>
      <c r="H7" s="787">
        <v>125.4</v>
      </c>
      <c r="I7" s="788">
        <v>-1.8255188316679352</v>
      </c>
      <c r="J7" s="789">
        <v>-1.4855355746677219</v>
      </c>
      <c r="K7" s="790">
        <v>-2.1840873634945268</v>
      </c>
      <c r="L7" s="790">
        <v>-1.7254901960784395</v>
      </c>
      <c r="M7" s="790">
        <v>-1.801096319498825</v>
      </c>
      <c r="N7" s="791">
        <v>-2.3364485981308292</v>
      </c>
      <c r="O7" s="792">
        <v>0</v>
      </c>
    </row>
    <row r="8" spans="1:16" s="793" customFormat="1" ht="14.1" customHeight="1">
      <c r="A8" s="794" t="s">
        <v>613</v>
      </c>
      <c r="B8" s="795">
        <v>734.38</v>
      </c>
      <c r="C8" s="796">
        <v>118.22500000000002</v>
      </c>
      <c r="D8" s="797">
        <v>119.8</v>
      </c>
      <c r="E8" s="797">
        <v>119.6</v>
      </c>
      <c r="F8" s="797">
        <v>119.6</v>
      </c>
      <c r="G8" s="797">
        <v>119.5</v>
      </c>
      <c r="H8" s="798">
        <v>119.4</v>
      </c>
      <c r="I8" s="799">
        <v>0.38208448312460064</v>
      </c>
      <c r="J8" s="800">
        <v>1.0118043844856714</v>
      </c>
      <c r="K8" s="800">
        <v>0.84317032040472384</v>
      </c>
      <c r="L8" s="800">
        <v>0.92827004219408593</v>
      </c>
      <c r="M8" s="800">
        <v>0.84388185654007941</v>
      </c>
      <c r="N8" s="801">
        <v>0.84459459459461073</v>
      </c>
      <c r="O8" s="799">
        <v>-8.3682008368185734E-2</v>
      </c>
    </row>
    <row r="9" spans="1:16" s="776" customFormat="1" ht="14.1" customHeight="1">
      <c r="A9" s="802" t="s">
        <v>614</v>
      </c>
      <c r="B9" s="803">
        <v>3.61</v>
      </c>
      <c r="C9" s="804">
        <v>116.52499999999999</v>
      </c>
      <c r="D9" s="805">
        <v>123.6</v>
      </c>
      <c r="E9" s="805">
        <v>123.6</v>
      </c>
      <c r="F9" s="805">
        <v>123.6</v>
      </c>
      <c r="G9" s="805">
        <v>124.6</v>
      </c>
      <c r="H9" s="806">
        <v>125</v>
      </c>
      <c r="I9" s="792">
        <v>4.8436679913023539</v>
      </c>
      <c r="J9" s="789">
        <v>6.3683304647160099</v>
      </c>
      <c r="K9" s="789">
        <v>5.731394354148847</v>
      </c>
      <c r="L9" s="789">
        <v>5.0127442650807126</v>
      </c>
      <c r="M9" s="789">
        <v>5.7724957555178094</v>
      </c>
      <c r="N9" s="807">
        <v>6.1120543293718299</v>
      </c>
      <c r="O9" s="792">
        <v>0.3210272873194242</v>
      </c>
    </row>
    <row r="10" spans="1:16" s="793" customFormat="1" ht="14.1" customHeight="1">
      <c r="A10" s="802" t="s">
        <v>615</v>
      </c>
      <c r="B10" s="803">
        <v>114.06</v>
      </c>
      <c r="C10" s="804">
        <v>129.01666666666668</v>
      </c>
      <c r="D10" s="805">
        <v>133.9</v>
      </c>
      <c r="E10" s="805">
        <v>133.69999999999999</v>
      </c>
      <c r="F10" s="805">
        <v>133.6</v>
      </c>
      <c r="G10" s="805">
        <v>132.19999999999999</v>
      </c>
      <c r="H10" s="806">
        <v>131.30000000000001</v>
      </c>
      <c r="I10" s="792">
        <v>0.41509923466078646</v>
      </c>
      <c r="J10" s="789">
        <v>3.6377708978328371</v>
      </c>
      <c r="K10" s="789">
        <v>3.5631293570875329</v>
      </c>
      <c r="L10" s="789">
        <v>3.2457496136012196</v>
      </c>
      <c r="M10" s="789">
        <v>1.9275250578257612</v>
      </c>
      <c r="N10" s="807">
        <v>0.7674597083653083</v>
      </c>
      <c r="O10" s="792">
        <v>-0.68078668683810406</v>
      </c>
    </row>
    <row r="11" spans="1:16" s="776" customFormat="1" ht="14.1" customHeight="1">
      <c r="A11" s="802" t="s">
        <v>616</v>
      </c>
      <c r="B11" s="803">
        <v>2.95</v>
      </c>
      <c r="C11" s="804">
        <v>131.76666666666668</v>
      </c>
      <c r="D11" s="805">
        <v>130.80000000000001</v>
      </c>
      <c r="E11" s="805">
        <v>129.6</v>
      </c>
      <c r="F11" s="805">
        <v>130</v>
      </c>
      <c r="G11" s="805">
        <v>129.6</v>
      </c>
      <c r="H11" s="806">
        <v>129.5</v>
      </c>
      <c r="I11" s="792">
        <v>-5.6450650435612602</v>
      </c>
      <c r="J11" s="789">
        <v>-0.75872534142639836</v>
      </c>
      <c r="K11" s="789">
        <v>-0.91743119266057249</v>
      </c>
      <c r="L11" s="789">
        <v>-1.0654490106544898</v>
      </c>
      <c r="M11" s="789">
        <v>-1.818181818181813</v>
      </c>
      <c r="N11" s="807">
        <v>-1.5957446808510696</v>
      </c>
      <c r="O11" s="792">
        <v>-7.7160493827150844E-2</v>
      </c>
    </row>
    <row r="12" spans="1:16" s="776" customFormat="1" ht="14.1" customHeight="1">
      <c r="A12" s="802" t="s">
        <v>617</v>
      </c>
      <c r="B12" s="803">
        <v>0.34</v>
      </c>
      <c r="C12" s="804">
        <v>133.36666666666667</v>
      </c>
      <c r="D12" s="805">
        <v>132.30000000000001</v>
      </c>
      <c r="E12" s="805">
        <v>133.19999999999999</v>
      </c>
      <c r="F12" s="805">
        <v>133.19999999999999</v>
      </c>
      <c r="G12" s="805">
        <v>133.4</v>
      </c>
      <c r="H12" s="806">
        <v>133.4</v>
      </c>
      <c r="I12" s="792">
        <v>-1.6711722782009986</v>
      </c>
      <c r="J12" s="789">
        <v>-0.675675675675663</v>
      </c>
      <c r="K12" s="789">
        <v>0</v>
      </c>
      <c r="L12" s="789">
        <v>0</v>
      </c>
      <c r="M12" s="789">
        <v>-0.29895366218237029</v>
      </c>
      <c r="N12" s="807">
        <v>-0.29895366218237029</v>
      </c>
      <c r="O12" s="792">
        <v>0</v>
      </c>
    </row>
    <row r="13" spans="1:16" s="776" customFormat="1" ht="14.1" customHeight="1">
      <c r="A13" s="802" t="s">
        <v>618</v>
      </c>
      <c r="B13" s="803">
        <v>0.54</v>
      </c>
      <c r="C13" s="804">
        <v>129.11666666666665</v>
      </c>
      <c r="D13" s="805">
        <v>116.6</v>
      </c>
      <c r="E13" s="805">
        <v>116.6</v>
      </c>
      <c r="F13" s="805">
        <v>116.5</v>
      </c>
      <c r="G13" s="805">
        <v>116.1</v>
      </c>
      <c r="H13" s="806">
        <v>114.1</v>
      </c>
      <c r="I13" s="792">
        <v>-16.130778391252576</v>
      </c>
      <c r="J13" s="789">
        <v>-12</v>
      </c>
      <c r="K13" s="789">
        <v>-10.856269113149864</v>
      </c>
      <c r="L13" s="789">
        <v>-10.932721712538225</v>
      </c>
      <c r="M13" s="789">
        <v>-5.4560260586319203</v>
      </c>
      <c r="N13" s="807">
        <v>-3.7130801687763721</v>
      </c>
      <c r="O13" s="792">
        <v>-1.7226528854435941</v>
      </c>
    </row>
    <row r="14" spans="1:16" s="776" customFormat="1" ht="14.1" customHeight="1">
      <c r="A14" s="802" t="s">
        <v>619</v>
      </c>
      <c r="B14" s="803">
        <v>13.55</v>
      </c>
      <c r="C14" s="804">
        <v>127.89166666666665</v>
      </c>
      <c r="D14" s="805">
        <v>130.9</v>
      </c>
      <c r="E14" s="805">
        <v>131.1</v>
      </c>
      <c r="F14" s="805">
        <v>131.4</v>
      </c>
      <c r="G14" s="805">
        <v>131.5</v>
      </c>
      <c r="H14" s="806">
        <v>131.4</v>
      </c>
      <c r="I14" s="792">
        <v>0.68228039099913929</v>
      </c>
      <c r="J14" s="789">
        <v>2.5058731401722696</v>
      </c>
      <c r="K14" s="789">
        <v>2.5821596244131513</v>
      </c>
      <c r="L14" s="789">
        <v>2.5761124121779915</v>
      </c>
      <c r="M14" s="789">
        <v>2.6541764246682362</v>
      </c>
      <c r="N14" s="807">
        <v>2.4960998439937754</v>
      </c>
      <c r="O14" s="792">
        <v>-7.6045627376416292E-2</v>
      </c>
    </row>
    <row r="15" spans="1:16" s="776" customFormat="1" ht="14.1" customHeight="1">
      <c r="A15" s="802" t="s">
        <v>41</v>
      </c>
      <c r="B15" s="803">
        <v>1.31</v>
      </c>
      <c r="C15" s="804">
        <v>191.14166666666668</v>
      </c>
      <c r="D15" s="805">
        <v>127.3</v>
      </c>
      <c r="E15" s="805">
        <v>128.6</v>
      </c>
      <c r="F15" s="805">
        <v>127.8</v>
      </c>
      <c r="G15" s="805">
        <v>129.30000000000001</v>
      </c>
      <c r="H15" s="806">
        <v>129.69999999999999</v>
      </c>
      <c r="I15" s="792">
        <v>-4.2935825753149857</v>
      </c>
      <c r="J15" s="789">
        <v>-39.524940617577201</v>
      </c>
      <c r="K15" s="789">
        <v>-36.774827925270401</v>
      </c>
      <c r="L15" s="789">
        <v>-36.163836163836159</v>
      </c>
      <c r="M15" s="789">
        <v>-18.319646241313961</v>
      </c>
      <c r="N15" s="807">
        <v>-4.4918998527246146</v>
      </c>
      <c r="O15" s="792">
        <v>0.30935808197986603</v>
      </c>
    </row>
    <row r="16" spans="1:16" s="776" customFormat="1" ht="14.1" customHeight="1">
      <c r="A16" s="802" t="s">
        <v>620</v>
      </c>
      <c r="B16" s="803">
        <v>3.64</v>
      </c>
      <c r="C16" s="804">
        <v>129.74166666666667</v>
      </c>
      <c r="D16" s="805">
        <v>137.4</v>
      </c>
      <c r="E16" s="805">
        <v>137.6</v>
      </c>
      <c r="F16" s="805">
        <v>137.69999999999999</v>
      </c>
      <c r="G16" s="805">
        <v>137</v>
      </c>
      <c r="H16" s="806">
        <v>136.9</v>
      </c>
      <c r="I16" s="792">
        <v>3.7380063965885029</v>
      </c>
      <c r="J16" s="789">
        <v>6.1823802163833079</v>
      </c>
      <c r="K16" s="789">
        <v>5.602455871066752</v>
      </c>
      <c r="L16" s="789">
        <v>5.1948051948051699</v>
      </c>
      <c r="M16" s="789">
        <v>4.1825095057034218</v>
      </c>
      <c r="N16" s="807">
        <v>2.7777777777777857</v>
      </c>
      <c r="O16" s="792">
        <v>-7.2992700729926696E-2</v>
      </c>
    </row>
    <row r="17" spans="1:18" s="776" customFormat="1" ht="14.1" customHeight="1">
      <c r="A17" s="802" t="s">
        <v>621</v>
      </c>
      <c r="B17" s="803">
        <v>5.0999999999999996</v>
      </c>
      <c r="C17" s="804">
        <v>145.80000000000001</v>
      </c>
      <c r="D17" s="805">
        <v>161.4</v>
      </c>
      <c r="E17" s="805">
        <v>163.6</v>
      </c>
      <c r="F17" s="805">
        <v>164.4</v>
      </c>
      <c r="G17" s="805">
        <v>160.9</v>
      </c>
      <c r="H17" s="806">
        <v>158.80000000000001</v>
      </c>
      <c r="I17" s="792">
        <v>20.1153370863655</v>
      </c>
      <c r="J17" s="789">
        <v>8.6868686868686922</v>
      </c>
      <c r="K17" s="789">
        <v>8.9214380825565911</v>
      </c>
      <c r="L17" s="789">
        <v>11.457627118644069</v>
      </c>
      <c r="M17" s="789">
        <v>7.5534759358288852</v>
      </c>
      <c r="N17" s="807">
        <v>2.1879021879021963</v>
      </c>
      <c r="O17" s="792">
        <v>-1.3051584835301497</v>
      </c>
    </row>
    <row r="18" spans="1:18" s="776" customFormat="1" ht="14.1" customHeight="1">
      <c r="A18" s="802" t="s">
        <v>622</v>
      </c>
      <c r="B18" s="803">
        <v>2.5499999999999998</v>
      </c>
      <c r="C18" s="804">
        <v>103.71666666666665</v>
      </c>
      <c r="D18" s="805">
        <v>105.8</v>
      </c>
      <c r="E18" s="805">
        <v>102.8</v>
      </c>
      <c r="F18" s="805">
        <v>102</v>
      </c>
      <c r="G18" s="805">
        <v>103.1</v>
      </c>
      <c r="H18" s="806">
        <v>103.7</v>
      </c>
      <c r="I18" s="792">
        <v>-5.3104077906269254</v>
      </c>
      <c r="J18" s="789">
        <v>2.2222222222222143</v>
      </c>
      <c r="K18" s="789">
        <v>0.48875855327467832</v>
      </c>
      <c r="L18" s="789">
        <v>0.59171597633135775</v>
      </c>
      <c r="M18" s="789">
        <v>0.19436345966956026</v>
      </c>
      <c r="N18" s="807">
        <v>-5.8128973660308816</v>
      </c>
      <c r="O18" s="792">
        <v>0.58195926285161192</v>
      </c>
    </row>
    <row r="19" spans="1:18" s="776" customFormat="1" ht="14.1" customHeight="1">
      <c r="A19" s="802" t="s">
        <v>623</v>
      </c>
      <c r="B19" s="803">
        <v>0.83</v>
      </c>
      <c r="C19" s="804">
        <v>93.59999999999998</v>
      </c>
      <c r="D19" s="805">
        <v>102.8</v>
      </c>
      <c r="E19" s="805">
        <v>98.2</v>
      </c>
      <c r="F19" s="805">
        <v>99.6</v>
      </c>
      <c r="G19" s="805">
        <v>101.8</v>
      </c>
      <c r="H19" s="806">
        <v>102.2</v>
      </c>
      <c r="I19" s="792">
        <v>-1.2050312252616919</v>
      </c>
      <c r="J19" s="789">
        <v>8.2105263157894655</v>
      </c>
      <c r="K19" s="789">
        <v>5.5913978494623677</v>
      </c>
      <c r="L19" s="789">
        <v>8.7336244541484689</v>
      </c>
      <c r="M19" s="789">
        <v>9.3447905477980697</v>
      </c>
      <c r="N19" s="807">
        <v>-2.9439696106362732</v>
      </c>
      <c r="O19" s="792">
        <v>0.39292730844793766</v>
      </c>
      <c r="Q19" s="808"/>
    </row>
    <row r="20" spans="1:18" s="776" customFormat="1" ht="14.1" customHeight="1">
      <c r="A20" s="802" t="s">
        <v>624</v>
      </c>
      <c r="B20" s="803">
        <v>0.32</v>
      </c>
      <c r="C20" s="804">
        <v>148.65833333333336</v>
      </c>
      <c r="D20" s="805">
        <v>150.30000000000001</v>
      </c>
      <c r="E20" s="805">
        <v>150.9</v>
      </c>
      <c r="F20" s="805">
        <v>150.9</v>
      </c>
      <c r="G20" s="805">
        <v>150.9</v>
      </c>
      <c r="H20" s="806">
        <v>150.9</v>
      </c>
      <c r="I20" s="792">
        <v>-1.3875069098949382</v>
      </c>
      <c r="J20" s="789">
        <v>1.2803234501347731</v>
      </c>
      <c r="K20" s="789">
        <v>1.6846361185983909</v>
      </c>
      <c r="L20" s="789">
        <v>1.6846361185983909</v>
      </c>
      <c r="M20" s="789">
        <v>1.6846361185983909</v>
      </c>
      <c r="N20" s="807">
        <v>1.6846361185983909</v>
      </c>
      <c r="O20" s="792">
        <v>0</v>
      </c>
    </row>
    <row r="21" spans="1:18" s="776" customFormat="1" ht="14.1" customHeight="1">
      <c r="A21" s="802" t="s">
        <v>625</v>
      </c>
      <c r="B21" s="803">
        <v>0.98</v>
      </c>
      <c r="C21" s="804">
        <v>154.85833333333332</v>
      </c>
      <c r="D21" s="805">
        <v>156.30000000000001</v>
      </c>
      <c r="E21" s="805">
        <v>156.30000000000001</v>
      </c>
      <c r="F21" s="805">
        <v>156.5</v>
      </c>
      <c r="G21" s="805">
        <v>155.6</v>
      </c>
      <c r="H21" s="806">
        <v>149.69999999999999</v>
      </c>
      <c r="I21" s="792">
        <v>-1.2120567752910603</v>
      </c>
      <c r="J21" s="789">
        <v>1.8241042345276952</v>
      </c>
      <c r="K21" s="789">
        <v>0.6439150032195613</v>
      </c>
      <c r="L21" s="789">
        <v>0.25624599615632349</v>
      </c>
      <c r="M21" s="789">
        <v>-0.57507987220446921</v>
      </c>
      <c r="N21" s="807">
        <v>-4.2226487523992517</v>
      </c>
      <c r="O21" s="792">
        <v>-3.7917737789203159</v>
      </c>
    </row>
    <row r="22" spans="1:18" s="776" customFormat="1" ht="14.1" customHeight="1">
      <c r="A22" s="802" t="s">
        <v>626</v>
      </c>
      <c r="B22" s="803">
        <v>16.84</v>
      </c>
      <c r="C22" s="804">
        <v>127.97500000000001</v>
      </c>
      <c r="D22" s="805">
        <v>137.1</v>
      </c>
      <c r="E22" s="805">
        <v>136.69999999999999</v>
      </c>
      <c r="F22" s="805">
        <v>136.6</v>
      </c>
      <c r="G22" s="805">
        <v>133.1</v>
      </c>
      <c r="H22" s="806">
        <v>129.19999999999999</v>
      </c>
      <c r="I22" s="792">
        <v>-0.23387253946596331</v>
      </c>
      <c r="J22" s="789">
        <v>7.8678206136900002</v>
      </c>
      <c r="K22" s="789">
        <v>6.6302652106084281</v>
      </c>
      <c r="L22" s="789">
        <v>5.3199691595990686</v>
      </c>
      <c r="M22" s="789">
        <v>0.4528301886792292</v>
      </c>
      <c r="N22" s="807">
        <v>-3.8690476190476204</v>
      </c>
      <c r="O22" s="792">
        <v>-2.9301277235161649</v>
      </c>
    </row>
    <row r="23" spans="1:18" s="776" customFormat="1" ht="14.1" customHeight="1">
      <c r="A23" s="802" t="s">
        <v>627</v>
      </c>
      <c r="B23" s="803">
        <v>3.78</v>
      </c>
      <c r="C23" s="804">
        <v>129.83333333333334</v>
      </c>
      <c r="D23" s="805">
        <v>140.5</v>
      </c>
      <c r="E23" s="805">
        <v>141.1</v>
      </c>
      <c r="F23" s="805">
        <v>141.80000000000001</v>
      </c>
      <c r="G23" s="805">
        <v>141.1</v>
      </c>
      <c r="H23" s="806">
        <v>139.9</v>
      </c>
      <c r="I23" s="792">
        <v>-3.4337424073385421</v>
      </c>
      <c r="J23" s="809">
        <v>9.2534992223950212</v>
      </c>
      <c r="K23" s="789">
        <v>8.1226053639846754</v>
      </c>
      <c r="L23" s="789">
        <v>7.3429220287660968</v>
      </c>
      <c r="M23" s="789">
        <v>5.4559043348281051</v>
      </c>
      <c r="N23" s="807">
        <v>3.4763313609467588</v>
      </c>
      <c r="O23" s="792">
        <v>-0.8504606661941807</v>
      </c>
    </row>
    <row r="24" spans="1:18" s="776" customFormat="1" ht="14.1" customHeight="1">
      <c r="A24" s="802" t="s">
        <v>628</v>
      </c>
      <c r="B24" s="803">
        <v>1.45</v>
      </c>
      <c r="C24" s="804">
        <v>161.67500000000001</v>
      </c>
      <c r="D24" s="805">
        <v>177.6</v>
      </c>
      <c r="E24" s="805">
        <v>174.1</v>
      </c>
      <c r="F24" s="805">
        <v>167.6</v>
      </c>
      <c r="G24" s="805">
        <v>147.1</v>
      </c>
      <c r="H24" s="806">
        <v>137.80000000000001</v>
      </c>
      <c r="I24" s="792">
        <v>26.621850933298546</v>
      </c>
      <c r="J24" s="789">
        <v>11.838790931989919</v>
      </c>
      <c r="K24" s="789">
        <v>5.2599758162031378</v>
      </c>
      <c r="L24" s="789">
        <v>-5.5774647887323994</v>
      </c>
      <c r="M24" s="789">
        <v>-21.796916533758633</v>
      </c>
      <c r="N24" s="807">
        <v>-28.378378378378372</v>
      </c>
      <c r="O24" s="792">
        <v>-6.3222297756628052</v>
      </c>
    </row>
    <row r="25" spans="1:18" s="776" customFormat="1" ht="14.1" customHeight="1">
      <c r="A25" s="802" t="s">
        <v>629</v>
      </c>
      <c r="B25" s="803">
        <v>6.21</v>
      </c>
      <c r="C25" s="804">
        <v>129.29166666666666</v>
      </c>
      <c r="D25" s="805">
        <v>139.9</v>
      </c>
      <c r="E25" s="805">
        <v>139.4</v>
      </c>
      <c r="F25" s="805">
        <v>138.4</v>
      </c>
      <c r="G25" s="805">
        <v>134.30000000000001</v>
      </c>
      <c r="H25" s="806">
        <v>126.3</v>
      </c>
      <c r="I25" s="792">
        <v>-1.9341381707856726</v>
      </c>
      <c r="J25" s="789">
        <v>9.9842767295597525</v>
      </c>
      <c r="K25" s="789">
        <v>8.7363494539781641</v>
      </c>
      <c r="L25" s="789">
        <v>7.7042801556420244</v>
      </c>
      <c r="M25" s="789">
        <v>1.2820512820512988</v>
      </c>
      <c r="N25" s="807">
        <v>-6.9270449521002178</v>
      </c>
      <c r="O25" s="792">
        <v>-5.9568131049888393</v>
      </c>
    </row>
    <row r="26" spans="1:18" s="776" customFormat="1" ht="14.1" customHeight="1">
      <c r="A26" s="802" t="s">
        <v>630</v>
      </c>
      <c r="B26" s="803">
        <v>4.75</v>
      </c>
      <c r="C26" s="804">
        <v>114.125</v>
      </c>
      <c r="D26" s="805">
        <v>117.2</v>
      </c>
      <c r="E26" s="805">
        <v>117.2</v>
      </c>
      <c r="F26" s="805">
        <v>120</v>
      </c>
      <c r="G26" s="805">
        <v>119.8</v>
      </c>
      <c r="H26" s="806">
        <v>120.1</v>
      </c>
      <c r="I26" s="792">
        <v>-3.698755361788912</v>
      </c>
      <c r="J26" s="789">
        <v>1.0344827586206975</v>
      </c>
      <c r="K26" s="789">
        <v>2.3580786026200968</v>
      </c>
      <c r="L26" s="789">
        <v>4.803493449781655</v>
      </c>
      <c r="M26" s="789">
        <v>4.8118985126859144</v>
      </c>
      <c r="N26" s="807">
        <v>4.8908296943231306</v>
      </c>
      <c r="O26" s="792">
        <v>0.25041736227045419</v>
      </c>
    </row>
    <row r="27" spans="1:18" s="776" customFormat="1" ht="14.1" customHeight="1">
      <c r="A27" s="802" t="s">
        <v>631</v>
      </c>
      <c r="B27" s="803">
        <v>0.65</v>
      </c>
      <c r="C27" s="804">
        <v>130.89166666666668</v>
      </c>
      <c r="D27" s="805">
        <v>145.6</v>
      </c>
      <c r="E27" s="805">
        <v>145.4</v>
      </c>
      <c r="F27" s="805">
        <v>141.9</v>
      </c>
      <c r="G27" s="805">
        <v>141.80000000000001</v>
      </c>
      <c r="H27" s="806">
        <v>142</v>
      </c>
      <c r="I27" s="792">
        <v>1.2734797835094014E-2</v>
      </c>
      <c r="J27" s="789">
        <v>12.95577967416601</v>
      </c>
      <c r="K27" s="789">
        <v>9.3233082706766908</v>
      </c>
      <c r="L27" s="789">
        <v>6.6917293233082802</v>
      </c>
      <c r="M27" s="789">
        <v>5.9790732436472354</v>
      </c>
      <c r="N27" s="807">
        <v>6.2874251497005957</v>
      </c>
      <c r="O27" s="792">
        <v>0.14104372355430428</v>
      </c>
    </row>
    <row r="28" spans="1:18" s="776" customFormat="1" ht="14.1" customHeight="1">
      <c r="A28" s="802" t="s">
        <v>632</v>
      </c>
      <c r="B28" s="803">
        <v>26.57</v>
      </c>
      <c r="C28" s="804">
        <v>136.11666666666667</v>
      </c>
      <c r="D28" s="805">
        <v>142.30000000000001</v>
      </c>
      <c r="E28" s="805">
        <v>141.9</v>
      </c>
      <c r="F28" s="805">
        <v>141.80000000000001</v>
      </c>
      <c r="G28" s="805">
        <v>139.19999999999999</v>
      </c>
      <c r="H28" s="806">
        <v>138.4</v>
      </c>
      <c r="I28" s="792">
        <v>-1.2275503416580733</v>
      </c>
      <c r="J28" s="789">
        <v>4.3255131964809408</v>
      </c>
      <c r="K28" s="789">
        <v>5.1111111111111143</v>
      </c>
      <c r="L28" s="789">
        <v>5.1148999258710148</v>
      </c>
      <c r="M28" s="789">
        <v>2.8064992614475557</v>
      </c>
      <c r="N28" s="807">
        <v>2.14022140221401</v>
      </c>
      <c r="O28" s="792">
        <v>-0.57471264367814001</v>
      </c>
    </row>
    <row r="29" spans="1:18" s="776" customFormat="1" ht="14.1" customHeight="1">
      <c r="A29" s="802" t="s">
        <v>633</v>
      </c>
      <c r="B29" s="803">
        <v>3.51</v>
      </c>
      <c r="C29" s="804">
        <v>126.55833333333334</v>
      </c>
      <c r="D29" s="805">
        <v>172.4</v>
      </c>
      <c r="E29" s="805">
        <v>171.8</v>
      </c>
      <c r="F29" s="805">
        <v>173.9</v>
      </c>
      <c r="G29" s="805">
        <v>175.9</v>
      </c>
      <c r="H29" s="806">
        <v>172.5</v>
      </c>
      <c r="I29" s="792">
        <v>4.3349821379499787</v>
      </c>
      <c r="J29" s="789">
        <v>38.03042433947158</v>
      </c>
      <c r="K29" s="789">
        <v>36.565977742448354</v>
      </c>
      <c r="L29" s="789">
        <v>34.806201550387613</v>
      </c>
      <c r="M29" s="789">
        <v>34.274809160305352</v>
      </c>
      <c r="N29" s="807">
        <v>25.72886297376094</v>
      </c>
      <c r="O29" s="792">
        <v>-1.9329164297896568</v>
      </c>
    </row>
    <row r="30" spans="1:18" s="776" customFormat="1" ht="14.1" customHeight="1">
      <c r="A30" s="802" t="s">
        <v>634</v>
      </c>
      <c r="B30" s="803">
        <v>7.34</v>
      </c>
      <c r="C30" s="804">
        <v>149.80000000000001</v>
      </c>
      <c r="D30" s="805">
        <v>145.19999999999999</v>
      </c>
      <c r="E30" s="805">
        <v>143.69999999999999</v>
      </c>
      <c r="F30" s="805">
        <v>141.6</v>
      </c>
      <c r="G30" s="805">
        <v>131.9</v>
      </c>
      <c r="H30" s="806">
        <v>130</v>
      </c>
      <c r="I30" s="792">
        <v>-4.883856288692499</v>
      </c>
      <c r="J30" s="789">
        <v>-3.9046988749172726</v>
      </c>
      <c r="K30" s="789">
        <v>-1.911262798634823</v>
      </c>
      <c r="L30" s="789">
        <v>-2.2774327122153295</v>
      </c>
      <c r="M30" s="789">
        <v>-9.1597796143250605</v>
      </c>
      <c r="N30" s="807">
        <v>-8.5151301900070422</v>
      </c>
      <c r="O30" s="792">
        <v>-1.440485216072787</v>
      </c>
    </row>
    <row r="31" spans="1:18" s="776" customFormat="1" ht="14.1" customHeight="1">
      <c r="A31" s="802" t="s">
        <v>635</v>
      </c>
      <c r="B31" s="803">
        <v>2.89</v>
      </c>
      <c r="C31" s="804">
        <v>126.35833333333331</v>
      </c>
      <c r="D31" s="805">
        <v>139.9</v>
      </c>
      <c r="E31" s="805">
        <v>141.30000000000001</v>
      </c>
      <c r="F31" s="805">
        <v>141.19999999999999</v>
      </c>
      <c r="G31" s="805">
        <v>140.80000000000001</v>
      </c>
      <c r="H31" s="806">
        <v>141.5</v>
      </c>
      <c r="I31" s="792">
        <v>-3.8490805326569557</v>
      </c>
      <c r="J31" s="789">
        <v>10.768012668250208</v>
      </c>
      <c r="K31" s="789">
        <v>11.965134706814595</v>
      </c>
      <c r="L31" s="789">
        <v>12.063492063492063</v>
      </c>
      <c r="M31" s="789">
        <v>10.778914240755327</v>
      </c>
      <c r="N31" s="807">
        <v>9.0138674884437506</v>
      </c>
      <c r="O31" s="792">
        <v>0.49715909090907928</v>
      </c>
    </row>
    <row r="32" spans="1:18" s="776" customFormat="1" ht="14.1" customHeight="1">
      <c r="A32" s="802" t="s">
        <v>636</v>
      </c>
      <c r="B32" s="803">
        <v>12.83</v>
      </c>
      <c r="C32" s="804">
        <v>133.08333333333334</v>
      </c>
      <c r="D32" s="805">
        <v>133</v>
      </c>
      <c r="E32" s="805">
        <v>132.9</v>
      </c>
      <c r="F32" s="805">
        <v>133.19999999999999</v>
      </c>
      <c r="G32" s="805">
        <v>132.9</v>
      </c>
      <c r="H32" s="806">
        <v>133.19999999999999</v>
      </c>
      <c r="I32" s="792">
        <v>0.44656896660167433</v>
      </c>
      <c r="J32" s="789">
        <v>-0.29985007496252081</v>
      </c>
      <c r="K32" s="789">
        <v>0</v>
      </c>
      <c r="L32" s="789">
        <v>0.30120481927708909</v>
      </c>
      <c r="M32" s="789">
        <v>0.1507159005275156</v>
      </c>
      <c r="N32" s="807">
        <v>0.60422960725074404</v>
      </c>
      <c r="O32" s="792">
        <v>0.22573363431150995</v>
      </c>
      <c r="R32" s="776" t="s">
        <v>1</v>
      </c>
    </row>
    <row r="33" spans="1:15" s="776" customFormat="1" ht="14.1" customHeight="1">
      <c r="A33" s="802" t="s">
        <v>637</v>
      </c>
      <c r="B33" s="803">
        <v>1.36</v>
      </c>
      <c r="C33" s="810">
        <v>118.26666666666667</v>
      </c>
      <c r="D33" s="811">
        <v>120.3</v>
      </c>
      <c r="E33" s="811">
        <v>120.2</v>
      </c>
      <c r="F33" s="811">
        <v>120.3</v>
      </c>
      <c r="G33" s="811">
        <v>120.4</v>
      </c>
      <c r="H33" s="812">
        <v>120.6</v>
      </c>
      <c r="I33" s="813">
        <v>-3.8938172953206163</v>
      </c>
      <c r="J33" s="814">
        <v>2.2959183673469568</v>
      </c>
      <c r="K33" s="814">
        <v>2.3850085178875702</v>
      </c>
      <c r="L33" s="814">
        <v>2.3829787234042499</v>
      </c>
      <c r="M33" s="814">
        <v>1.9475021168501314</v>
      </c>
      <c r="N33" s="815">
        <v>2.2900763358778562</v>
      </c>
      <c r="O33" s="813">
        <v>0.16611295681062188</v>
      </c>
    </row>
    <row r="34" spans="1:15" s="776" customFormat="1" ht="14.1" customHeight="1">
      <c r="A34" s="816" t="s">
        <v>638</v>
      </c>
      <c r="B34" s="817">
        <v>1.6</v>
      </c>
      <c r="C34" s="804">
        <v>131.5</v>
      </c>
      <c r="D34" s="805">
        <v>180.8</v>
      </c>
      <c r="E34" s="805">
        <v>179.6</v>
      </c>
      <c r="F34" s="805">
        <v>178.6</v>
      </c>
      <c r="G34" s="805">
        <v>174.4</v>
      </c>
      <c r="H34" s="806">
        <v>169.2</v>
      </c>
      <c r="I34" s="792">
        <v>9.5147478591826484E-2</v>
      </c>
      <c r="J34" s="789">
        <v>38.43797856049008</v>
      </c>
      <c r="K34" s="789">
        <v>33.13565604151222</v>
      </c>
      <c r="L34" s="789">
        <v>27.571428571428555</v>
      </c>
      <c r="M34" s="789">
        <v>24.749642346208873</v>
      </c>
      <c r="N34" s="807">
        <v>18.736842105263136</v>
      </c>
      <c r="O34" s="792">
        <v>-2.9816513761468002</v>
      </c>
    </row>
    <row r="35" spans="1:15" s="776" customFormat="1" ht="14.1" customHeight="1">
      <c r="A35" s="802" t="s">
        <v>639</v>
      </c>
      <c r="B35" s="803">
        <v>5.28</v>
      </c>
      <c r="C35" s="804">
        <v>114.96666666666665</v>
      </c>
      <c r="D35" s="805">
        <v>117.3</v>
      </c>
      <c r="E35" s="805">
        <v>117.3</v>
      </c>
      <c r="F35" s="805">
        <v>117.3</v>
      </c>
      <c r="G35" s="805">
        <v>119.3</v>
      </c>
      <c r="H35" s="806">
        <v>119.3</v>
      </c>
      <c r="I35" s="792">
        <v>1.9283339490210381</v>
      </c>
      <c r="J35" s="789">
        <v>2.0887728459529882</v>
      </c>
      <c r="K35" s="789">
        <v>2.0887728459529882</v>
      </c>
      <c r="L35" s="789">
        <v>2.0887728459529882</v>
      </c>
      <c r="M35" s="789">
        <v>3.2900432900433003</v>
      </c>
      <c r="N35" s="807">
        <v>2.8448275862069039</v>
      </c>
      <c r="O35" s="792">
        <v>0</v>
      </c>
    </row>
    <row r="36" spans="1:15" s="776" customFormat="1" ht="14.1" customHeight="1">
      <c r="A36" s="802" t="s">
        <v>640</v>
      </c>
      <c r="B36" s="803">
        <v>0.38</v>
      </c>
      <c r="C36" s="804">
        <v>142.14166666666665</v>
      </c>
      <c r="D36" s="805">
        <v>121.9</v>
      </c>
      <c r="E36" s="805">
        <v>121.1</v>
      </c>
      <c r="F36" s="805">
        <v>120.5</v>
      </c>
      <c r="G36" s="805">
        <v>117.4</v>
      </c>
      <c r="H36" s="806">
        <v>116.7</v>
      </c>
      <c r="I36" s="792">
        <v>-7.2686745677938518</v>
      </c>
      <c r="J36" s="789">
        <v>-15.698478561549095</v>
      </c>
      <c r="K36" s="789">
        <v>-13.807829181494668</v>
      </c>
      <c r="L36" s="789">
        <v>-11.39705882352942</v>
      </c>
      <c r="M36" s="789">
        <v>-13.101406365655066</v>
      </c>
      <c r="N36" s="807">
        <v>-13.234200743494412</v>
      </c>
      <c r="O36" s="792">
        <v>-0.59625212947189254</v>
      </c>
    </row>
    <row r="37" spans="1:15" s="776" customFormat="1" ht="14.1" customHeight="1">
      <c r="A37" s="802" t="s">
        <v>641</v>
      </c>
      <c r="B37" s="803">
        <v>1.72</v>
      </c>
      <c r="C37" s="804">
        <v>108.66666666666669</v>
      </c>
      <c r="D37" s="805">
        <v>108.7</v>
      </c>
      <c r="E37" s="805">
        <v>108.7</v>
      </c>
      <c r="F37" s="805">
        <v>108.7</v>
      </c>
      <c r="G37" s="805">
        <v>108.7</v>
      </c>
      <c r="H37" s="806">
        <v>108.7</v>
      </c>
      <c r="I37" s="792">
        <v>1.234376213026934</v>
      </c>
      <c r="J37" s="789">
        <v>0</v>
      </c>
      <c r="K37" s="789">
        <v>0</v>
      </c>
      <c r="L37" s="789">
        <v>0</v>
      </c>
      <c r="M37" s="789">
        <v>0</v>
      </c>
      <c r="N37" s="807">
        <v>0</v>
      </c>
      <c r="O37" s="792">
        <v>0</v>
      </c>
    </row>
    <row r="38" spans="1:15" s="776" customFormat="1" ht="14.1" customHeight="1">
      <c r="A38" s="802" t="s">
        <v>642</v>
      </c>
      <c r="B38" s="803">
        <v>1.24</v>
      </c>
      <c r="C38" s="804">
        <v>111.4666666666667</v>
      </c>
      <c r="D38" s="805">
        <v>113.7</v>
      </c>
      <c r="E38" s="805">
        <v>113.7</v>
      </c>
      <c r="F38" s="805">
        <v>113.7</v>
      </c>
      <c r="G38" s="805">
        <v>113.7</v>
      </c>
      <c r="H38" s="806">
        <v>113.7</v>
      </c>
      <c r="I38" s="792">
        <v>0.4128819157721324</v>
      </c>
      <c r="J38" s="789">
        <v>2.3402340234023598</v>
      </c>
      <c r="K38" s="789">
        <v>2.2482014388489233</v>
      </c>
      <c r="L38" s="789">
        <v>2.3402340234023598</v>
      </c>
      <c r="M38" s="789">
        <v>1.517857142857153</v>
      </c>
      <c r="N38" s="807">
        <v>1.6085790884718563</v>
      </c>
      <c r="O38" s="792">
        <v>0</v>
      </c>
    </row>
    <row r="39" spans="1:15" s="776" customFormat="1" ht="14.1" customHeight="1">
      <c r="A39" s="802" t="s">
        <v>643</v>
      </c>
      <c r="B39" s="803">
        <v>6.22</v>
      </c>
      <c r="C39" s="804">
        <v>121.43333333333332</v>
      </c>
      <c r="D39" s="805">
        <v>124.7</v>
      </c>
      <c r="E39" s="805">
        <v>124.6</v>
      </c>
      <c r="F39" s="805">
        <v>124.8</v>
      </c>
      <c r="G39" s="805">
        <v>125</v>
      </c>
      <c r="H39" s="806">
        <v>125.4</v>
      </c>
      <c r="I39" s="792">
        <v>3.7005408482777966</v>
      </c>
      <c r="J39" s="789">
        <v>3.3140016570008157</v>
      </c>
      <c r="K39" s="789">
        <v>2.1311475409836049</v>
      </c>
      <c r="L39" s="789">
        <v>1.9607843137254832</v>
      </c>
      <c r="M39" s="789">
        <v>2.7960526315789593</v>
      </c>
      <c r="N39" s="807">
        <v>3.125</v>
      </c>
      <c r="O39" s="792">
        <v>0.32000000000000739</v>
      </c>
    </row>
    <row r="40" spans="1:15" s="776" customFormat="1" ht="14.1" customHeight="1">
      <c r="A40" s="802" t="s">
        <v>644</v>
      </c>
      <c r="B40" s="803">
        <v>2.34</v>
      </c>
      <c r="C40" s="804">
        <v>129.28333333333333</v>
      </c>
      <c r="D40" s="805">
        <v>134.9</v>
      </c>
      <c r="E40" s="805">
        <v>134.5</v>
      </c>
      <c r="F40" s="805">
        <v>134.80000000000001</v>
      </c>
      <c r="G40" s="805">
        <v>134.69999999999999</v>
      </c>
      <c r="H40" s="806">
        <v>135.30000000000001</v>
      </c>
      <c r="I40" s="792">
        <v>1.8915013792197612</v>
      </c>
      <c r="J40" s="789">
        <v>5.0623052959501535</v>
      </c>
      <c r="K40" s="789">
        <v>3.0651340996168557</v>
      </c>
      <c r="L40" s="789">
        <v>3.2950191570881486</v>
      </c>
      <c r="M40" s="789">
        <v>2.8244274809160288</v>
      </c>
      <c r="N40" s="807">
        <v>2.0361990950226385</v>
      </c>
      <c r="O40" s="792">
        <v>0.44543429844100046</v>
      </c>
    </row>
    <row r="41" spans="1:15" s="776" customFormat="1" ht="14.1" customHeight="1">
      <c r="A41" s="818" t="s">
        <v>645</v>
      </c>
      <c r="B41" s="803">
        <v>5.91</v>
      </c>
      <c r="C41" s="804">
        <v>104.86666666666667</v>
      </c>
      <c r="D41" s="805">
        <v>104.2</v>
      </c>
      <c r="E41" s="805">
        <v>101.3</v>
      </c>
      <c r="F41" s="805">
        <v>99.6</v>
      </c>
      <c r="G41" s="805">
        <v>98.2</v>
      </c>
      <c r="H41" s="806">
        <v>99.2</v>
      </c>
      <c r="I41" s="792">
        <v>-10.210488762040669</v>
      </c>
      <c r="J41" s="789">
        <v>-0.57251908396945339</v>
      </c>
      <c r="K41" s="789">
        <v>-2.4084778420038475</v>
      </c>
      <c r="L41" s="789">
        <v>-4.3227665706051823</v>
      </c>
      <c r="M41" s="789">
        <v>-6.2977099236641152</v>
      </c>
      <c r="N41" s="807">
        <v>-4.6153846153846132</v>
      </c>
      <c r="O41" s="792">
        <v>1.0183299389002087</v>
      </c>
    </row>
    <row r="42" spans="1:15" s="776" customFormat="1" ht="14.1" customHeight="1">
      <c r="A42" s="819" t="s">
        <v>646</v>
      </c>
      <c r="B42" s="820">
        <v>1.84</v>
      </c>
      <c r="C42" s="810">
        <v>135.86666666666665</v>
      </c>
      <c r="D42" s="811">
        <v>141.4</v>
      </c>
      <c r="E42" s="811">
        <v>141.4</v>
      </c>
      <c r="F42" s="811">
        <v>141.4</v>
      </c>
      <c r="G42" s="811">
        <v>141.4</v>
      </c>
      <c r="H42" s="812">
        <v>141.4</v>
      </c>
      <c r="I42" s="813">
        <v>1.0035931111386276</v>
      </c>
      <c r="J42" s="814">
        <v>4.3542435424354267</v>
      </c>
      <c r="K42" s="814">
        <v>4.3542435424354267</v>
      </c>
      <c r="L42" s="814">
        <v>2.3895727733526542</v>
      </c>
      <c r="M42" s="814">
        <v>2.3895727733526542</v>
      </c>
      <c r="N42" s="815">
        <v>2.3895727733526542</v>
      </c>
      <c r="O42" s="813">
        <v>0</v>
      </c>
    </row>
    <row r="43" spans="1:15" s="776" customFormat="1" ht="14.1" customHeight="1">
      <c r="A43" s="821" t="s">
        <v>647</v>
      </c>
      <c r="B43" s="822"/>
      <c r="D43" s="823"/>
      <c r="E43" s="823"/>
      <c r="F43" s="823"/>
      <c r="G43" s="823"/>
      <c r="H43" s="823"/>
      <c r="I43" s="823"/>
      <c r="J43" s="823"/>
      <c r="K43" s="823"/>
      <c r="L43" s="823"/>
      <c r="M43" s="823"/>
      <c r="N43" s="823"/>
    </row>
    <row r="44" spans="1:15" s="829" customFormat="1" ht="14.1" customHeight="1">
      <c r="A44" s="824" t="s">
        <v>648</v>
      </c>
      <c r="B44" s="825"/>
      <c r="C44" s="826"/>
      <c r="D44" s="827"/>
      <c r="E44" s="827"/>
      <c r="F44" s="827"/>
      <c r="G44" s="827"/>
      <c r="H44" s="827"/>
      <c r="I44" s="827"/>
      <c r="J44" s="827"/>
      <c r="K44" s="827"/>
      <c r="L44" s="827"/>
      <c r="M44" s="827"/>
      <c r="N44" s="827"/>
      <c r="O44" s="828"/>
    </row>
    <row r="45" spans="1:15" ht="14.1" customHeight="1">
      <c r="A45" s="830" t="s">
        <v>494</v>
      </c>
    </row>
    <row r="48" spans="1:15" ht="9" customHeight="1">
      <c r="A48" s="808"/>
    </row>
    <row r="87" spans="1:15" ht="9" customHeight="1">
      <c r="A87" s="831"/>
      <c r="B87" s="832"/>
      <c r="D87" s="833"/>
      <c r="E87" s="833"/>
      <c r="F87" s="833"/>
      <c r="G87" s="833"/>
      <c r="H87" s="833"/>
      <c r="I87" s="833"/>
      <c r="J87" s="833"/>
      <c r="K87" s="833"/>
      <c r="L87" s="833"/>
      <c r="M87" s="833"/>
      <c r="N87" s="833"/>
      <c r="O87" s="833"/>
    </row>
    <row r="88" spans="1:15" ht="9" customHeight="1">
      <c r="B88" s="832"/>
      <c r="D88" s="833"/>
      <c r="E88" s="833"/>
      <c r="F88" s="833"/>
      <c r="G88" s="833"/>
      <c r="H88" s="833"/>
      <c r="I88" s="833"/>
      <c r="J88" s="833"/>
      <c r="K88" s="833"/>
      <c r="L88" s="833"/>
      <c r="M88" s="833"/>
      <c r="N88" s="833"/>
      <c r="O88" s="833"/>
    </row>
    <row r="89" spans="1:15" ht="9" customHeight="1">
      <c r="B89" s="832"/>
    </row>
  </sheetData>
  <mergeCells count="5">
    <mergeCell ref="B4:B6"/>
    <mergeCell ref="N4:O4"/>
    <mergeCell ref="C5:C6"/>
    <mergeCell ref="D5:H6"/>
    <mergeCell ref="J5:O5"/>
  </mergeCells>
  <hyperlinks>
    <hyperlink ref="A45" location="Inhaltsverzeichnis!A1" display="Zurück zum Inhaltsverzeichnis" xr:uid="{00FB0BFC-A483-4721-B675-0424FEE764E6}"/>
  </hyperlinks>
  <printOptions horizontalCentered="1"/>
  <pageMargins left="0.78740157480314965" right="0.78740157480314965" top="0.19685039370078741" bottom="0.19685039370078741" header="0.51181102362204722" footer="0.51181102362204722"/>
  <pageSetup paperSize="9" scale="66" orientation="portrait" r:id="rId1"/>
  <headerFooter alignWithMargins="0">
    <oddFooter>&amp;L&amp;D / &amp;T&amp;R&amp;F</oddFooter>
  </headerFooter>
  <rowBreaks count="1" manualBreakCount="1">
    <brk id="80" max="15" man="1"/>
  </rowBreaks>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7E89-125D-4061-B1A4-6A01957EE4A4}">
  <sheetPr>
    <tabColor rgb="FF00854A"/>
  </sheetPr>
  <dimension ref="A1:M63"/>
  <sheetViews>
    <sheetView showGridLines="0" zoomScale="140" zoomScaleNormal="140" workbookViewId="0"/>
  </sheetViews>
  <sheetFormatPr baseColWidth="10" defaultRowHeight="12.75"/>
  <cols>
    <col min="1" max="1" width="0.375" style="260" customWidth="1"/>
    <col min="2" max="2" width="0.5" style="260" customWidth="1"/>
    <col min="3" max="3" width="2.25" style="260" customWidth="1"/>
    <col min="4" max="4" width="28.625" style="260" customWidth="1"/>
    <col min="5" max="5" width="0.5" style="260" customWidth="1"/>
    <col min="6" max="6" width="11.25" style="260" customWidth="1"/>
    <col min="7" max="7" width="10.125" style="260" customWidth="1"/>
    <col min="8" max="9" width="10.625" style="260" customWidth="1"/>
    <col min="10" max="16384" width="11" style="260"/>
  </cols>
  <sheetData>
    <row r="1" spans="1:13" ht="12.75" customHeight="1">
      <c r="A1" s="874" t="s">
        <v>52</v>
      </c>
      <c r="B1" s="728"/>
      <c r="C1" s="728"/>
      <c r="E1" s="728"/>
      <c r="F1" s="728"/>
      <c r="G1" s="728"/>
      <c r="H1" s="728"/>
      <c r="I1" s="728"/>
    </row>
    <row r="2" spans="1:13" ht="20.25" customHeight="1">
      <c r="A2" s="707" t="s">
        <v>674</v>
      </c>
      <c r="B2" s="707"/>
      <c r="C2" s="707"/>
      <c r="D2" s="875"/>
      <c r="E2" s="875"/>
      <c r="F2" s="875"/>
      <c r="G2" s="875"/>
      <c r="H2" s="875"/>
      <c r="I2" s="875"/>
      <c r="J2" s="876"/>
      <c r="K2" s="876"/>
      <c r="L2" s="876"/>
      <c r="M2" s="876"/>
    </row>
    <row r="3" spans="1:13" ht="15.75" customHeight="1">
      <c r="A3" s="707"/>
      <c r="B3" s="707"/>
      <c r="C3" s="707"/>
      <c r="D3" s="877" t="s">
        <v>675</v>
      </c>
      <c r="E3" s="875"/>
      <c r="F3" s="875"/>
      <c r="G3" s="875"/>
      <c r="H3" s="875"/>
      <c r="I3" s="875"/>
      <c r="K3" s="878"/>
    </row>
    <row r="4" spans="1:13" ht="12.75" customHeight="1">
      <c r="A4" s="877" t="s">
        <v>676</v>
      </c>
      <c r="B4" s="877"/>
      <c r="C4" s="877"/>
      <c r="D4" s="877"/>
      <c r="E4" s="877"/>
      <c r="F4" s="877"/>
      <c r="G4" s="877"/>
      <c r="H4" s="877"/>
      <c r="I4" s="877"/>
    </row>
    <row r="5" spans="1:13" ht="2.1" customHeight="1">
      <c r="A5" s="1688"/>
      <c r="B5" s="1688"/>
      <c r="C5" s="1688"/>
      <c r="D5" s="1688"/>
      <c r="E5" s="1688"/>
      <c r="F5" s="1688"/>
      <c r="G5" s="1688"/>
      <c r="H5" s="1688"/>
      <c r="I5" s="1688"/>
    </row>
    <row r="6" spans="1:13" ht="12" customHeight="1">
      <c r="A6" s="879"/>
      <c r="B6" s="1705" t="s">
        <v>2114</v>
      </c>
      <c r="C6" s="1705"/>
      <c r="D6" s="1706"/>
      <c r="E6" s="1705"/>
      <c r="F6" s="1705"/>
      <c r="G6" s="1705"/>
      <c r="H6" s="1705"/>
      <c r="I6" s="1705"/>
    </row>
    <row r="7" spans="1:13" ht="12" customHeight="1">
      <c r="A7" s="880"/>
      <c r="B7" s="881"/>
      <c r="C7" s="881"/>
      <c r="D7" s="881"/>
      <c r="E7" s="882"/>
      <c r="F7" s="883" t="s">
        <v>677</v>
      </c>
      <c r="G7" s="884"/>
      <c r="H7" s="884"/>
      <c r="I7" s="885"/>
      <c r="J7" s="878"/>
      <c r="K7" s="878"/>
    </row>
    <row r="8" spans="1:13" ht="9.9499999999999993" customHeight="1">
      <c r="A8" s="727"/>
      <c r="B8" s="745"/>
      <c r="C8" s="745"/>
      <c r="D8" s="745" t="s">
        <v>678</v>
      </c>
      <c r="E8" s="886"/>
      <c r="F8" s="887">
        <v>2022</v>
      </c>
      <c r="G8" s="887">
        <v>2023</v>
      </c>
      <c r="H8" s="888">
        <v>2024</v>
      </c>
      <c r="I8" s="889">
        <v>2025</v>
      </c>
    </row>
    <row r="9" spans="1:13" ht="9.9499999999999993" customHeight="1">
      <c r="A9" s="735"/>
      <c r="B9" s="890"/>
      <c r="C9" s="890"/>
      <c r="D9" s="890"/>
      <c r="E9" s="891"/>
      <c r="F9" s="892" t="s">
        <v>679</v>
      </c>
      <c r="G9" s="893"/>
      <c r="H9" s="893"/>
      <c r="I9" s="894"/>
    </row>
    <row r="10" spans="1:13" ht="3" customHeight="1">
      <c r="A10" s="727"/>
      <c r="B10" s="728"/>
      <c r="C10" s="728"/>
      <c r="D10" s="728"/>
      <c r="E10" s="895"/>
      <c r="F10" s="896"/>
      <c r="G10" s="897"/>
      <c r="H10" s="897"/>
      <c r="I10" s="898"/>
    </row>
    <row r="11" spans="1:13" ht="9" customHeight="1">
      <c r="A11" s="727"/>
      <c r="B11" s="728" t="s">
        <v>680</v>
      </c>
      <c r="C11" s="728"/>
      <c r="D11" s="728"/>
      <c r="E11" s="899"/>
      <c r="F11" s="900">
        <v>11657</v>
      </c>
      <c r="G11" s="900">
        <v>11681.4</v>
      </c>
      <c r="H11" s="900">
        <v>11656.4</v>
      </c>
      <c r="I11" s="901">
        <v>11664.7</v>
      </c>
      <c r="K11" s="902"/>
    </row>
    <row r="12" spans="1:13" ht="2.4500000000000002" customHeight="1">
      <c r="A12" s="735"/>
      <c r="B12" s="736"/>
      <c r="C12" s="736"/>
      <c r="D12" s="736"/>
      <c r="E12" s="903"/>
      <c r="F12" s="904"/>
      <c r="G12" s="904"/>
      <c r="H12" s="904"/>
      <c r="I12" s="905"/>
    </row>
    <row r="13" spans="1:13" ht="3" customHeight="1">
      <c r="A13" s="727"/>
      <c r="B13" s="728"/>
      <c r="C13" s="728"/>
      <c r="D13" s="728"/>
      <c r="E13" s="899"/>
      <c r="F13" s="906"/>
      <c r="G13" s="906"/>
      <c r="H13" s="906"/>
      <c r="I13" s="907"/>
    </row>
    <row r="14" spans="1:13" ht="9" customHeight="1">
      <c r="A14" s="727"/>
      <c r="B14" s="728" t="s">
        <v>681</v>
      </c>
      <c r="C14" s="728"/>
      <c r="D14" s="728"/>
      <c r="E14" s="899"/>
      <c r="F14" s="900">
        <v>6112.5</v>
      </c>
      <c r="G14" s="900">
        <v>6076.2</v>
      </c>
      <c r="H14" s="900">
        <v>5757.9</v>
      </c>
      <c r="I14" s="901">
        <v>6010.3</v>
      </c>
    </row>
    <row r="15" spans="1:13" ht="8.1" customHeight="1">
      <c r="A15" s="727"/>
      <c r="B15" s="728"/>
      <c r="C15" s="728" t="s">
        <v>682</v>
      </c>
      <c r="D15" s="728"/>
      <c r="E15" s="899"/>
      <c r="F15" s="900"/>
      <c r="G15" s="900"/>
      <c r="H15" s="900"/>
      <c r="I15" s="901"/>
    </row>
    <row r="16" spans="1:13" ht="8.1" customHeight="1">
      <c r="A16" s="727"/>
      <c r="B16" s="728"/>
      <c r="C16" s="728"/>
      <c r="D16" s="728" t="s">
        <v>683</v>
      </c>
      <c r="E16" s="899"/>
      <c r="F16" s="900">
        <v>2980.9</v>
      </c>
      <c r="G16" s="900">
        <v>2897.8</v>
      </c>
      <c r="H16" s="900">
        <v>2615.1999999999998</v>
      </c>
      <c r="I16" s="901">
        <v>2958.4</v>
      </c>
    </row>
    <row r="17" spans="1:13" ht="8.1" customHeight="1">
      <c r="A17" s="727"/>
      <c r="B17" s="728"/>
      <c r="C17" s="728"/>
      <c r="D17" s="908" t="s">
        <v>684</v>
      </c>
      <c r="E17" s="899"/>
      <c r="F17" s="900">
        <v>588.5</v>
      </c>
      <c r="G17" s="900">
        <v>625.4</v>
      </c>
      <c r="H17" s="900">
        <v>535.6</v>
      </c>
      <c r="I17" s="901">
        <v>539.29999999999995</v>
      </c>
    </row>
    <row r="18" spans="1:13" ht="8.1" customHeight="1">
      <c r="A18" s="727"/>
      <c r="B18" s="728"/>
      <c r="C18" s="728"/>
      <c r="D18" s="728" t="s">
        <v>685</v>
      </c>
      <c r="E18" s="899"/>
      <c r="F18" s="900">
        <v>1582.6</v>
      </c>
      <c r="G18" s="900">
        <v>1612.2</v>
      </c>
      <c r="H18" s="900">
        <v>1660</v>
      </c>
      <c r="I18" s="901">
        <v>1523</v>
      </c>
    </row>
    <row r="19" spans="1:13" ht="8.1" customHeight="1">
      <c r="A19" s="727"/>
      <c r="B19" s="728"/>
      <c r="C19" s="728"/>
      <c r="D19" s="728" t="s">
        <v>431</v>
      </c>
      <c r="E19" s="899"/>
      <c r="F19" s="900">
        <v>160.1</v>
      </c>
      <c r="G19" s="900">
        <v>139.5</v>
      </c>
      <c r="H19" s="900">
        <v>156.19999999999999</v>
      </c>
      <c r="I19" s="901">
        <v>187.3</v>
      </c>
    </row>
    <row r="20" spans="1:13" ht="7.5" customHeight="1">
      <c r="A20" s="727"/>
      <c r="B20" s="728"/>
      <c r="C20" s="728"/>
      <c r="D20" s="728" t="s">
        <v>686</v>
      </c>
      <c r="E20" s="899"/>
      <c r="F20" s="900">
        <v>8.1999999999999993</v>
      </c>
      <c r="G20" s="900">
        <v>7</v>
      </c>
      <c r="H20" s="900">
        <v>8.6</v>
      </c>
      <c r="I20" s="901">
        <v>7.3</v>
      </c>
    </row>
    <row r="21" spans="1:13" ht="7.5" customHeight="1">
      <c r="A21" s="727"/>
      <c r="B21" s="728"/>
      <c r="C21" s="728"/>
      <c r="D21" s="728" t="s">
        <v>687</v>
      </c>
      <c r="E21" s="899"/>
      <c r="F21" s="900">
        <v>324.39999999999998</v>
      </c>
      <c r="G21" s="900">
        <v>311.5</v>
      </c>
      <c r="H21" s="900">
        <v>265.7</v>
      </c>
      <c r="I21" s="901">
        <v>288.2</v>
      </c>
    </row>
    <row r="22" spans="1:13" ht="7.5" customHeight="1">
      <c r="A22" s="727"/>
      <c r="B22" s="728"/>
      <c r="C22" s="728"/>
      <c r="D22" s="728" t="s">
        <v>688</v>
      </c>
      <c r="E22" s="899"/>
      <c r="F22" s="900">
        <v>456.7</v>
      </c>
      <c r="G22" s="900">
        <v>466.4</v>
      </c>
      <c r="H22" s="900">
        <v>498.4</v>
      </c>
      <c r="I22" s="901">
        <v>489.9</v>
      </c>
    </row>
    <row r="23" spans="1:13" ht="3" customHeight="1">
      <c r="A23" s="727"/>
      <c r="B23" s="728"/>
      <c r="C23" s="728"/>
      <c r="D23" s="728"/>
      <c r="E23" s="899"/>
      <c r="F23" s="909"/>
      <c r="G23" s="909"/>
      <c r="H23" s="909"/>
      <c r="I23" s="910"/>
    </row>
    <row r="24" spans="1:13" ht="3" customHeight="1">
      <c r="A24" s="911"/>
      <c r="B24" s="912"/>
      <c r="C24" s="912"/>
      <c r="D24" s="912"/>
      <c r="E24" s="895"/>
      <c r="F24" s="913"/>
      <c r="G24" s="913"/>
      <c r="H24" s="913"/>
      <c r="I24" s="914"/>
    </row>
    <row r="25" spans="1:13" ht="8.4499999999999993" customHeight="1">
      <c r="A25" s="727"/>
      <c r="B25" s="728" t="s">
        <v>689</v>
      </c>
      <c r="C25" s="728"/>
      <c r="D25" s="728"/>
      <c r="E25" s="899"/>
      <c r="F25" s="900">
        <v>288.3</v>
      </c>
      <c r="G25" s="900">
        <v>276.39999999999998</v>
      </c>
      <c r="H25" s="900">
        <v>285</v>
      </c>
      <c r="I25" s="901">
        <v>302.7</v>
      </c>
      <c r="J25" s="876"/>
      <c r="K25" s="915"/>
      <c r="L25" s="876"/>
      <c r="M25" s="876"/>
    </row>
    <row r="26" spans="1:13" ht="7.5" customHeight="1">
      <c r="A26" s="727"/>
      <c r="B26" s="728"/>
      <c r="C26" s="728" t="s">
        <v>682</v>
      </c>
      <c r="D26" s="728"/>
      <c r="E26" s="899"/>
      <c r="F26" s="900"/>
      <c r="G26" s="900"/>
      <c r="H26" s="900"/>
      <c r="I26" s="901"/>
      <c r="L26" s="260" t="s">
        <v>1</v>
      </c>
    </row>
    <row r="27" spans="1:13" ht="7.5" customHeight="1">
      <c r="A27" s="727"/>
      <c r="B27" s="728"/>
      <c r="C27" s="728"/>
      <c r="D27" s="728" t="s">
        <v>690</v>
      </c>
      <c r="E27" s="899"/>
      <c r="F27" s="900">
        <v>106.9</v>
      </c>
      <c r="G27" s="900">
        <v>118.1</v>
      </c>
      <c r="H27" s="900">
        <v>129.30000000000001</v>
      </c>
      <c r="I27" s="901">
        <v>138.4</v>
      </c>
    </row>
    <row r="28" spans="1:13" ht="7.5" customHeight="1">
      <c r="A28" s="727"/>
      <c r="B28" s="728"/>
      <c r="C28" s="728"/>
      <c r="D28" s="728" t="s">
        <v>691</v>
      </c>
      <c r="E28" s="899"/>
      <c r="F28" s="900">
        <v>71.099999999999994</v>
      </c>
      <c r="G28" s="900">
        <v>60.9</v>
      </c>
      <c r="H28" s="900">
        <v>61.7</v>
      </c>
      <c r="I28" s="901">
        <v>66.5</v>
      </c>
    </row>
    <row r="29" spans="1:13" ht="3" customHeight="1">
      <c r="A29" s="735"/>
      <c r="B29" s="736"/>
      <c r="C29" s="736"/>
      <c r="D29" s="736"/>
      <c r="E29" s="903"/>
      <c r="F29" s="916"/>
      <c r="G29" s="916"/>
      <c r="H29" s="916"/>
      <c r="I29" s="917"/>
    </row>
    <row r="30" spans="1:13" ht="3" customHeight="1">
      <c r="A30" s="727"/>
      <c r="B30" s="728"/>
      <c r="C30" s="728"/>
      <c r="D30" s="728"/>
      <c r="E30" s="899"/>
      <c r="F30" s="909"/>
      <c r="G30" s="909"/>
      <c r="H30" s="909"/>
      <c r="I30" s="910"/>
    </row>
    <row r="31" spans="1:13" ht="7.5" customHeight="1">
      <c r="A31" s="727"/>
      <c r="B31" s="728" t="s">
        <v>692</v>
      </c>
      <c r="C31" s="728"/>
      <c r="D31" s="728"/>
      <c r="E31" s="899"/>
      <c r="F31" s="900">
        <v>666</v>
      </c>
      <c r="G31" s="900">
        <v>663.7</v>
      </c>
      <c r="H31" s="900">
        <v>722.6</v>
      </c>
      <c r="I31" s="901">
        <v>691.7</v>
      </c>
    </row>
    <row r="32" spans="1:13" ht="7.5" customHeight="1">
      <c r="A32" s="727"/>
      <c r="B32" s="728"/>
      <c r="C32" s="728" t="s">
        <v>693</v>
      </c>
      <c r="D32" s="728"/>
      <c r="E32" s="899"/>
      <c r="F32" s="900">
        <v>266.39999999999998</v>
      </c>
      <c r="G32" s="900">
        <v>264.7</v>
      </c>
      <c r="H32" s="900">
        <v>282.2</v>
      </c>
      <c r="I32" s="901">
        <v>301.8</v>
      </c>
    </row>
    <row r="33" spans="1:10" ht="7.5" customHeight="1">
      <c r="A33" s="727"/>
      <c r="B33" s="728"/>
      <c r="C33" s="728" t="s">
        <v>694</v>
      </c>
      <c r="D33" s="728"/>
      <c r="E33" s="899"/>
      <c r="F33" s="900">
        <v>396.3</v>
      </c>
      <c r="G33" s="900">
        <v>395.8</v>
      </c>
      <c r="H33" s="900">
        <v>437.2</v>
      </c>
      <c r="I33" s="901">
        <v>387.4</v>
      </c>
    </row>
    <row r="34" spans="1:10" ht="8.4499999999999993" customHeight="1">
      <c r="A34" s="727"/>
      <c r="B34" s="728"/>
      <c r="C34" s="728" t="s">
        <v>695</v>
      </c>
      <c r="D34" s="728"/>
      <c r="E34" s="899"/>
      <c r="F34" s="900">
        <v>3.4</v>
      </c>
      <c r="G34" s="900">
        <v>3.2</v>
      </c>
      <c r="H34" s="900">
        <v>3.1</v>
      </c>
      <c r="I34" s="901">
        <v>2.4</v>
      </c>
    </row>
    <row r="35" spans="1:10" ht="8.4499999999999993" customHeight="1">
      <c r="A35" s="727"/>
      <c r="B35" s="728" t="s">
        <v>696</v>
      </c>
      <c r="C35" s="728"/>
      <c r="D35" s="728"/>
      <c r="E35" s="899"/>
      <c r="F35" s="900">
        <v>141</v>
      </c>
      <c r="G35" s="900">
        <v>139.4</v>
      </c>
      <c r="H35" s="900">
        <v>143.5</v>
      </c>
      <c r="I35" s="901">
        <v>146.19999999999999</v>
      </c>
      <c r="J35" s="342"/>
    </row>
    <row r="36" spans="1:10" ht="8.4499999999999993" customHeight="1">
      <c r="A36" s="727"/>
      <c r="B36" s="728" t="s">
        <v>697</v>
      </c>
      <c r="C36" s="728"/>
      <c r="D36" s="728"/>
      <c r="E36" s="899"/>
      <c r="F36" s="900">
        <v>1246.7</v>
      </c>
      <c r="G36" s="900">
        <v>1316.8</v>
      </c>
      <c r="H36" s="900">
        <v>1210.3</v>
      </c>
      <c r="I36" s="901">
        <v>1221.8</v>
      </c>
    </row>
    <row r="37" spans="1:10" ht="7.5" customHeight="1">
      <c r="A37" s="727"/>
      <c r="B37" s="728"/>
      <c r="C37" s="728" t="s">
        <v>698</v>
      </c>
      <c r="D37" s="728"/>
      <c r="E37" s="899"/>
      <c r="F37" s="900">
        <v>1190</v>
      </c>
      <c r="G37" s="900">
        <v>1261.8</v>
      </c>
      <c r="H37" s="900">
        <v>1153</v>
      </c>
      <c r="I37" s="901">
        <v>1169.3</v>
      </c>
      <c r="J37" s="918"/>
    </row>
    <row r="38" spans="1:10" ht="7.7" customHeight="1">
      <c r="A38" s="727"/>
      <c r="B38" s="728"/>
      <c r="C38" s="728"/>
      <c r="D38" s="728" t="s">
        <v>699</v>
      </c>
      <c r="E38" s="899"/>
      <c r="F38" s="900">
        <v>1081.5</v>
      </c>
      <c r="G38" s="900">
        <v>1174.8</v>
      </c>
      <c r="H38" s="900">
        <v>1085.7</v>
      </c>
      <c r="I38" s="901">
        <v>1092</v>
      </c>
    </row>
    <row r="39" spans="1:10" ht="8.4499999999999993" customHeight="1">
      <c r="A39" s="727"/>
      <c r="B39" s="728"/>
      <c r="C39" s="728"/>
      <c r="D39" s="728" t="s">
        <v>700</v>
      </c>
      <c r="E39" s="899"/>
      <c r="F39" s="900">
        <v>6.7</v>
      </c>
      <c r="G39" s="900">
        <v>3.4</v>
      </c>
      <c r="H39" s="900">
        <v>2.6</v>
      </c>
      <c r="I39" s="901">
        <v>2.9</v>
      </c>
    </row>
    <row r="40" spans="1:10" ht="7.5" customHeight="1">
      <c r="A40" s="727"/>
      <c r="B40" s="728"/>
      <c r="C40" s="728"/>
      <c r="D40" s="728" t="s">
        <v>701</v>
      </c>
      <c r="E40" s="899"/>
      <c r="F40" s="900">
        <v>5.0999999999999996</v>
      </c>
      <c r="G40" s="900">
        <v>4.0999999999999996</v>
      </c>
      <c r="H40" s="900">
        <v>3.5</v>
      </c>
      <c r="I40" s="901">
        <v>3.8</v>
      </c>
    </row>
    <row r="41" spans="1:10" ht="7.5" customHeight="1">
      <c r="A41" s="727"/>
      <c r="B41" s="728"/>
      <c r="C41" s="728"/>
      <c r="D41" s="728" t="s">
        <v>702</v>
      </c>
      <c r="E41" s="899"/>
      <c r="F41" s="900">
        <v>85.6</v>
      </c>
      <c r="G41" s="900">
        <v>68.900000000000006</v>
      </c>
      <c r="H41" s="900">
        <v>51.4</v>
      </c>
      <c r="I41" s="901">
        <v>61.9</v>
      </c>
    </row>
    <row r="42" spans="1:10" ht="8.4499999999999993" customHeight="1">
      <c r="A42" s="727"/>
      <c r="B42" s="728"/>
      <c r="C42" s="728"/>
      <c r="D42" s="728" t="s">
        <v>703</v>
      </c>
      <c r="E42" s="899"/>
      <c r="F42" s="900">
        <v>11</v>
      </c>
      <c r="G42" s="900">
        <v>10.7</v>
      </c>
      <c r="H42" s="900">
        <v>9.9</v>
      </c>
      <c r="I42" s="901">
        <v>8.6999999999999993</v>
      </c>
    </row>
    <row r="43" spans="1:10" ht="9.6" customHeight="1">
      <c r="A43" s="727"/>
      <c r="B43" s="728"/>
      <c r="C43" s="728" t="s">
        <v>704</v>
      </c>
      <c r="D43" s="728"/>
      <c r="E43" s="899"/>
      <c r="F43" s="900">
        <v>56.7</v>
      </c>
      <c r="G43" s="900">
        <v>55</v>
      </c>
      <c r="H43" s="900">
        <v>57.3</v>
      </c>
      <c r="I43" s="901">
        <v>52.5</v>
      </c>
      <c r="J43" s="876"/>
    </row>
    <row r="44" spans="1:10" ht="3" customHeight="1">
      <c r="A44" s="727"/>
      <c r="B44" s="728"/>
      <c r="C44" s="728"/>
      <c r="D44" s="728"/>
      <c r="E44" s="899"/>
      <c r="F44" s="909"/>
      <c r="G44" s="909"/>
      <c r="H44" s="909"/>
      <c r="I44" s="910"/>
    </row>
    <row r="45" spans="1:10" ht="3" customHeight="1">
      <c r="A45" s="911"/>
      <c r="B45" s="912"/>
      <c r="C45" s="912"/>
      <c r="D45" s="912"/>
      <c r="E45" s="895"/>
      <c r="F45" s="913"/>
      <c r="G45" s="913"/>
      <c r="H45" s="913"/>
      <c r="I45" s="914"/>
    </row>
    <row r="46" spans="1:10" ht="7.5" customHeight="1">
      <c r="A46" s="727"/>
      <c r="B46" s="728" t="s">
        <v>705</v>
      </c>
      <c r="C46" s="728"/>
      <c r="D46" s="741"/>
      <c r="E46" s="919"/>
      <c r="F46" s="900">
        <v>2770.6</v>
      </c>
      <c r="G46" s="900">
        <v>2758.6</v>
      </c>
      <c r="H46" s="900">
        <v>2914.4</v>
      </c>
      <c r="I46" s="901">
        <v>2763.7</v>
      </c>
    </row>
    <row r="47" spans="1:10" ht="8.4499999999999993" customHeight="1">
      <c r="A47" s="727"/>
      <c r="B47" s="728"/>
      <c r="C47" s="728" t="s">
        <v>706</v>
      </c>
      <c r="E47" s="919"/>
      <c r="F47" s="900">
        <v>78.599999999999994</v>
      </c>
      <c r="G47" s="900">
        <v>96.9</v>
      </c>
      <c r="H47" s="900">
        <v>123.1</v>
      </c>
      <c r="I47" s="901">
        <v>86.3</v>
      </c>
    </row>
    <row r="48" spans="1:10" ht="7.7" customHeight="1">
      <c r="A48" s="727"/>
      <c r="B48" s="728"/>
      <c r="C48" s="728" t="s">
        <v>707</v>
      </c>
      <c r="D48" s="741"/>
      <c r="E48" s="919"/>
      <c r="F48" s="900">
        <v>2028.3</v>
      </c>
      <c r="G48" s="900">
        <v>2000</v>
      </c>
      <c r="H48" s="900">
        <v>2048.6999999999998</v>
      </c>
      <c r="I48" s="901">
        <v>1963.1</v>
      </c>
    </row>
    <row r="49" spans="1:11" ht="7.7" customHeight="1">
      <c r="A49" s="727"/>
      <c r="B49" s="728"/>
      <c r="C49" s="728" t="s">
        <v>708</v>
      </c>
      <c r="D49" s="728"/>
      <c r="E49" s="899"/>
      <c r="F49" s="900">
        <v>298.3</v>
      </c>
      <c r="G49" s="900">
        <v>283.5</v>
      </c>
      <c r="H49" s="900">
        <v>300.39999999999998</v>
      </c>
      <c r="I49" s="901">
        <v>283.39999999999998</v>
      </c>
    </row>
    <row r="50" spans="1:11" ht="10.35" customHeight="1">
      <c r="A50" s="727"/>
      <c r="B50" s="728"/>
      <c r="C50" s="728" t="s">
        <v>709</v>
      </c>
      <c r="D50" s="728"/>
      <c r="E50" s="899"/>
      <c r="F50" s="900">
        <v>345.7</v>
      </c>
      <c r="G50" s="900">
        <v>354.3</v>
      </c>
      <c r="H50" s="900">
        <v>387.4</v>
      </c>
      <c r="I50" s="901">
        <v>387.7</v>
      </c>
    </row>
    <row r="51" spans="1:11" ht="7.5" customHeight="1">
      <c r="A51" s="727"/>
      <c r="B51" s="728"/>
      <c r="C51" s="728" t="s">
        <v>710</v>
      </c>
      <c r="D51" s="728"/>
      <c r="E51" s="899"/>
      <c r="F51" s="900">
        <v>19.7</v>
      </c>
      <c r="G51" s="900">
        <v>23.9</v>
      </c>
      <c r="H51" s="900">
        <v>54.9</v>
      </c>
      <c r="I51" s="901">
        <v>43.2</v>
      </c>
    </row>
    <row r="52" spans="1:11" ht="7.7" customHeight="1">
      <c r="A52" s="727"/>
      <c r="B52" s="728" t="s">
        <v>711</v>
      </c>
      <c r="C52" s="728"/>
      <c r="D52" s="728"/>
      <c r="E52" s="899"/>
      <c r="F52" s="900">
        <v>4733.3999999999996</v>
      </c>
      <c r="G52" s="900">
        <v>4704.2</v>
      </c>
      <c r="H52" s="900">
        <v>4714.3</v>
      </c>
      <c r="I52" s="901">
        <v>4735.7</v>
      </c>
    </row>
    <row r="53" spans="1:11" ht="7.5" customHeight="1">
      <c r="A53" s="727"/>
      <c r="B53" s="728"/>
      <c r="C53" s="728" t="s">
        <v>682</v>
      </c>
      <c r="D53" s="728"/>
      <c r="E53" s="899"/>
      <c r="F53" s="900"/>
      <c r="G53" s="900"/>
      <c r="H53" s="900"/>
      <c r="I53" s="901"/>
    </row>
    <row r="54" spans="1:11" ht="7.5" customHeight="1">
      <c r="A54" s="727"/>
      <c r="B54" s="728"/>
      <c r="C54" s="728" t="s">
        <v>712</v>
      </c>
      <c r="D54" s="728"/>
      <c r="E54" s="899"/>
      <c r="F54" s="900">
        <v>1973.1</v>
      </c>
      <c r="G54" s="900">
        <v>1981.2</v>
      </c>
      <c r="H54" s="900">
        <v>2024.7</v>
      </c>
      <c r="I54" s="901">
        <v>1959.4</v>
      </c>
    </row>
    <row r="55" spans="1:11" ht="7.5" customHeight="1">
      <c r="A55" s="727"/>
      <c r="B55" s="728"/>
      <c r="C55" s="728" t="s">
        <v>713</v>
      </c>
      <c r="D55" s="728"/>
      <c r="E55" s="899"/>
      <c r="F55" s="900">
        <v>2519.5</v>
      </c>
      <c r="G55" s="900">
        <v>2475.6999999999998</v>
      </c>
      <c r="H55" s="900">
        <v>2427.5</v>
      </c>
      <c r="I55" s="901">
        <v>2535.4</v>
      </c>
    </row>
    <row r="56" spans="1:11" ht="10.35" customHeight="1">
      <c r="A56" s="727"/>
      <c r="B56" s="728" t="s">
        <v>714</v>
      </c>
      <c r="C56" s="728"/>
      <c r="D56" s="728"/>
      <c r="E56" s="899"/>
      <c r="F56" s="900">
        <v>373.1</v>
      </c>
      <c r="G56" s="900">
        <v>369.3</v>
      </c>
      <c r="H56" s="900">
        <v>501.9</v>
      </c>
      <c r="I56" s="901">
        <v>434.1</v>
      </c>
      <c r="J56" s="342"/>
      <c r="K56" s="902"/>
    </row>
    <row r="57" spans="1:11" ht="2.4500000000000002" customHeight="1">
      <c r="A57" s="920"/>
      <c r="B57" s="879"/>
      <c r="C57" s="879"/>
      <c r="D57" s="879"/>
      <c r="E57" s="921"/>
      <c r="F57" s="922"/>
      <c r="G57" s="923"/>
      <c r="H57" s="923"/>
      <c r="I57" s="924"/>
    </row>
    <row r="58" spans="1:11" ht="3" customHeight="1">
      <c r="A58" s="728"/>
      <c r="B58" s="728"/>
      <c r="C58" s="728"/>
      <c r="D58" s="728"/>
      <c r="E58" s="728"/>
      <c r="F58" s="728"/>
      <c r="G58" s="728"/>
      <c r="H58" s="728"/>
      <c r="I58" s="728"/>
    </row>
    <row r="59" spans="1:11" ht="9" customHeight="1">
      <c r="A59" s="728"/>
      <c r="B59" s="728"/>
      <c r="C59" s="728"/>
      <c r="D59" s="728"/>
      <c r="E59" s="728"/>
      <c r="F59" s="728"/>
      <c r="G59" s="728"/>
      <c r="H59" s="728"/>
      <c r="I59" s="728"/>
      <c r="K59" s="925"/>
    </row>
    <row r="60" spans="1:11" ht="9" customHeight="1">
      <c r="A60" s="728"/>
      <c r="B60" s="728"/>
      <c r="C60" s="728"/>
      <c r="D60" s="728"/>
      <c r="E60" s="728"/>
      <c r="F60" s="728"/>
      <c r="G60" s="728"/>
      <c r="H60" s="728"/>
      <c r="I60" s="926"/>
    </row>
    <row r="61" spans="1:11" ht="9" customHeight="1">
      <c r="A61" s="728"/>
      <c r="B61" s="728"/>
      <c r="C61" s="728"/>
      <c r="D61" s="728"/>
      <c r="E61" s="728"/>
      <c r="F61" s="728"/>
      <c r="G61" s="728"/>
      <c r="H61" s="728"/>
    </row>
    <row r="62" spans="1:11">
      <c r="I62" s="926" t="s">
        <v>715</v>
      </c>
    </row>
    <row r="63" spans="1:11">
      <c r="C63" s="1698" t="s">
        <v>494</v>
      </c>
    </row>
  </sheetData>
  <hyperlinks>
    <hyperlink ref="C63" location="'Inhaltsverzeichnis '!A1" display="Zurück zum Inhaltsverzeichnis" xr:uid="{39ECC327-D92C-482A-94EB-F262BBC21C4A}"/>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6C5F-A6EC-4372-BDC3-15C7FAC27A29}">
  <sheetPr>
    <tabColor rgb="FF80CDEC"/>
    <pageSetUpPr fitToPage="1"/>
  </sheetPr>
  <dimension ref="A1:U117"/>
  <sheetViews>
    <sheetView showGridLines="0" zoomScaleNormal="100" zoomScaleSheetLayoutView="100" workbookViewId="0"/>
  </sheetViews>
  <sheetFormatPr baseColWidth="10" defaultColWidth="7" defaultRowHeight="9"/>
  <cols>
    <col min="1" max="1" width="34.5" style="828" customWidth="1"/>
    <col min="2" max="2" width="5.625" style="828" customWidth="1"/>
    <col min="3" max="3" width="8.875" style="828" customWidth="1"/>
    <col min="4" max="8" width="7" style="828" customWidth="1"/>
    <col min="9" max="9" width="8.875" style="828" customWidth="1"/>
    <col min="10" max="15" width="7" style="828" customWidth="1"/>
    <col min="16" max="16" width="11" style="828" customWidth="1"/>
    <col min="17" max="17" width="4.125" style="828" customWidth="1"/>
    <col min="18" max="43" width="7" style="828"/>
    <col min="44" max="44" width="10.375" style="828" customWidth="1"/>
    <col min="45" max="16384" width="7" style="828"/>
  </cols>
  <sheetData>
    <row r="1" spans="1:21" s="838" customFormat="1" ht="36.75" customHeight="1">
      <c r="A1" s="834" t="s">
        <v>649</v>
      </c>
      <c r="B1" s="835"/>
      <c r="C1" s="835"/>
      <c r="D1" s="836"/>
      <c r="E1" s="835"/>
      <c r="F1" s="835"/>
      <c r="G1" s="835"/>
      <c r="H1" s="835"/>
      <c r="I1" s="835"/>
      <c r="J1" s="835"/>
      <c r="K1" s="835"/>
      <c r="L1" s="837"/>
      <c r="M1" s="835"/>
      <c r="N1" s="835"/>
      <c r="O1" s="835"/>
    </row>
    <row r="2" spans="1:21" s="840" customFormat="1" ht="10.5" customHeight="1">
      <c r="A2" s="839" t="s">
        <v>605</v>
      </c>
      <c r="B2" s="768"/>
      <c r="C2" s="768"/>
      <c r="D2" s="768"/>
      <c r="E2" s="768"/>
      <c r="F2" s="768"/>
      <c r="G2" s="768"/>
      <c r="H2" s="768"/>
      <c r="I2" s="768"/>
      <c r="J2" s="768"/>
      <c r="K2" s="768"/>
      <c r="L2" s="768"/>
      <c r="M2" s="768"/>
      <c r="N2" s="768"/>
      <c r="O2" s="768"/>
    </row>
    <row r="3" spans="1:21" s="770" customFormat="1" ht="20.100000000000001" customHeight="1">
      <c r="A3" s="839" t="s">
        <v>650</v>
      </c>
      <c r="B3" s="841"/>
      <c r="C3" s="768"/>
      <c r="D3" s="768"/>
      <c r="E3" s="768"/>
      <c r="F3" s="768"/>
      <c r="G3" s="768"/>
      <c r="H3" s="768"/>
      <c r="I3" s="768"/>
      <c r="J3" s="768"/>
      <c r="K3" s="768"/>
      <c r="L3" s="768"/>
      <c r="M3" s="768"/>
      <c r="N3" s="768"/>
      <c r="O3" s="768"/>
    </row>
    <row r="4" spans="1:21" s="776" customFormat="1" ht="30.75" customHeight="1">
      <c r="A4" s="1833" t="s">
        <v>609</v>
      </c>
      <c r="B4" s="1836" t="s">
        <v>651</v>
      </c>
      <c r="C4" s="842" t="s">
        <v>608</v>
      </c>
      <c r="D4" s="843" t="s">
        <v>364</v>
      </c>
      <c r="E4" s="843" t="s">
        <v>446</v>
      </c>
      <c r="F4" s="843" t="s">
        <v>447</v>
      </c>
      <c r="G4" s="843" t="s">
        <v>448</v>
      </c>
      <c r="H4" s="843" t="s">
        <v>449</v>
      </c>
      <c r="I4" s="842" t="s">
        <v>608</v>
      </c>
      <c r="J4" s="844" t="s">
        <v>364</v>
      </c>
      <c r="K4" s="844" t="s">
        <v>446</v>
      </c>
      <c r="L4" s="844" t="s">
        <v>447</v>
      </c>
      <c r="M4" s="844" t="s">
        <v>448</v>
      </c>
      <c r="N4" s="844" t="s">
        <v>449</v>
      </c>
      <c r="O4" s="845"/>
    </row>
    <row r="5" spans="1:21" s="776" customFormat="1" ht="12" customHeight="1">
      <c r="A5" s="1834"/>
      <c r="B5" s="1837"/>
      <c r="C5" s="1833">
        <v>2024</v>
      </c>
      <c r="D5" s="1838">
        <v>2025</v>
      </c>
      <c r="E5" s="1839"/>
      <c r="F5" s="1839"/>
      <c r="G5" s="1839"/>
      <c r="H5" s="1840"/>
      <c r="I5" s="846">
        <v>2024</v>
      </c>
      <c r="J5" s="1847">
        <v>2025</v>
      </c>
      <c r="K5" s="1848"/>
      <c r="L5" s="1848"/>
      <c r="M5" s="1848"/>
      <c r="N5" s="1848"/>
      <c r="O5" s="1849"/>
    </row>
    <row r="6" spans="1:21" s="776" customFormat="1" ht="12" customHeight="1">
      <c r="A6" s="1834"/>
      <c r="B6" s="1837"/>
      <c r="C6" s="1834"/>
      <c r="D6" s="1841"/>
      <c r="E6" s="1842"/>
      <c r="F6" s="1842"/>
      <c r="G6" s="1842"/>
      <c r="H6" s="1843"/>
      <c r="I6" s="847" t="s">
        <v>652</v>
      </c>
      <c r="J6" s="848"/>
      <c r="K6" s="848"/>
      <c r="L6" s="848"/>
      <c r="M6" s="848"/>
      <c r="N6" s="848"/>
      <c r="O6" s="845"/>
    </row>
    <row r="7" spans="1:21" s="776" customFormat="1" ht="23.25" customHeight="1">
      <c r="A7" s="1835"/>
      <c r="B7" s="1837"/>
      <c r="C7" s="1835"/>
      <c r="D7" s="1844"/>
      <c r="E7" s="1845"/>
      <c r="F7" s="1845"/>
      <c r="G7" s="1845"/>
      <c r="H7" s="1846"/>
      <c r="I7" s="847" t="s">
        <v>653</v>
      </c>
      <c r="J7" s="848"/>
      <c r="K7" s="848"/>
      <c r="L7" s="848"/>
      <c r="M7" s="848"/>
      <c r="N7" s="845"/>
      <c r="O7" s="849" t="s">
        <v>654</v>
      </c>
    </row>
    <row r="8" spans="1:21" s="776" customFormat="1" ht="14.1" customHeight="1">
      <c r="A8" s="850" t="s">
        <v>655</v>
      </c>
      <c r="B8" s="851" t="s">
        <v>202</v>
      </c>
      <c r="C8" s="852">
        <v>120.63333333333334</v>
      </c>
      <c r="D8" s="853">
        <v>113</v>
      </c>
      <c r="E8" s="853">
        <v>110.9</v>
      </c>
      <c r="F8" s="853">
        <v>111.4</v>
      </c>
      <c r="G8" s="853">
        <v>110.3</v>
      </c>
      <c r="H8" s="853">
        <v>113.4</v>
      </c>
      <c r="I8" s="854">
        <v>-4.0943421226977819</v>
      </c>
      <c r="J8" s="855">
        <v>-7.9054604726976407</v>
      </c>
      <c r="K8" s="855">
        <v>-7.2742474916387891</v>
      </c>
      <c r="L8" s="855">
        <v>-2.4518388791593679</v>
      </c>
      <c r="M8" s="855">
        <v>-4.2534722222222285</v>
      </c>
      <c r="N8" s="856">
        <v>-2.5773195876288639</v>
      </c>
      <c r="O8" s="857">
        <v>2.8105167724388167</v>
      </c>
      <c r="U8" s="789"/>
    </row>
    <row r="9" spans="1:21" s="776" customFormat="1" ht="14.1" customHeight="1">
      <c r="A9" s="858" t="s">
        <v>656</v>
      </c>
      <c r="B9" s="859">
        <v>11.64</v>
      </c>
      <c r="C9" s="860">
        <v>113.71666666666668</v>
      </c>
      <c r="D9" s="853">
        <v>109.1</v>
      </c>
      <c r="E9" s="853">
        <v>108.2</v>
      </c>
      <c r="F9" s="853">
        <v>109.4</v>
      </c>
      <c r="G9" s="853">
        <v>108.7</v>
      </c>
      <c r="H9" s="853">
        <v>111.3</v>
      </c>
      <c r="I9" s="854">
        <v>-3.9419963395748425</v>
      </c>
      <c r="J9" s="855">
        <v>-6.1908856405846961</v>
      </c>
      <c r="K9" s="855">
        <v>-4.3324491600353525</v>
      </c>
      <c r="L9" s="855">
        <v>1.8621973929236617</v>
      </c>
      <c r="M9" s="855">
        <v>-0.4578754578754598</v>
      </c>
      <c r="N9" s="855">
        <v>2.865064695009238</v>
      </c>
      <c r="O9" s="854">
        <v>2.3919043238270348</v>
      </c>
    </row>
    <row r="10" spans="1:21" s="776" customFormat="1" ht="14.1" customHeight="1">
      <c r="A10" s="858" t="s">
        <v>657</v>
      </c>
      <c r="B10" s="859">
        <v>18.32</v>
      </c>
      <c r="C10" s="860">
        <v>118.54166666666667</v>
      </c>
      <c r="D10" s="853">
        <v>116.2</v>
      </c>
      <c r="E10" s="853">
        <v>113.4</v>
      </c>
      <c r="F10" s="853">
        <v>114</v>
      </c>
      <c r="G10" s="853">
        <v>113.6</v>
      </c>
      <c r="H10" s="853">
        <v>118.2</v>
      </c>
      <c r="I10" s="854">
        <v>-4.3761763915030798</v>
      </c>
      <c r="J10" s="855">
        <v>-2.5167785234899327</v>
      </c>
      <c r="K10" s="855">
        <v>-1.4769765421372654</v>
      </c>
      <c r="L10" s="855">
        <v>3.1674208144796552</v>
      </c>
      <c r="M10" s="855">
        <v>0.70921985815601829</v>
      </c>
      <c r="N10" s="855">
        <v>3.5026269702276807</v>
      </c>
      <c r="O10" s="854">
        <v>4.0492957746479021</v>
      </c>
    </row>
    <row r="11" spans="1:21" s="776" customFormat="1" ht="14.1" customHeight="1">
      <c r="A11" s="858" t="s">
        <v>658</v>
      </c>
      <c r="B11" s="859">
        <v>5.4</v>
      </c>
      <c r="C11" s="860">
        <v>139.54166666666666</v>
      </c>
      <c r="D11" s="853">
        <v>132.80000000000001</v>
      </c>
      <c r="E11" s="853">
        <v>125</v>
      </c>
      <c r="F11" s="853">
        <v>129.69999999999999</v>
      </c>
      <c r="G11" s="853">
        <v>125.3</v>
      </c>
      <c r="H11" s="853">
        <v>137.9</v>
      </c>
      <c r="I11" s="854">
        <v>-4.7063510129751762</v>
      </c>
      <c r="J11" s="855">
        <v>-5.7487579843860885</v>
      </c>
      <c r="K11" s="855">
        <v>-7.5443786982248469</v>
      </c>
      <c r="L11" s="855">
        <v>5.6188925081433183</v>
      </c>
      <c r="M11" s="855">
        <v>-2.7173913043478422</v>
      </c>
      <c r="N11" s="855">
        <v>5.7515337423312758</v>
      </c>
      <c r="O11" s="854">
        <v>10.055865921787714</v>
      </c>
    </row>
    <row r="12" spans="1:21" s="776" customFormat="1" ht="14.1" customHeight="1">
      <c r="A12" s="858" t="s">
        <v>659</v>
      </c>
      <c r="B12" s="859">
        <v>1.59</v>
      </c>
      <c r="C12" s="860">
        <v>130.52500000000001</v>
      </c>
      <c r="D12" s="853">
        <v>115.3</v>
      </c>
      <c r="E12" s="853">
        <v>112.4</v>
      </c>
      <c r="F12" s="853">
        <v>109.3</v>
      </c>
      <c r="G12" s="853">
        <v>107.6</v>
      </c>
      <c r="H12" s="853">
        <v>109.8</v>
      </c>
      <c r="I12" s="854">
        <v>-5.273661929240987</v>
      </c>
      <c r="J12" s="855">
        <v>-15.962099125364432</v>
      </c>
      <c r="K12" s="855">
        <v>-13.671274961597533</v>
      </c>
      <c r="L12" s="855">
        <v>-9.0682196339434284</v>
      </c>
      <c r="M12" s="855">
        <v>-15.871774824081314</v>
      </c>
      <c r="N12" s="855">
        <v>-14.419329696024946</v>
      </c>
      <c r="O12" s="854">
        <v>2.0446096654275152</v>
      </c>
    </row>
    <row r="13" spans="1:21" s="776" customFormat="1" ht="14.1" customHeight="1">
      <c r="A13" s="861" t="s">
        <v>660</v>
      </c>
      <c r="B13" s="859">
        <v>89.41</v>
      </c>
      <c r="C13" s="860">
        <v>146.29166666666666</v>
      </c>
      <c r="D13" s="853">
        <v>133.6</v>
      </c>
      <c r="E13" s="853">
        <v>131.69999999999999</v>
      </c>
      <c r="F13" s="853">
        <v>131</v>
      </c>
      <c r="G13" s="853">
        <v>134.4</v>
      </c>
      <c r="H13" s="853">
        <v>134.80000000000001</v>
      </c>
      <c r="I13" s="854">
        <v>-10.296371997956072</v>
      </c>
      <c r="J13" s="855">
        <v>-7.7984817115251985</v>
      </c>
      <c r="K13" s="855">
        <v>-10.832769126607985</v>
      </c>
      <c r="L13" s="855">
        <v>-10.150891632373117</v>
      </c>
      <c r="M13" s="855">
        <v>-8.3219645293315097</v>
      </c>
      <c r="N13" s="855">
        <v>-11.606557377049171</v>
      </c>
      <c r="O13" s="854">
        <v>0.297619047619051</v>
      </c>
    </row>
    <row r="14" spans="1:21" s="776" customFormat="1" ht="14.1" customHeight="1">
      <c r="A14" s="858" t="s">
        <v>661</v>
      </c>
      <c r="B14" s="859">
        <v>25.35</v>
      </c>
      <c r="C14" s="860">
        <v>130.05000000000004</v>
      </c>
      <c r="D14" s="853">
        <v>128</v>
      </c>
      <c r="E14" s="853">
        <v>127.4</v>
      </c>
      <c r="F14" s="853">
        <v>127.3</v>
      </c>
      <c r="G14" s="853">
        <v>127.5</v>
      </c>
      <c r="H14" s="853">
        <v>126.1</v>
      </c>
      <c r="I14" s="854">
        <v>-3.8980232772953798</v>
      </c>
      <c r="J14" s="855">
        <v>-1.6141429669484921</v>
      </c>
      <c r="K14" s="855">
        <v>-2.0753266717909185</v>
      </c>
      <c r="L14" s="855">
        <v>-2.3773006134969421</v>
      </c>
      <c r="M14" s="855">
        <v>-1.8475750577367336</v>
      </c>
      <c r="N14" s="855">
        <v>-3.1490015360983108</v>
      </c>
      <c r="O14" s="854">
        <v>-1.0980392156862706</v>
      </c>
    </row>
    <row r="15" spans="1:21" s="776" customFormat="1" ht="14.1" customHeight="1">
      <c r="A15" s="858" t="s">
        <v>662</v>
      </c>
      <c r="B15" s="859">
        <v>2.74</v>
      </c>
      <c r="C15" s="860">
        <v>128.29999999999998</v>
      </c>
      <c r="D15" s="853">
        <v>122.6</v>
      </c>
      <c r="E15" s="853">
        <v>122.2</v>
      </c>
      <c r="F15" s="853">
        <v>122.2</v>
      </c>
      <c r="G15" s="853">
        <v>122.4</v>
      </c>
      <c r="H15" s="853">
        <v>122.6</v>
      </c>
      <c r="I15" s="854">
        <v>-4.2239502332815135</v>
      </c>
      <c r="J15" s="855">
        <v>-4.7397047397047345</v>
      </c>
      <c r="K15" s="855">
        <v>-5.1242236024844772</v>
      </c>
      <c r="L15" s="855">
        <v>-5.3446940356312922</v>
      </c>
      <c r="M15" s="855">
        <v>-5.0426687354538302</v>
      </c>
      <c r="N15" s="855">
        <v>-4.5914396887159654</v>
      </c>
      <c r="O15" s="854">
        <v>0.16339869281046049</v>
      </c>
    </row>
    <row r="16" spans="1:21" s="776" customFormat="1" ht="14.1" customHeight="1">
      <c r="A16" s="858" t="s">
        <v>663</v>
      </c>
      <c r="B16" s="859">
        <v>30.43</v>
      </c>
      <c r="C16" s="860">
        <v>108.36666666666666</v>
      </c>
      <c r="D16" s="853">
        <v>106.3</v>
      </c>
      <c r="E16" s="853">
        <v>105.3</v>
      </c>
      <c r="F16" s="853">
        <v>106.4</v>
      </c>
      <c r="G16" s="853">
        <v>107.1</v>
      </c>
      <c r="H16" s="853">
        <v>107.2</v>
      </c>
      <c r="I16" s="854">
        <v>-6.1150819435419947</v>
      </c>
      <c r="J16" s="855">
        <v>-1.4828544949026963</v>
      </c>
      <c r="K16" s="855">
        <v>-5.5605381165919283</v>
      </c>
      <c r="L16" s="855">
        <v>-1.9354838709677296</v>
      </c>
      <c r="M16" s="855">
        <v>-1.8331805682859681</v>
      </c>
      <c r="N16" s="855">
        <v>-6.047326906222608</v>
      </c>
      <c r="O16" s="854">
        <v>9.3370681605975392E-2</v>
      </c>
    </row>
    <row r="17" spans="1:15" s="776" customFormat="1" ht="14.1" customHeight="1">
      <c r="A17" s="858" t="s">
        <v>664</v>
      </c>
      <c r="B17" s="859">
        <v>30.89</v>
      </c>
      <c r="C17" s="860">
        <v>198.6</v>
      </c>
      <c r="D17" s="853">
        <v>166</v>
      </c>
      <c r="E17" s="853">
        <v>162</v>
      </c>
      <c r="F17" s="853">
        <v>159</v>
      </c>
      <c r="G17" s="853">
        <v>168</v>
      </c>
      <c r="H17" s="853">
        <v>170.2</v>
      </c>
      <c r="I17" s="854">
        <v>-15.609065155807372</v>
      </c>
      <c r="J17" s="855">
        <v>-14.784394250513358</v>
      </c>
      <c r="K17" s="855">
        <v>-18.837675350701403</v>
      </c>
      <c r="L17" s="855">
        <v>-19.125127161749745</v>
      </c>
      <c r="M17" s="855">
        <v>-15.450427780573733</v>
      </c>
      <c r="N17" s="855">
        <v>-19.298245614035096</v>
      </c>
      <c r="O17" s="854">
        <v>1.3095238095238102</v>
      </c>
    </row>
    <row r="18" spans="1:15" s="776" customFormat="1" ht="14.1" customHeight="1">
      <c r="A18" s="861" t="s">
        <v>665</v>
      </c>
      <c r="B18" s="859">
        <v>73.430000000000007</v>
      </c>
      <c r="C18" s="860">
        <v>187.89166666666665</v>
      </c>
      <c r="D18" s="853">
        <v>169.8</v>
      </c>
      <c r="E18" s="853">
        <v>168.6</v>
      </c>
      <c r="F18" s="853">
        <v>167.6</v>
      </c>
      <c r="G18" s="853">
        <v>166.6</v>
      </c>
      <c r="H18" s="853">
        <v>164.5</v>
      </c>
      <c r="I18" s="854">
        <v>-13.347425057647982</v>
      </c>
      <c r="J18" s="855">
        <v>-8.5621970920839914</v>
      </c>
      <c r="K18" s="855">
        <v>-10.982048574445628</v>
      </c>
      <c r="L18" s="855">
        <v>-10.660980810234548</v>
      </c>
      <c r="M18" s="855">
        <v>-12.130801687763721</v>
      </c>
      <c r="N18" s="855">
        <v>-14.188836724047988</v>
      </c>
      <c r="O18" s="854">
        <v>-1.2605042016806749</v>
      </c>
    </row>
    <row r="19" spans="1:15" s="776" customFormat="1" ht="14.1" customHeight="1">
      <c r="A19" s="858" t="s">
        <v>661</v>
      </c>
      <c r="B19" s="859">
        <v>14.98</v>
      </c>
      <c r="C19" s="860">
        <v>189.125</v>
      </c>
      <c r="D19" s="853">
        <v>185.6</v>
      </c>
      <c r="E19" s="853">
        <v>185.7</v>
      </c>
      <c r="F19" s="853">
        <v>185.7</v>
      </c>
      <c r="G19" s="853">
        <v>185.7</v>
      </c>
      <c r="H19" s="853">
        <v>185.4</v>
      </c>
      <c r="I19" s="854">
        <v>-10.814634338035916</v>
      </c>
      <c r="J19" s="855">
        <v>0.21598272138230357</v>
      </c>
      <c r="K19" s="855">
        <v>0.70498915401300621</v>
      </c>
      <c r="L19" s="855">
        <v>0.65040650406503175</v>
      </c>
      <c r="M19" s="855">
        <v>0.86909288430202025</v>
      </c>
      <c r="N19" s="855">
        <v>0.43336944745395556</v>
      </c>
      <c r="O19" s="854">
        <v>-0.16155088852988797</v>
      </c>
    </row>
    <row r="20" spans="1:15" s="776" customFormat="1" ht="14.1" customHeight="1">
      <c r="A20" s="858" t="s">
        <v>666</v>
      </c>
      <c r="B20" s="859">
        <v>4.9800000000000004</v>
      </c>
      <c r="C20" s="860">
        <v>190.99166666666667</v>
      </c>
      <c r="D20" s="853">
        <v>185.7</v>
      </c>
      <c r="E20" s="853">
        <v>185</v>
      </c>
      <c r="F20" s="853">
        <v>183.4</v>
      </c>
      <c r="G20" s="853">
        <v>181.9</v>
      </c>
      <c r="H20" s="853">
        <v>181.3</v>
      </c>
      <c r="I20" s="854">
        <v>-10.16736565672403</v>
      </c>
      <c r="J20" s="855">
        <v>-2.4684873949580037</v>
      </c>
      <c r="K20" s="855">
        <v>-3.2932566649242005</v>
      </c>
      <c r="L20" s="855">
        <v>-4.5785639958376549</v>
      </c>
      <c r="M20" s="855">
        <v>-4.1622760800842968</v>
      </c>
      <c r="N20" s="855">
        <v>-4.9790356394129986</v>
      </c>
      <c r="O20" s="854">
        <v>-0.3298515667949431</v>
      </c>
    </row>
    <row r="21" spans="1:15" s="776" customFormat="1" ht="14.1" customHeight="1">
      <c r="A21" s="858" t="s">
        <v>667</v>
      </c>
      <c r="B21" s="859">
        <v>12.5</v>
      </c>
      <c r="C21" s="860">
        <v>155.71666666666664</v>
      </c>
      <c r="D21" s="853">
        <v>154</v>
      </c>
      <c r="E21" s="853">
        <v>151.4</v>
      </c>
      <c r="F21" s="853">
        <v>150.69999999999999</v>
      </c>
      <c r="G21" s="853">
        <v>148</v>
      </c>
      <c r="H21" s="853">
        <v>148</v>
      </c>
      <c r="I21" s="854">
        <v>-19.034620217513748</v>
      </c>
      <c r="J21" s="855">
        <v>-0.7092198581560325</v>
      </c>
      <c r="K21" s="855">
        <v>-2.948717948717956</v>
      </c>
      <c r="L21" s="855">
        <v>-3.8903061224489903</v>
      </c>
      <c r="M21" s="855">
        <v>-7.3842302878598218</v>
      </c>
      <c r="N21" s="855">
        <v>-8.8669950738916299</v>
      </c>
      <c r="O21" s="854">
        <v>0</v>
      </c>
    </row>
    <row r="22" spans="1:15" s="776" customFormat="1" ht="14.1" customHeight="1">
      <c r="A22" s="858" t="s">
        <v>668</v>
      </c>
      <c r="B22" s="859">
        <v>4.22</v>
      </c>
      <c r="C22" s="860">
        <v>203.65833333333333</v>
      </c>
      <c r="D22" s="853">
        <v>192.4</v>
      </c>
      <c r="E22" s="853">
        <v>189.6</v>
      </c>
      <c r="F22" s="853">
        <v>187.6</v>
      </c>
      <c r="G22" s="853">
        <v>187.2</v>
      </c>
      <c r="H22" s="853">
        <v>184.7</v>
      </c>
      <c r="I22" s="854">
        <v>-10.969034608378863</v>
      </c>
      <c r="J22" s="855">
        <v>-7.6332213154104664</v>
      </c>
      <c r="K22" s="855">
        <v>-8.4057971014492807</v>
      </c>
      <c r="L22" s="855">
        <v>-9.6339113680154185</v>
      </c>
      <c r="M22" s="855">
        <v>-10.387745332695076</v>
      </c>
      <c r="N22" s="855">
        <v>-12.173086067522604</v>
      </c>
      <c r="O22" s="854">
        <v>-1.3354700854700781</v>
      </c>
    </row>
    <row r="23" spans="1:15" s="776" customFormat="1" ht="14.1" customHeight="1">
      <c r="A23" s="858" t="s">
        <v>669</v>
      </c>
      <c r="B23" s="859">
        <v>36.619999999999997</v>
      </c>
      <c r="C23" s="860">
        <v>196.49166666666667</v>
      </c>
      <c r="D23" s="853">
        <v>164.2</v>
      </c>
      <c r="E23" s="853">
        <v>163.19999999999999</v>
      </c>
      <c r="F23" s="853">
        <v>161.80000000000001</v>
      </c>
      <c r="G23" s="853">
        <v>160.9</v>
      </c>
      <c r="H23" s="853">
        <v>157.30000000000001</v>
      </c>
      <c r="I23" s="860">
        <v>-13.328432273479137</v>
      </c>
      <c r="J23" s="855">
        <v>-15.098241985522236</v>
      </c>
      <c r="K23" s="855">
        <v>-18.725099601593627</v>
      </c>
      <c r="L23" s="855">
        <v>-17.826307770441844</v>
      </c>
      <c r="M23" s="855">
        <v>-19.590204897551217</v>
      </c>
      <c r="N23" s="855">
        <v>-22.435897435897431</v>
      </c>
      <c r="O23" s="854">
        <v>-2.2374145431945323</v>
      </c>
    </row>
    <row r="24" spans="1:15" s="776" customFormat="1" ht="14.1" customHeight="1">
      <c r="A24" s="858" t="s">
        <v>670</v>
      </c>
      <c r="B24" s="859">
        <v>0.13</v>
      </c>
      <c r="C24" s="860">
        <v>87.841666666666654</v>
      </c>
      <c r="D24" s="853">
        <v>86.8</v>
      </c>
      <c r="E24" s="853">
        <v>82.7</v>
      </c>
      <c r="F24" s="853">
        <v>81.099999999999994</v>
      </c>
      <c r="G24" s="853">
        <v>79</v>
      </c>
      <c r="H24" s="853">
        <v>76.7</v>
      </c>
      <c r="I24" s="854">
        <v>-23.571635730858489</v>
      </c>
      <c r="J24" s="855">
        <v>-0.34443168771525734</v>
      </c>
      <c r="K24" s="855">
        <v>-15.526046986721141</v>
      </c>
      <c r="L24" s="855">
        <v>-11.074561403508781</v>
      </c>
      <c r="M24" s="855">
        <v>-20.121334681496464</v>
      </c>
      <c r="N24" s="855">
        <v>-29.373848987108659</v>
      </c>
      <c r="O24" s="854">
        <v>-2.9113924050632818</v>
      </c>
    </row>
    <row r="25" spans="1:15" s="776" customFormat="1" ht="14.1" customHeight="1">
      <c r="A25" s="862" t="s">
        <v>671</v>
      </c>
      <c r="B25" s="859">
        <v>11.28</v>
      </c>
      <c r="C25" s="860">
        <v>187.71666666666667</v>
      </c>
      <c r="D25" s="853">
        <v>185.8</v>
      </c>
      <c r="E25" s="853">
        <v>185.8</v>
      </c>
      <c r="F25" s="853">
        <v>185.7</v>
      </c>
      <c r="G25" s="853">
        <v>187.1</v>
      </c>
      <c r="H25" s="853">
        <v>187.3</v>
      </c>
      <c r="I25" s="854">
        <v>16.624385192855314</v>
      </c>
      <c r="J25" s="855">
        <v>-2.0558777016341452</v>
      </c>
      <c r="K25" s="855">
        <v>-1.8489170628631797</v>
      </c>
      <c r="L25" s="855">
        <v>-2.4684873949580037</v>
      </c>
      <c r="M25" s="855">
        <v>-0.5844845908607823</v>
      </c>
      <c r="N25" s="855">
        <v>-0.21310602024506409</v>
      </c>
      <c r="O25" s="854">
        <v>0.10689470871191986</v>
      </c>
    </row>
    <row r="26" spans="1:15" s="776" customFormat="1" ht="14.1" customHeight="1">
      <c r="A26" s="862" t="s">
        <v>672</v>
      </c>
      <c r="B26" s="859">
        <v>12.04</v>
      </c>
      <c r="C26" s="860">
        <v>116.52499999999998</v>
      </c>
      <c r="D26" s="853">
        <v>122.1</v>
      </c>
      <c r="E26" s="853">
        <v>122.1</v>
      </c>
      <c r="F26" s="853">
        <v>122.1</v>
      </c>
      <c r="G26" s="853">
        <v>122.2</v>
      </c>
      <c r="H26" s="853">
        <v>122.3</v>
      </c>
      <c r="I26" s="854">
        <v>5.0800330653039509</v>
      </c>
      <c r="J26" s="855">
        <v>4.7169811320754889</v>
      </c>
      <c r="K26" s="855">
        <v>4.5376712328767184</v>
      </c>
      <c r="L26" s="855">
        <v>4.448246364414004</v>
      </c>
      <c r="M26" s="855">
        <v>4.3552519214346859</v>
      </c>
      <c r="N26" s="855">
        <v>4.4406490179333957</v>
      </c>
      <c r="O26" s="854">
        <v>8.1833060556462556E-2</v>
      </c>
    </row>
    <row r="27" spans="1:15" s="776" customFormat="1" ht="14.1" customHeight="1">
      <c r="A27" s="858" t="s">
        <v>661</v>
      </c>
      <c r="B27" s="859">
        <v>7.47</v>
      </c>
      <c r="C27" s="860">
        <v>113.59999999999998</v>
      </c>
      <c r="D27" s="853">
        <v>121</v>
      </c>
      <c r="E27" s="853">
        <v>121</v>
      </c>
      <c r="F27" s="853">
        <v>121.1</v>
      </c>
      <c r="G27" s="853">
        <v>121.3</v>
      </c>
      <c r="H27" s="853">
        <v>121.5</v>
      </c>
      <c r="I27" s="854">
        <v>5.2664092664092408</v>
      </c>
      <c r="J27" s="855">
        <v>6.3268892794376086</v>
      </c>
      <c r="K27" s="855">
        <v>6.0473269062226223</v>
      </c>
      <c r="L27" s="855">
        <v>5.9492563429571277</v>
      </c>
      <c r="M27" s="855">
        <v>5.8464223385689422</v>
      </c>
      <c r="N27" s="855">
        <v>6.0209424083769676</v>
      </c>
      <c r="O27" s="854">
        <v>0.16488046166529102</v>
      </c>
    </row>
    <row r="28" spans="1:15" s="776" customFormat="1" ht="14.1" customHeight="1">
      <c r="A28" s="858" t="s">
        <v>667</v>
      </c>
      <c r="B28" s="859">
        <v>1.7</v>
      </c>
      <c r="C28" s="860">
        <v>115.69166666666666</v>
      </c>
      <c r="D28" s="853">
        <v>119.7</v>
      </c>
      <c r="E28" s="853">
        <v>119.7</v>
      </c>
      <c r="F28" s="853">
        <v>119.7</v>
      </c>
      <c r="G28" s="853">
        <v>119.6</v>
      </c>
      <c r="H28" s="853">
        <v>119.7</v>
      </c>
      <c r="I28" s="854">
        <v>6.1716121137962716</v>
      </c>
      <c r="J28" s="855">
        <v>3.1896551724137794</v>
      </c>
      <c r="K28" s="855">
        <v>3.1896551724137794</v>
      </c>
      <c r="L28" s="855">
        <v>3.1007751937984551</v>
      </c>
      <c r="M28" s="855">
        <v>2.9259896729776074</v>
      </c>
      <c r="N28" s="855">
        <v>2.9234737747205486</v>
      </c>
      <c r="O28" s="854">
        <v>8.3612040133786536E-2</v>
      </c>
    </row>
    <row r="29" spans="1:15" s="793" customFormat="1" ht="14.1" customHeight="1">
      <c r="A29" s="863" t="s">
        <v>673</v>
      </c>
      <c r="B29" s="864">
        <v>2.87</v>
      </c>
      <c r="C29" s="865">
        <v>124.75833333333331</v>
      </c>
      <c r="D29" s="866">
        <v>126.2</v>
      </c>
      <c r="E29" s="866">
        <v>126.2</v>
      </c>
      <c r="F29" s="866">
        <v>126.2</v>
      </c>
      <c r="G29" s="866">
        <v>126.1</v>
      </c>
      <c r="H29" s="866">
        <v>126.1</v>
      </c>
      <c r="I29" s="867">
        <v>4.1605788631461849</v>
      </c>
      <c r="J29" s="868">
        <v>1.5285599356395778</v>
      </c>
      <c r="K29" s="868">
        <v>1.5285599356395778</v>
      </c>
      <c r="L29" s="868">
        <v>1.5285599356395778</v>
      </c>
      <c r="M29" s="868">
        <v>1.4481094127111902</v>
      </c>
      <c r="N29" s="868">
        <v>1.4481094127111902</v>
      </c>
      <c r="O29" s="867">
        <v>0</v>
      </c>
    </row>
    <row r="30" spans="1:15" s="826" customFormat="1" ht="14.1" customHeight="1">
      <c r="A30" s="869" t="s">
        <v>647</v>
      </c>
      <c r="B30" s="870"/>
      <c r="C30" s="869"/>
      <c r="D30" s="869"/>
      <c r="E30" s="869"/>
      <c r="F30" s="869"/>
      <c r="G30" s="869"/>
      <c r="H30" s="869"/>
      <c r="I30" s="869"/>
      <c r="J30" s="869"/>
      <c r="K30" s="869"/>
      <c r="L30" s="869"/>
      <c r="M30" s="869"/>
      <c r="N30" s="869"/>
      <c r="O30" s="869"/>
    </row>
    <row r="31" spans="1:15" s="829" customFormat="1" ht="14.1" customHeight="1">
      <c r="A31" s="871" t="s">
        <v>648</v>
      </c>
      <c r="B31" s="870"/>
      <c r="C31" s="869"/>
      <c r="D31" s="869"/>
      <c r="E31" s="869"/>
      <c r="F31" s="869"/>
      <c r="G31" s="869"/>
      <c r="H31" s="869"/>
      <c r="I31" s="869"/>
      <c r="J31" s="869"/>
      <c r="K31" s="869"/>
      <c r="L31" s="869"/>
      <c r="M31" s="869"/>
      <c r="N31" s="869"/>
      <c r="O31" s="770"/>
    </row>
    <row r="32" spans="1:15" ht="14.1" customHeight="1">
      <c r="A32" s="872" t="s">
        <v>494</v>
      </c>
      <c r="B32" s="770"/>
      <c r="C32" s="770"/>
      <c r="D32" s="770"/>
      <c r="E32" s="770"/>
      <c r="F32" s="770"/>
      <c r="G32" s="770"/>
      <c r="H32" s="770"/>
      <c r="I32" s="770"/>
      <c r="J32" s="770"/>
      <c r="K32" s="770"/>
      <c r="L32" s="770"/>
      <c r="M32" s="770"/>
      <c r="N32" s="770"/>
      <c r="O32" s="770"/>
    </row>
    <row r="33" spans="1:15" ht="16.5">
      <c r="A33" s="770"/>
      <c r="B33" s="770"/>
      <c r="C33" s="770"/>
      <c r="D33" s="770"/>
      <c r="E33" s="770"/>
      <c r="F33" s="770"/>
      <c r="G33" s="770"/>
      <c r="H33" s="770"/>
      <c r="I33" s="770"/>
      <c r="J33" s="873"/>
      <c r="K33" s="770"/>
      <c r="L33" s="770"/>
      <c r="M33" s="770"/>
      <c r="N33" s="770"/>
      <c r="O33" s="770"/>
    </row>
    <row r="39" spans="1:15" ht="7.5" customHeight="1"/>
    <row r="42" spans="1:15" ht="7.5" customHeight="1"/>
    <row r="47" spans="1:15" ht="7.5" customHeight="1"/>
    <row r="50" ht="7.5" customHeight="1"/>
    <row r="52" ht="9" customHeight="1"/>
    <row r="55" ht="9" customHeight="1"/>
    <row r="57" ht="7.5" customHeight="1"/>
    <row r="59" ht="0.4" customHeight="1"/>
    <row r="114" spans="1:2">
      <c r="B114" s="832"/>
    </row>
    <row r="115" spans="1:2">
      <c r="A115" s="831"/>
      <c r="B115" s="832"/>
    </row>
    <row r="116" spans="1:2">
      <c r="B116" s="832"/>
    </row>
    <row r="117" spans="1:2">
      <c r="B117" s="832"/>
    </row>
  </sheetData>
  <mergeCells count="5">
    <mergeCell ref="A4:A7"/>
    <mergeCell ref="B4:B7"/>
    <mergeCell ref="C5:C7"/>
    <mergeCell ref="D5:H7"/>
    <mergeCell ref="J5:O5"/>
  </mergeCells>
  <hyperlinks>
    <hyperlink ref="A32" location="Inhaltsverzeichnis!A1" display="Zurück zum Inhaltsverzeichnis" xr:uid="{12C1141C-3C9A-47CA-A5D4-3E2EFE44C13F}"/>
  </hyperlinks>
  <pageMargins left="0.78740157480314965" right="0.39370078740157483" top="0.39370078740157483" bottom="0.19685039370078741" header="0.19685039370078741" footer="0.19685039370078741"/>
  <pageSetup paperSize="9" scale="59" orientation="portrait" horizontalDpi="4294967292" verticalDpi="4294967292" r:id="rId1"/>
  <headerFooter alignWithMargins="0">
    <oddFooter>&amp;L&amp;D / &amp;T&amp;R&amp;F / &amp;A</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8A222-9EF1-410C-A803-A7E75F3CA9D7}">
  <sheetPr>
    <tabColor rgb="FF80CDEC"/>
    <pageSetUpPr fitToPage="1"/>
  </sheetPr>
  <dimension ref="A1:Q45"/>
  <sheetViews>
    <sheetView showGridLines="0" zoomScale="110" zoomScaleNormal="110" workbookViewId="0"/>
  </sheetViews>
  <sheetFormatPr baseColWidth="10" defaultColWidth="10" defaultRowHeight="16.5"/>
  <cols>
    <col min="1" max="1" width="16.125" style="1194" customWidth="1"/>
    <col min="2" max="2" width="11.375" style="1194" customWidth="1"/>
    <col min="3" max="16" width="6.875" style="1194" customWidth="1"/>
    <col min="17" max="16384" width="10" style="1194"/>
  </cols>
  <sheetData>
    <row r="1" spans="1:17" ht="30" customHeight="1">
      <c r="A1" s="1471" t="s">
        <v>1995</v>
      </c>
      <c r="B1" s="1185"/>
      <c r="C1" s="1185"/>
      <c r="D1" s="1185"/>
      <c r="E1" s="1185"/>
      <c r="F1" s="1185"/>
      <c r="G1" s="1185"/>
      <c r="H1" s="1185"/>
      <c r="I1" s="1185"/>
      <c r="J1" s="1185"/>
      <c r="K1" s="1185"/>
      <c r="L1" s="1185"/>
      <c r="M1" s="1185"/>
      <c r="N1" s="1185"/>
      <c r="O1" s="1185"/>
      <c r="P1" s="1185"/>
      <c r="Q1" s="1599"/>
    </row>
    <row r="2" spans="1:17" ht="20.100000000000001" customHeight="1">
      <c r="A2" s="1472" t="s">
        <v>1996</v>
      </c>
      <c r="B2" s="1185"/>
      <c r="C2" s="1185"/>
      <c r="D2" s="1185"/>
      <c r="E2" s="1185"/>
      <c r="F2" s="1185"/>
      <c r="G2" s="1185"/>
      <c r="H2" s="1185"/>
      <c r="I2" s="1185"/>
      <c r="J2" s="1185"/>
      <c r="K2" s="1185"/>
      <c r="L2" s="1185"/>
      <c r="M2" s="1185"/>
      <c r="N2" s="1185"/>
      <c r="O2" s="1185"/>
      <c r="P2" s="1185"/>
      <c r="Q2" s="1599"/>
    </row>
    <row r="3" spans="1:17" ht="24.75" customHeight="1">
      <c r="A3" s="1478" t="s">
        <v>193</v>
      </c>
      <c r="B3" s="1600" t="s">
        <v>1997</v>
      </c>
      <c r="C3" s="1601" t="s">
        <v>370</v>
      </c>
      <c r="D3" s="1480" t="s">
        <v>358</v>
      </c>
      <c r="E3" s="1480" t="s">
        <v>977</v>
      </c>
      <c r="F3" s="1480" t="s">
        <v>1998</v>
      </c>
      <c r="G3" s="1480" t="s">
        <v>979</v>
      </c>
      <c r="H3" s="1480" t="s">
        <v>362</v>
      </c>
      <c r="I3" s="1480" t="s">
        <v>980</v>
      </c>
      <c r="J3" s="1480" t="s">
        <v>981</v>
      </c>
      <c r="K3" s="1480" t="s">
        <v>982</v>
      </c>
      <c r="L3" s="1480" t="s">
        <v>983</v>
      </c>
      <c r="M3" s="1480" t="s">
        <v>984</v>
      </c>
      <c r="N3" s="1480" t="s">
        <v>985</v>
      </c>
      <c r="O3" s="1480" t="s">
        <v>986</v>
      </c>
      <c r="P3" s="1480" t="s">
        <v>1984</v>
      </c>
      <c r="Q3" s="1599"/>
    </row>
    <row r="4" spans="1:17" ht="14.1" customHeight="1">
      <c r="A4" s="1602" t="s">
        <v>1999</v>
      </c>
      <c r="B4" s="1603" t="s">
        <v>2000</v>
      </c>
      <c r="C4" s="1603">
        <v>2024</v>
      </c>
      <c r="D4" s="1604">
        <v>7.4572000000000003</v>
      </c>
      <c r="E4" s="1605">
        <v>7.4550000000000001</v>
      </c>
      <c r="F4" s="1605">
        <v>7.4565999999999999</v>
      </c>
      <c r="G4" s="1605">
        <v>7.4596</v>
      </c>
      <c r="H4" s="1605">
        <v>7.4606000000000003</v>
      </c>
      <c r="I4" s="1605">
        <v>7.4592000000000001</v>
      </c>
      <c r="J4" s="1605">
        <v>7.4606000000000003</v>
      </c>
      <c r="K4" s="1605">
        <v>7.4614000000000003</v>
      </c>
      <c r="L4" s="1605">
        <v>7.46</v>
      </c>
      <c r="M4" s="1605">
        <v>7.4592999999999998</v>
      </c>
      <c r="N4" s="1605">
        <v>7.4583000000000004</v>
      </c>
      <c r="O4" s="1606">
        <v>7.4588999999999999</v>
      </c>
      <c r="P4" s="1605">
        <v>7.4588999999999999</v>
      </c>
      <c r="Q4" s="1607"/>
    </row>
    <row r="5" spans="1:17" ht="14.1" customHeight="1">
      <c r="A5" s="1608" t="s">
        <v>1999</v>
      </c>
      <c r="B5" s="1609" t="s">
        <v>2000</v>
      </c>
      <c r="C5" s="1603">
        <v>2025</v>
      </c>
      <c r="D5" s="1604">
        <v>7.4608999999999996</v>
      </c>
      <c r="E5" s="1605">
        <v>7.4592000000000001</v>
      </c>
      <c r="F5" s="1605">
        <v>7.4596999999999998</v>
      </c>
      <c r="G5" s="1605">
        <v>7.4648000000000003</v>
      </c>
      <c r="H5" s="1605">
        <v>7.46</v>
      </c>
      <c r="I5" s="1605">
        <v>7.4596999999999998</v>
      </c>
      <c r="J5" s="1605">
        <v>7.4625000000000004</v>
      </c>
      <c r="K5" s="1605">
        <v>7.4638</v>
      </c>
      <c r="L5" s="1605">
        <v>7.4644000000000004</v>
      </c>
      <c r="M5" s="1605">
        <v>7.468</v>
      </c>
      <c r="N5" s="1605">
        <v>7.4679000000000002</v>
      </c>
      <c r="O5" s="1606"/>
      <c r="P5" s="1605"/>
      <c r="Q5" s="1607"/>
    </row>
    <row r="6" spans="1:17" ht="14.1" customHeight="1">
      <c r="A6" s="1602" t="s">
        <v>2001</v>
      </c>
      <c r="B6" s="1603" t="s">
        <v>2002</v>
      </c>
      <c r="C6" s="1603">
        <v>2024</v>
      </c>
      <c r="D6" s="1604">
        <v>11.2834</v>
      </c>
      <c r="E6" s="1605">
        <v>11.25</v>
      </c>
      <c r="F6" s="1605">
        <v>11.305400000000001</v>
      </c>
      <c r="G6" s="1605">
        <v>11.590999999999999</v>
      </c>
      <c r="H6" s="1605">
        <v>11.618600000000001</v>
      </c>
      <c r="I6" s="1605">
        <v>11.2851</v>
      </c>
      <c r="J6" s="1605">
        <v>11.532400000000001</v>
      </c>
      <c r="K6" s="1605">
        <v>11.4557</v>
      </c>
      <c r="L6" s="1605">
        <v>11.357699999999999</v>
      </c>
      <c r="M6" s="1605">
        <v>11.4048</v>
      </c>
      <c r="N6" s="1605">
        <v>11.582800000000001</v>
      </c>
      <c r="O6" s="1605">
        <v>11.504</v>
      </c>
      <c r="P6" s="1604">
        <v>11.432499999999999</v>
      </c>
      <c r="Q6" s="1607"/>
    </row>
    <row r="7" spans="1:17" ht="14.1" customHeight="1">
      <c r="A7" s="1608" t="s">
        <v>2001</v>
      </c>
      <c r="B7" s="1609" t="s">
        <v>2002</v>
      </c>
      <c r="C7" s="1603">
        <v>2025</v>
      </c>
      <c r="D7" s="1604">
        <v>11.479699999999999</v>
      </c>
      <c r="E7" s="1605">
        <v>11.247400000000001</v>
      </c>
      <c r="F7" s="1605">
        <v>10.967499999999999</v>
      </c>
      <c r="G7" s="1605">
        <v>10.974399999999999</v>
      </c>
      <c r="H7" s="1605">
        <v>10.8812</v>
      </c>
      <c r="I7" s="1605">
        <v>11.009399999999999</v>
      </c>
      <c r="J7" s="1605">
        <v>11.198499999999999</v>
      </c>
      <c r="K7" s="1605">
        <v>11.161</v>
      </c>
      <c r="L7" s="1605">
        <v>11.000400000000001</v>
      </c>
      <c r="M7" s="1605">
        <v>10.969900000000001</v>
      </c>
      <c r="N7" s="1605">
        <v>10.9915</v>
      </c>
      <c r="O7" s="1606"/>
      <c r="P7" s="1605"/>
      <c r="Q7" s="1607"/>
    </row>
    <row r="8" spans="1:17" ht="14.1" customHeight="1">
      <c r="A8" s="1602" t="s">
        <v>2003</v>
      </c>
      <c r="B8" s="1603" t="s">
        <v>2004</v>
      </c>
      <c r="C8" s="1603">
        <v>2024</v>
      </c>
      <c r="D8" s="1610">
        <v>0.85872999999999999</v>
      </c>
      <c r="E8" s="1611">
        <v>0.85465999999999998</v>
      </c>
      <c r="F8" s="1611">
        <v>0.85524</v>
      </c>
      <c r="G8" s="1611">
        <v>0.85658000000000001</v>
      </c>
      <c r="H8" s="1611">
        <v>0.85563999999999996</v>
      </c>
      <c r="I8" s="1611">
        <v>0.84643000000000002</v>
      </c>
      <c r="J8" s="1611">
        <v>0.84331999999999996</v>
      </c>
      <c r="K8" s="1611">
        <v>0.85150000000000003</v>
      </c>
      <c r="L8" s="1611">
        <v>0.84021000000000001</v>
      </c>
      <c r="M8" s="1611">
        <v>0.83496000000000004</v>
      </c>
      <c r="N8" s="1611">
        <v>0.83379000000000003</v>
      </c>
      <c r="O8" s="1611">
        <v>0.82804</v>
      </c>
      <c r="P8" s="1612">
        <v>0.84662000000000004</v>
      </c>
      <c r="Q8" s="1607"/>
    </row>
    <row r="9" spans="1:17" ht="14.1" customHeight="1">
      <c r="A9" s="1608" t="s">
        <v>2003</v>
      </c>
      <c r="B9" s="1609" t="s">
        <v>2004</v>
      </c>
      <c r="C9" s="1603">
        <v>2025</v>
      </c>
      <c r="D9" s="1610">
        <v>0.83908000000000005</v>
      </c>
      <c r="E9" s="1613">
        <v>0.83070999999999995</v>
      </c>
      <c r="F9" s="1613">
        <v>0.83703000000000005</v>
      </c>
      <c r="G9" s="1613">
        <v>0.85379000000000005</v>
      </c>
      <c r="H9" s="1613">
        <v>0.84350000000000003</v>
      </c>
      <c r="I9" s="1613">
        <v>0.84980999999999995</v>
      </c>
      <c r="J9" s="1613">
        <v>0.86468999999999996</v>
      </c>
      <c r="K9" s="1613">
        <v>0.86528000000000005</v>
      </c>
      <c r="L9" s="1613">
        <v>0.86895</v>
      </c>
      <c r="M9" s="1613">
        <v>0.87155000000000005</v>
      </c>
      <c r="N9" s="1613">
        <v>0.87997000000000003</v>
      </c>
      <c r="O9" s="1613"/>
      <c r="P9" s="1612"/>
      <c r="Q9" s="1607"/>
    </row>
    <row r="10" spans="1:17" ht="14.1" customHeight="1">
      <c r="A10" s="1602" t="s">
        <v>2005</v>
      </c>
      <c r="B10" s="1603" t="s">
        <v>2006</v>
      </c>
      <c r="C10" s="1603">
        <v>2024</v>
      </c>
      <c r="D10" s="1604">
        <v>11.350099999999999</v>
      </c>
      <c r="E10" s="1605">
        <v>11.3843</v>
      </c>
      <c r="F10" s="1605">
        <v>11.5214</v>
      </c>
      <c r="G10" s="1605">
        <v>11.6828</v>
      </c>
      <c r="H10" s="1605">
        <v>11.598800000000001</v>
      </c>
      <c r="I10" s="1605">
        <v>11.4178</v>
      </c>
      <c r="J10" s="1605">
        <v>11.715999999999999</v>
      </c>
      <c r="K10" s="1605">
        <v>11.7895</v>
      </c>
      <c r="L10" s="1605">
        <v>11.7852</v>
      </c>
      <c r="M10" s="1605">
        <v>11.790699999999999</v>
      </c>
      <c r="N10" s="1605">
        <v>11.7408</v>
      </c>
      <c r="O10" s="1606">
        <v>11.7447</v>
      </c>
      <c r="P10" s="1605">
        <v>11.629</v>
      </c>
      <c r="Q10" s="1607"/>
    </row>
    <row r="11" spans="1:17" ht="14.1" customHeight="1">
      <c r="A11" s="1608" t="s">
        <v>2005</v>
      </c>
      <c r="B11" s="1609" t="s">
        <v>2006</v>
      </c>
      <c r="C11" s="1603">
        <v>2025</v>
      </c>
      <c r="D11" s="1604">
        <v>11.7456</v>
      </c>
      <c r="E11" s="1605">
        <v>11.657400000000001</v>
      </c>
      <c r="F11" s="1605">
        <v>11.5472</v>
      </c>
      <c r="G11" s="1605">
        <v>11.837999999999999</v>
      </c>
      <c r="H11" s="1605">
        <v>11.5968</v>
      </c>
      <c r="I11" s="1605">
        <v>11.584099999999999</v>
      </c>
      <c r="J11" s="1605">
        <v>11.8537</v>
      </c>
      <c r="K11" s="1605">
        <v>11.8653</v>
      </c>
      <c r="L11" s="1605">
        <v>11.670199999999999</v>
      </c>
      <c r="M11" s="1605">
        <v>11.6633</v>
      </c>
      <c r="N11" s="1605">
        <v>11.7402</v>
      </c>
      <c r="O11" s="1606"/>
      <c r="P11" s="1605"/>
      <c r="Q11" s="1607"/>
    </row>
    <row r="12" spans="1:17" ht="14.1" customHeight="1">
      <c r="A12" s="1602" t="s">
        <v>2007</v>
      </c>
      <c r="B12" s="1603" t="s">
        <v>2008</v>
      </c>
      <c r="C12" s="1603">
        <v>2024</v>
      </c>
      <c r="D12" s="1604">
        <v>0.93679999999999997</v>
      </c>
      <c r="E12" s="1605">
        <v>0.94620000000000004</v>
      </c>
      <c r="F12" s="1605">
        <v>0.96560000000000001</v>
      </c>
      <c r="G12" s="1605">
        <v>0.97609999999999997</v>
      </c>
      <c r="H12" s="1605">
        <v>0.98299999999999998</v>
      </c>
      <c r="I12" s="1605">
        <v>0.96160000000000001</v>
      </c>
      <c r="J12" s="1605">
        <v>0.96760000000000002</v>
      </c>
      <c r="K12" s="1605">
        <v>0.94499999999999995</v>
      </c>
      <c r="L12" s="1605">
        <v>0.94140000000000001</v>
      </c>
      <c r="M12" s="1605">
        <v>0.93859999999999999</v>
      </c>
      <c r="N12" s="1605">
        <v>0.9355</v>
      </c>
      <c r="O12" s="1606">
        <v>0.93389999999999995</v>
      </c>
      <c r="P12" s="1605">
        <v>0.9526</v>
      </c>
      <c r="Q12" s="1607"/>
    </row>
    <row r="13" spans="1:17" ht="14.1" customHeight="1">
      <c r="A13" s="1608" t="s">
        <v>2007</v>
      </c>
      <c r="B13" s="1609" t="s">
        <v>2008</v>
      </c>
      <c r="C13" s="1603">
        <v>2025</v>
      </c>
      <c r="D13" s="1604">
        <v>0.94140000000000001</v>
      </c>
      <c r="E13" s="1605">
        <v>0.94130000000000003</v>
      </c>
      <c r="F13" s="1605">
        <v>0.95479999999999998</v>
      </c>
      <c r="G13" s="1605">
        <v>0.93700000000000006</v>
      </c>
      <c r="H13" s="1605">
        <v>0.93559999999999999</v>
      </c>
      <c r="I13" s="1605">
        <v>0.93799999999999994</v>
      </c>
      <c r="J13" s="1605">
        <v>0.9325</v>
      </c>
      <c r="K13" s="1605">
        <v>0.93869999999999998</v>
      </c>
      <c r="L13" s="1605">
        <v>0.93500000000000005</v>
      </c>
      <c r="M13" s="1605">
        <v>0.92889999999999995</v>
      </c>
      <c r="N13" s="1605">
        <v>0.92900000000000005</v>
      </c>
      <c r="O13" s="1606"/>
      <c r="P13" s="1605"/>
      <c r="Q13" s="1607"/>
    </row>
    <row r="14" spans="1:17" ht="14.1" customHeight="1">
      <c r="A14" s="1602" t="s">
        <v>2009</v>
      </c>
      <c r="B14" s="1603" t="s">
        <v>2010</v>
      </c>
      <c r="C14" s="1603">
        <v>2024</v>
      </c>
      <c r="D14" s="1604">
        <v>1.0905</v>
      </c>
      <c r="E14" s="1605">
        <v>1.0794999999999999</v>
      </c>
      <c r="F14" s="1605">
        <v>1.0871999999999999</v>
      </c>
      <c r="G14" s="1605">
        <v>1.0728</v>
      </c>
      <c r="H14" s="1605">
        <v>1.0811999999999999</v>
      </c>
      <c r="I14" s="1605">
        <v>1.0759000000000001</v>
      </c>
      <c r="J14" s="1605">
        <v>1.0844</v>
      </c>
      <c r="K14" s="1605">
        <v>1.1012</v>
      </c>
      <c r="L14" s="1605">
        <v>1.1106</v>
      </c>
      <c r="M14" s="1605">
        <v>1.0904</v>
      </c>
      <c r="N14" s="1605">
        <v>1.0629999999999999</v>
      </c>
      <c r="O14" s="1606">
        <v>1.0479000000000001</v>
      </c>
      <c r="P14" s="1605">
        <v>1.0824</v>
      </c>
      <c r="Q14" s="1607"/>
    </row>
    <row r="15" spans="1:17" ht="14.1" customHeight="1">
      <c r="A15" s="1608" t="s">
        <v>2009</v>
      </c>
      <c r="B15" s="1609" t="s">
        <v>2010</v>
      </c>
      <c r="C15" s="1603">
        <v>2025</v>
      </c>
      <c r="D15" s="1604">
        <v>1.0354000000000001</v>
      </c>
      <c r="E15" s="1605">
        <v>1.0412999999999999</v>
      </c>
      <c r="F15" s="1605">
        <v>1.0807</v>
      </c>
      <c r="G15" s="1605">
        <v>1.1214</v>
      </c>
      <c r="H15" s="1605">
        <v>1.1277999999999999</v>
      </c>
      <c r="I15" s="1605">
        <v>1.1516</v>
      </c>
      <c r="J15" s="1605">
        <v>1.1677</v>
      </c>
      <c r="K15" s="1605">
        <v>1.1631</v>
      </c>
      <c r="L15" s="1605">
        <v>1.1732</v>
      </c>
      <c r="M15" s="1605">
        <v>1.163</v>
      </c>
      <c r="N15" s="1605">
        <v>1.1559999999999999</v>
      </c>
      <c r="O15" s="1606"/>
      <c r="P15" s="1605"/>
      <c r="Q15" s="1607"/>
    </row>
    <row r="16" spans="1:17" ht="14.1" customHeight="1">
      <c r="A16" s="1602" t="s">
        <v>2011</v>
      </c>
      <c r="B16" s="1603" t="s">
        <v>2012</v>
      </c>
      <c r="C16" s="1603">
        <v>2024</v>
      </c>
      <c r="D16" s="1614">
        <v>159.46</v>
      </c>
      <c r="E16" s="1615">
        <v>161.38</v>
      </c>
      <c r="F16" s="1615">
        <v>162.77000000000001</v>
      </c>
      <c r="G16" s="1615">
        <v>165.03</v>
      </c>
      <c r="H16" s="1615">
        <v>168.54</v>
      </c>
      <c r="I16" s="1615">
        <v>169.81</v>
      </c>
      <c r="J16" s="1615">
        <v>171.17</v>
      </c>
      <c r="K16" s="1615">
        <v>161.06</v>
      </c>
      <c r="L16" s="1615">
        <v>159.08000000000001</v>
      </c>
      <c r="M16" s="1615">
        <v>163.19999999999999</v>
      </c>
      <c r="N16" s="1615">
        <v>163.22999999999999</v>
      </c>
      <c r="O16" s="1616">
        <v>161.08000000000001</v>
      </c>
      <c r="P16" s="1615">
        <v>163.85</v>
      </c>
      <c r="Q16" s="1607"/>
    </row>
    <row r="17" spans="1:17" ht="14.1" customHeight="1">
      <c r="A17" s="1608" t="s">
        <v>2011</v>
      </c>
      <c r="B17" s="1609" t="s">
        <v>2012</v>
      </c>
      <c r="C17" s="1603">
        <v>2025</v>
      </c>
      <c r="D17" s="1614">
        <v>161.91999999999999</v>
      </c>
      <c r="E17" s="1615">
        <v>158.09</v>
      </c>
      <c r="F17" s="1615">
        <v>161.16999999999999</v>
      </c>
      <c r="G17" s="1615">
        <v>161.66999999999999</v>
      </c>
      <c r="H17" s="1615">
        <v>163.13999999999999</v>
      </c>
      <c r="I17" s="1615">
        <v>166.52</v>
      </c>
      <c r="J17" s="1615">
        <v>171.53</v>
      </c>
      <c r="K17" s="1615">
        <v>171.79</v>
      </c>
      <c r="L17" s="1615">
        <v>173.55</v>
      </c>
      <c r="M17" s="1615">
        <v>176.15</v>
      </c>
      <c r="N17" s="1615">
        <v>179.32</v>
      </c>
      <c r="O17" s="1616"/>
      <c r="P17" s="1615"/>
      <c r="Q17" s="1607"/>
    </row>
    <row r="18" spans="1:17" ht="14.1" customHeight="1">
      <c r="A18" s="1602" t="s">
        <v>2013</v>
      </c>
      <c r="B18" s="1603" t="s">
        <v>2014</v>
      </c>
      <c r="C18" s="1603">
        <v>2024</v>
      </c>
      <c r="D18" s="1617">
        <v>24.716000000000001</v>
      </c>
      <c r="E18" s="1618">
        <v>25.231999999999999</v>
      </c>
      <c r="F18" s="1618">
        <v>25.292000000000002</v>
      </c>
      <c r="G18" s="1618">
        <v>25.277999999999999</v>
      </c>
      <c r="H18" s="1618">
        <v>24.818999999999999</v>
      </c>
      <c r="I18" s="1618">
        <v>24.779</v>
      </c>
      <c r="J18" s="1618">
        <v>25.298999999999999</v>
      </c>
      <c r="K18" s="1618">
        <v>25.178999999999998</v>
      </c>
      <c r="L18" s="1618">
        <v>25.099</v>
      </c>
      <c r="M18" s="1618">
        <v>25.297999999999998</v>
      </c>
      <c r="N18" s="1618">
        <v>25.300999999999998</v>
      </c>
      <c r="O18" s="1619">
        <v>25.135999999999999</v>
      </c>
      <c r="P18" s="1618">
        <v>25.12</v>
      </c>
      <c r="Q18" s="1607"/>
    </row>
    <row r="19" spans="1:17" ht="14.1" customHeight="1">
      <c r="A19" s="1608" t="s">
        <v>2013</v>
      </c>
      <c r="B19" s="1609" t="s">
        <v>2014</v>
      </c>
      <c r="C19" s="1603">
        <v>2025</v>
      </c>
      <c r="D19" s="1617">
        <v>25.163</v>
      </c>
      <c r="E19" s="1618">
        <v>25.077000000000002</v>
      </c>
      <c r="F19" s="1618">
        <v>25.001000000000001</v>
      </c>
      <c r="G19" s="1618">
        <v>25.039000000000001</v>
      </c>
      <c r="H19" s="1618">
        <v>24.922999999999998</v>
      </c>
      <c r="I19" s="1618">
        <v>24.803999999999998</v>
      </c>
      <c r="J19" s="1618">
        <v>24.625</v>
      </c>
      <c r="K19" s="1618">
        <v>24.516999999999999</v>
      </c>
      <c r="L19" s="1618">
        <v>24.347000000000001</v>
      </c>
      <c r="M19" s="1618">
        <v>24.315000000000001</v>
      </c>
      <c r="N19" s="1618">
        <v>24.234000000000002</v>
      </c>
      <c r="O19" s="1619"/>
      <c r="P19" s="1618"/>
      <c r="Q19" s="1607"/>
    </row>
    <row r="20" spans="1:17" ht="14.1" customHeight="1">
      <c r="A20" s="1602" t="s">
        <v>2015</v>
      </c>
      <c r="B20" s="1603" t="s">
        <v>2016</v>
      </c>
      <c r="C20" s="1603">
        <v>2024</v>
      </c>
      <c r="D20" s="1614">
        <v>382.04</v>
      </c>
      <c r="E20" s="1615">
        <v>388.04</v>
      </c>
      <c r="F20" s="1615">
        <v>395.09</v>
      </c>
      <c r="G20" s="1615">
        <v>392.41</v>
      </c>
      <c r="H20" s="1615">
        <v>387.18</v>
      </c>
      <c r="I20" s="1615">
        <v>394.76</v>
      </c>
      <c r="J20" s="1615">
        <v>392.84</v>
      </c>
      <c r="K20" s="1615">
        <v>394.7</v>
      </c>
      <c r="L20" s="1615">
        <v>394.86</v>
      </c>
      <c r="M20" s="1615">
        <v>401.9</v>
      </c>
      <c r="N20" s="1615">
        <v>409.25</v>
      </c>
      <c r="O20" s="1616">
        <v>411.99</v>
      </c>
      <c r="P20" s="1615">
        <v>395.3</v>
      </c>
      <c r="Q20" s="1607"/>
    </row>
    <row r="21" spans="1:17" ht="14.1" customHeight="1">
      <c r="A21" s="1608" t="s">
        <v>2015</v>
      </c>
      <c r="B21" s="1609" t="s">
        <v>2016</v>
      </c>
      <c r="C21" s="1603">
        <v>2025</v>
      </c>
      <c r="D21" s="1614">
        <v>411.73</v>
      </c>
      <c r="E21" s="1615">
        <v>403.13</v>
      </c>
      <c r="F21" s="1615">
        <v>399.81</v>
      </c>
      <c r="G21" s="1615">
        <v>406.44</v>
      </c>
      <c r="H21" s="1615">
        <v>403.94</v>
      </c>
      <c r="I21" s="1615">
        <v>402.08</v>
      </c>
      <c r="J21" s="1615">
        <v>399.19</v>
      </c>
      <c r="K21" s="1615">
        <v>396.45</v>
      </c>
      <c r="L21" s="1615">
        <v>391.63</v>
      </c>
      <c r="M21" s="1615">
        <v>389.91</v>
      </c>
      <c r="N21" s="1615">
        <v>384.2</v>
      </c>
      <c r="O21" s="1616"/>
      <c r="P21" s="1615"/>
      <c r="Q21" s="1607"/>
    </row>
    <row r="22" spans="1:17" ht="14.1" customHeight="1">
      <c r="A22" s="1602" t="s">
        <v>2017</v>
      </c>
      <c r="B22" s="1603" t="s">
        <v>2018</v>
      </c>
      <c r="C22" s="1603">
        <v>2024</v>
      </c>
      <c r="D22" s="1604">
        <v>4.3647999999999998</v>
      </c>
      <c r="E22" s="1605">
        <v>4.3255999999999997</v>
      </c>
      <c r="F22" s="1605">
        <v>4.3068999999999997</v>
      </c>
      <c r="G22" s="1605">
        <v>4.3026</v>
      </c>
      <c r="H22" s="1605">
        <v>4.2796000000000003</v>
      </c>
      <c r="I22" s="1605">
        <v>4.3209</v>
      </c>
      <c r="J22" s="1605">
        <v>4.2816999999999998</v>
      </c>
      <c r="K22" s="1605">
        <v>4.2916999999999996</v>
      </c>
      <c r="L22" s="1605">
        <v>4.2760999999999996</v>
      </c>
      <c r="M22" s="1605">
        <v>4.3170000000000002</v>
      </c>
      <c r="N22" s="1605">
        <v>4.3316999999999997</v>
      </c>
      <c r="O22" s="1606">
        <v>4.2704000000000004</v>
      </c>
      <c r="P22" s="1605">
        <v>4.3057999999999996</v>
      </c>
      <c r="Q22" s="1607"/>
    </row>
    <row r="23" spans="1:17" ht="14.1" customHeight="1">
      <c r="A23" s="1608" t="s">
        <v>2017</v>
      </c>
      <c r="B23" s="1609" t="s">
        <v>2018</v>
      </c>
      <c r="C23" s="1603">
        <v>2025</v>
      </c>
      <c r="D23" s="1604">
        <v>4.2466999999999997</v>
      </c>
      <c r="E23" s="1605">
        <v>4.1722000000000001</v>
      </c>
      <c r="F23" s="1605">
        <v>4.1820000000000004</v>
      </c>
      <c r="G23" s="1605">
        <v>4.2652000000000001</v>
      </c>
      <c r="H23" s="1605">
        <v>4.2538</v>
      </c>
      <c r="I23" s="1605">
        <v>4.2657999999999996</v>
      </c>
      <c r="J23" s="1605">
        <v>4.2541000000000002</v>
      </c>
      <c r="K23" s="1605">
        <v>4.2613000000000003</v>
      </c>
      <c r="L23" s="1605">
        <v>4.2588999999999997</v>
      </c>
      <c r="M23" s="1605">
        <v>4.2488000000000001</v>
      </c>
      <c r="N23" s="1605">
        <v>4.2375999999999996</v>
      </c>
      <c r="O23" s="1606"/>
      <c r="P23" s="1605"/>
      <c r="Q23" s="1607"/>
    </row>
    <row r="24" spans="1:17" ht="14.1" customHeight="1">
      <c r="A24" s="1620" t="s">
        <v>2019</v>
      </c>
      <c r="B24" s="1621"/>
      <c r="C24" s="1622"/>
      <c r="D24" s="1481"/>
      <c r="E24" s="1481"/>
      <c r="F24" s="1481"/>
      <c r="G24" s="1481"/>
      <c r="H24" s="1481"/>
      <c r="I24" s="1481"/>
      <c r="J24" s="1481"/>
      <c r="K24" s="1481"/>
      <c r="L24" s="1481"/>
      <c r="M24" s="1481"/>
      <c r="N24" s="1481"/>
      <c r="O24" s="1481"/>
      <c r="P24" s="1481"/>
      <c r="Q24" s="1599"/>
    </row>
    <row r="25" spans="1:17" ht="14.1" customHeight="1">
      <c r="A25" s="1481" t="s">
        <v>2020</v>
      </c>
      <c r="B25" s="1481"/>
      <c r="C25" s="1481"/>
      <c r="D25" s="1481"/>
      <c r="E25" s="1481"/>
      <c r="F25" s="1481"/>
      <c r="G25" s="1481"/>
      <c r="H25" s="1481"/>
      <c r="I25" s="1481"/>
      <c r="J25" s="1481"/>
      <c r="K25" s="1481"/>
      <c r="L25" s="1481"/>
      <c r="M25" s="1481"/>
      <c r="N25" s="1481"/>
      <c r="O25" s="1481"/>
      <c r="P25" s="1481"/>
      <c r="Q25" s="1599"/>
    </row>
    <row r="26" spans="1:17" ht="14.1" customHeight="1">
      <c r="A26" s="1481" t="s">
        <v>2021</v>
      </c>
      <c r="B26" s="1481" t="s">
        <v>2022</v>
      </c>
      <c r="C26" s="1481"/>
      <c r="D26" s="1481"/>
      <c r="E26" s="1481"/>
      <c r="F26" s="1481"/>
      <c r="G26" s="1481"/>
      <c r="H26" s="1481"/>
      <c r="I26" s="1481"/>
      <c r="J26" s="1481"/>
      <c r="K26" s="1481"/>
      <c r="L26" s="1481"/>
      <c r="M26" s="1481"/>
      <c r="N26" s="1481"/>
      <c r="O26" s="1481"/>
      <c r="P26" s="1481"/>
      <c r="Q26" s="1599"/>
    </row>
    <row r="27" spans="1:17" ht="14.1" customHeight="1">
      <c r="A27" s="1481" t="s">
        <v>2023</v>
      </c>
      <c r="B27" s="1481" t="s">
        <v>2024</v>
      </c>
      <c r="C27" s="1481"/>
      <c r="D27" s="1481"/>
      <c r="E27" s="1481"/>
      <c r="F27" s="1599"/>
      <c r="G27" s="1599"/>
      <c r="H27" s="1599"/>
      <c r="I27" s="1481"/>
      <c r="J27" s="1481"/>
      <c r="K27" s="1599"/>
      <c r="L27" s="1599"/>
      <c r="M27" s="1599"/>
      <c r="N27" s="1481"/>
      <c r="O27" s="1481"/>
      <c r="P27" s="1481"/>
      <c r="Q27" s="1599"/>
    </row>
    <row r="28" spans="1:17" ht="14.1" customHeight="1">
      <c r="A28" s="1481" t="s">
        <v>2025</v>
      </c>
      <c r="B28" s="1481" t="s">
        <v>2026</v>
      </c>
      <c r="C28" s="1481"/>
      <c r="D28" s="1481"/>
      <c r="E28" s="1481"/>
      <c r="F28" s="1599"/>
      <c r="G28" s="1599"/>
      <c r="H28" s="1599"/>
      <c r="I28" s="1481"/>
      <c r="J28" s="1481"/>
      <c r="K28" s="1599"/>
      <c r="L28" s="1599"/>
      <c r="M28" s="1599"/>
      <c r="N28" s="1481"/>
      <c r="O28" s="1481"/>
      <c r="P28" s="1481"/>
      <c r="Q28" s="1599"/>
    </row>
    <row r="29" spans="1:17" ht="14.1" customHeight="1">
      <c r="A29" s="1481" t="s">
        <v>2027</v>
      </c>
      <c r="B29" s="1481" t="s">
        <v>2028</v>
      </c>
      <c r="C29" s="1481"/>
      <c r="D29" s="1481"/>
      <c r="E29" s="1481"/>
      <c r="F29" s="1599"/>
      <c r="G29" s="1599"/>
      <c r="H29" s="1599"/>
      <c r="I29" s="1481"/>
      <c r="J29" s="1481"/>
      <c r="K29" s="1599"/>
      <c r="L29" s="1599"/>
      <c r="M29" s="1599"/>
      <c r="N29" s="1481"/>
      <c r="O29" s="1481"/>
      <c r="P29" s="1481"/>
      <c r="Q29" s="1599"/>
    </row>
    <row r="30" spans="1:17" ht="14.1" customHeight="1">
      <c r="A30" s="1481" t="s">
        <v>2029</v>
      </c>
      <c r="B30" s="1481" t="s">
        <v>2030</v>
      </c>
      <c r="C30" s="1481"/>
      <c r="D30" s="1481"/>
      <c r="E30" s="1481"/>
      <c r="F30" s="1599"/>
      <c r="G30" s="1599"/>
      <c r="H30" s="1599"/>
      <c r="I30" s="1481"/>
      <c r="J30" s="1481"/>
      <c r="K30" s="1599"/>
      <c r="L30" s="1599"/>
      <c r="M30" s="1599"/>
      <c r="N30" s="1481"/>
      <c r="O30" s="1481"/>
      <c r="P30" s="1599"/>
      <c r="Q30" s="1599"/>
    </row>
    <row r="31" spans="1:17" ht="14.1" customHeight="1">
      <c r="A31" s="1481" t="s">
        <v>2031</v>
      </c>
      <c r="B31" s="1481" t="s">
        <v>2032</v>
      </c>
      <c r="C31" s="1481"/>
      <c r="D31" s="1481"/>
      <c r="E31" s="1481"/>
      <c r="F31" s="1599"/>
      <c r="G31" s="1599"/>
      <c r="H31" s="1599"/>
      <c r="I31" s="1481"/>
      <c r="J31" s="1481"/>
      <c r="K31" s="1599"/>
      <c r="L31" s="1599"/>
      <c r="M31" s="1599"/>
      <c r="N31" s="1481"/>
      <c r="O31" s="1481"/>
      <c r="P31" s="1599"/>
      <c r="Q31" s="1599"/>
    </row>
    <row r="32" spans="1:17" ht="14.1" customHeight="1">
      <c r="A32" s="1481" t="s">
        <v>2033</v>
      </c>
      <c r="B32" s="1481" t="s">
        <v>2034</v>
      </c>
      <c r="C32" s="1481"/>
      <c r="D32" s="1481"/>
      <c r="E32" s="1599"/>
      <c r="F32" s="1599"/>
      <c r="G32" s="1599"/>
      <c r="H32" s="1599"/>
      <c r="I32" s="1481"/>
      <c r="J32" s="1599"/>
      <c r="K32" s="1599"/>
      <c r="L32" s="1599"/>
      <c r="M32" s="1599"/>
      <c r="N32" s="1481"/>
      <c r="O32" s="1481"/>
      <c r="P32" s="1623"/>
      <c r="Q32" s="1599"/>
    </row>
    <row r="33" spans="1:17" ht="14.1" customHeight="1">
      <c r="A33" s="1481" t="s">
        <v>2035</v>
      </c>
      <c r="B33" s="1481" t="s">
        <v>2036</v>
      </c>
      <c r="C33" s="1599"/>
      <c r="D33" s="1599"/>
      <c r="E33" s="1599"/>
      <c r="F33" s="1599"/>
      <c r="G33" s="1599"/>
      <c r="H33" s="1599"/>
      <c r="I33" s="1599"/>
      <c r="J33" s="1599"/>
      <c r="K33" s="1599"/>
      <c r="L33" s="1599"/>
      <c r="M33" s="1599"/>
      <c r="N33" s="1599"/>
      <c r="O33" s="1599"/>
      <c r="P33" s="1599"/>
      <c r="Q33" s="1599"/>
    </row>
    <row r="34" spans="1:17" ht="14.1" customHeight="1">
      <c r="A34" s="1481" t="s">
        <v>2037</v>
      </c>
      <c r="B34" s="1481" t="s">
        <v>2038</v>
      </c>
      <c r="C34" s="1599"/>
      <c r="D34" s="1599"/>
      <c r="E34" s="1599"/>
      <c r="F34" s="1599"/>
      <c r="G34" s="1599"/>
      <c r="I34" s="1599"/>
      <c r="J34" s="1599"/>
      <c r="K34" s="1599"/>
      <c r="L34" s="1599"/>
      <c r="M34" s="1599"/>
      <c r="N34" s="1599"/>
      <c r="O34" s="1599"/>
      <c r="P34" s="1599"/>
      <c r="Q34" s="1599"/>
    </row>
    <row r="35" spans="1:17" ht="14.1" customHeight="1">
      <c r="A35" s="1624" t="s">
        <v>2039</v>
      </c>
      <c r="B35" s="1481" t="s">
        <v>2040</v>
      </c>
      <c r="C35" s="1599"/>
      <c r="D35" s="1599"/>
      <c r="E35" s="1599"/>
      <c r="F35" s="1599"/>
      <c r="G35" s="1599"/>
      <c r="H35" s="1599"/>
      <c r="I35" s="1599"/>
      <c r="J35" s="1599"/>
      <c r="K35" s="1599"/>
      <c r="L35" s="1599"/>
      <c r="M35" s="1599"/>
      <c r="N35" s="1599"/>
      <c r="O35" s="1599"/>
      <c r="P35" s="1599"/>
      <c r="Q35" s="1599"/>
    </row>
    <row r="36" spans="1:17" ht="14.1" customHeight="1">
      <c r="A36" s="1481" t="s">
        <v>2041</v>
      </c>
      <c r="B36" s="1481" t="s">
        <v>2042</v>
      </c>
      <c r="C36" s="1599"/>
      <c r="D36" s="1599"/>
      <c r="E36" s="1599"/>
      <c r="F36" s="1599"/>
      <c r="G36" s="1599"/>
      <c r="H36" s="1599"/>
      <c r="I36" s="1599"/>
      <c r="J36" s="1599"/>
      <c r="K36" s="1599"/>
      <c r="L36" s="1599"/>
      <c r="M36" s="1599" t="s">
        <v>1</v>
      </c>
      <c r="N36" s="1599"/>
      <c r="O36" s="1599"/>
      <c r="P36" s="1599"/>
      <c r="Q36" s="1599"/>
    </row>
    <row r="37" spans="1:17" ht="14.1" customHeight="1">
      <c r="A37" s="1481" t="s">
        <v>2043</v>
      </c>
      <c r="B37" s="1481" t="s">
        <v>2044</v>
      </c>
      <c r="C37" s="1599"/>
      <c r="D37" s="1599"/>
      <c r="E37" s="1599"/>
      <c r="F37" s="1599"/>
      <c r="G37" s="1599"/>
      <c r="H37" s="1599"/>
      <c r="I37" s="1599"/>
      <c r="J37" s="1599"/>
      <c r="K37" s="1599"/>
      <c r="L37" s="1599"/>
      <c r="M37" s="1599"/>
      <c r="N37" s="1599"/>
      <c r="O37" s="1599"/>
      <c r="P37" s="1599"/>
      <c r="Q37" s="1599"/>
    </row>
    <row r="38" spans="1:17" ht="14.1" customHeight="1">
      <c r="A38" s="1481" t="s">
        <v>2045</v>
      </c>
      <c r="B38" s="1481" t="s">
        <v>2046</v>
      </c>
      <c r="C38" s="1599"/>
      <c r="D38" s="1599"/>
      <c r="E38" s="1599"/>
      <c r="F38" s="1599"/>
      <c r="G38" s="1599"/>
      <c r="H38" s="1599"/>
      <c r="I38" s="1599"/>
      <c r="J38" s="1599"/>
      <c r="K38" s="1599"/>
      <c r="L38" s="1599"/>
      <c r="M38" s="1599"/>
      <c r="N38" s="1599"/>
      <c r="O38" s="1599"/>
      <c r="P38" s="1599"/>
      <c r="Q38" s="1599"/>
    </row>
    <row r="39" spans="1:17" ht="14.1" customHeight="1">
      <c r="A39" s="1481" t="s">
        <v>2047</v>
      </c>
      <c r="B39" s="1481" t="s">
        <v>2048</v>
      </c>
      <c r="C39" s="1599"/>
      <c r="D39" s="1599"/>
      <c r="E39" s="1599"/>
      <c r="F39" s="1599"/>
      <c r="G39" s="1599"/>
      <c r="H39" s="1599"/>
      <c r="I39" s="1599"/>
      <c r="J39" s="1599"/>
      <c r="K39" s="1599"/>
      <c r="L39" s="1599"/>
      <c r="M39" s="1599"/>
      <c r="N39" s="1599"/>
      <c r="O39" s="1599"/>
      <c r="P39" s="1599"/>
      <c r="Q39" s="1599"/>
    </row>
    <row r="40" spans="1:17" ht="14.1" customHeight="1">
      <c r="A40" s="1481" t="s">
        <v>2049</v>
      </c>
      <c r="B40" s="1481" t="s">
        <v>2050</v>
      </c>
      <c r="C40" s="1599"/>
      <c r="D40" s="1599"/>
      <c r="E40" s="1599"/>
      <c r="F40" s="1599"/>
      <c r="G40" s="1599"/>
      <c r="H40" s="1599"/>
      <c r="I40" s="1599"/>
      <c r="J40" s="1599"/>
      <c r="K40" s="1599"/>
      <c r="L40" s="1599"/>
      <c r="M40" s="1599"/>
      <c r="N40" s="1599"/>
      <c r="O40" s="1599"/>
      <c r="P40" s="1599"/>
      <c r="Q40" s="1599"/>
    </row>
    <row r="41" spans="1:17" ht="14.1" customHeight="1">
      <c r="A41" s="1481" t="s">
        <v>2051</v>
      </c>
      <c r="B41" s="1481" t="s">
        <v>2052</v>
      </c>
      <c r="C41" s="1599"/>
      <c r="D41" s="1599"/>
      <c r="E41" s="1599"/>
      <c r="F41" s="1599"/>
      <c r="G41" s="1599"/>
      <c r="H41" s="1599"/>
      <c r="I41" s="1599"/>
      <c r="J41" s="1599"/>
      <c r="K41" s="1599"/>
      <c r="L41" s="1599"/>
      <c r="M41" s="1599"/>
      <c r="N41" s="1599"/>
      <c r="O41" s="1599"/>
      <c r="P41" s="1599"/>
      <c r="Q41" s="1599"/>
    </row>
    <row r="42" spans="1:17" ht="14.1" customHeight="1">
      <c r="A42" s="1481" t="s">
        <v>2053</v>
      </c>
      <c r="B42" s="1481" t="s">
        <v>2054</v>
      </c>
      <c r="C42" s="1599"/>
      <c r="D42" s="1599"/>
      <c r="E42" s="1599"/>
      <c r="F42" s="1599"/>
      <c r="G42" s="1599"/>
      <c r="H42" s="1599"/>
      <c r="I42" s="1599"/>
      <c r="J42" s="1599"/>
      <c r="K42" s="1599"/>
      <c r="L42" s="1599"/>
      <c r="M42" s="1599"/>
      <c r="N42" s="1599"/>
      <c r="O42" s="1599"/>
      <c r="P42" s="1599"/>
      <c r="Q42" s="1599"/>
    </row>
    <row r="43" spans="1:17" ht="14.1" customHeight="1">
      <c r="A43" s="1481" t="s">
        <v>2055</v>
      </c>
      <c r="B43" s="1481" t="s">
        <v>2056</v>
      </c>
      <c r="C43" s="1599"/>
      <c r="D43" s="1599"/>
      <c r="E43" s="1599"/>
      <c r="F43" s="1599"/>
      <c r="G43" s="1599"/>
      <c r="H43" s="1599"/>
      <c r="I43" s="1599"/>
      <c r="J43" s="1599"/>
      <c r="K43" s="1599"/>
      <c r="L43" s="1599"/>
      <c r="M43" s="1599"/>
      <c r="N43" s="1599"/>
      <c r="O43" s="1599"/>
      <c r="P43" s="1599"/>
      <c r="Q43" s="1599"/>
    </row>
    <row r="44" spans="1:17" ht="14.1" customHeight="1">
      <c r="A44" s="1620" t="s">
        <v>2057</v>
      </c>
      <c r="C44" s="1599"/>
      <c r="D44" s="1599"/>
      <c r="E44" s="1599"/>
      <c r="F44" s="1599"/>
      <c r="G44" s="1599"/>
      <c r="H44" s="1599"/>
      <c r="I44" s="1599"/>
      <c r="J44" s="1599"/>
      <c r="K44" s="1599"/>
      <c r="L44" s="1599"/>
      <c r="M44" s="1599"/>
      <c r="N44" s="1599"/>
      <c r="O44" s="1599"/>
      <c r="P44" s="1599"/>
      <c r="Q44" s="1599"/>
    </row>
    <row r="45" spans="1:17" ht="14.1" customHeight="1">
      <c r="A45" s="1700" t="s">
        <v>494</v>
      </c>
      <c r="B45" s="1599"/>
      <c r="C45" s="1599"/>
      <c r="D45" s="1599"/>
      <c r="E45" s="1599"/>
      <c r="F45" s="1599"/>
      <c r="G45" s="1599"/>
      <c r="H45" s="1599"/>
      <c r="I45" s="1599"/>
      <c r="J45" s="1599"/>
      <c r="K45" s="1599"/>
      <c r="L45" s="1599"/>
      <c r="M45" s="1599"/>
      <c r="N45" s="1599"/>
      <c r="O45" s="1599"/>
      <c r="P45" s="1599"/>
      <c r="Q45" s="1599"/>
    </row>
  </sheetData>
  <hyperlinks>
    <hyperlink ref="A45" location="'Inhaltsverzeichnis '!A1" display="Zurück zum Inhaltsverzeichnis" xr:uid="{FC6C0D3F-431B-408A-A56A-FB89A94F1B5C}"/>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7A79-F8AA-4CBD-BBBB-D973DADD97B4}">
  <sheetPr>
    <tabColor rgb="FFCD3363"/>
    <outlinePr summaryBelow="0"/>
  </sheetPr>
  <dimension ref="A1:S72"/>
  <sheetViews>
    <sheetView showGridLines="0" zoomScaleNormal="100" workbookViewId="0">
      <selection sqref="A1:S1"/>
    </sheetView>
  </sheetViews>
  <sheetFormatPr baseColWidth="10" defaultColWidth="8" defaultRowHeight="12.75"/>
  <cols>
    <col min="1" max="1" width="7.5" style="1071" customWidth="1"/>
    <col min="2" max="2" width="6" style="1071" customWidth="1"/>
    <col min="3" max="3" width="5.625" style="1071" customWidth="1"/>
    <col min="4" max="4" width="4.5" style="1071" customWidth="1"/>
    <col min="5" max="5" width="1.25" style="1071" customWidth="1"/>
    <col min="6" max="6" width="5.625" style="1071" customWidth="1"/>
    <col min="7" max="7" width="2.25" style="1071" customWidth="1"/>
    <col min="8" max="8" width="3.5" style="1071" customWidth="1"/>
    <col min="9" max="9" width="5.625" style="1071" customWidth="1"/>
    <col min="10" max="10" width="5.75" style="1071" customWidth="1"/>
    <col min="11" max="11" width="5.625" style="1071" customWidth="1"/>
    <col min="12" max="12" width="3" style="1071" customWidth="1"/>
    <col min="13" max="13" width="2.75" style="1071" customWidth="1"/>
    <col min="14" max="14" width="5.625" style="1071" customWidth="1"/>
    <col min="15" max="15" width="5.75" style="1071" customWidth="1"/>
    <col min="16" max="16" width="5.625" style="1071" customWidth="1"/>
    <col min="17" max="17" width="1" style="1071" customWidth="1"/>
    <col min="18" max="19" width="6" style="1071" customWidth="1"/>
    <col min="20" max="16384" width="8" style="1071"/>
  </cols>
  <sheetData>
    <row r="1" spans="1:19" ht="26.25" customHeight="1">
      <c r="A1" s="1864" t="s">
        <v>771</v>
      </c>
      <c r="B1" s="1864"/>
      <c r="C1" s="1864"/>
      <c r="D1" s="1864"/>
      <c r="E1" s="1864"/>
      <c r="F1" s="1864"/>
      <c r="G1" s="1864"/>
      <c r="H1" s="1864"/>
      <c r="I1" s="1864"/>
      <c r="J1" s="1864"/>
      <c r="K1" s="1864"/>
      <c r="L1" s="1864"/>
      <c r="M1" s="1864"/>
      <c r="N1" s="1864"/>
      <c r="O1" s="1864"/>
      <c r="P1" s="1864"/>
      <c r="Q1" s="1864"/>
      <c r="R1" s="1864"/>
      <c r="S1" s="1864"/>
    </row>
    <row r="2" spans="1:19" ht="11.25" customHeight="1">
      <c r="A2" s="1718" t="s">
        <v>830</v>
      </c>
      <c r="B2" s="1718"/>
      <c r="C2" s="1718"/>
      <c r="D2" s="1718"/>
      <c r="E2" s="1718"/>
      <c r="F2" s="1718"/>
      <c r="G2" s="1718"/>
      <c r="H2" s="1718"/>
      <c r="I2" s="1718"/>
      <c r="J2" s="1718"/>
      <c r="K2" s="1718"/>
      <c r="L2" s="1718"/>
      <c r="M2" s="1718"/>
      <c r="N2" s="1718"/>
      <c r="O2" s="1718"/>
      <c r="P2" s="1718"/>
      <c r="Q2" s="1718"/>
      <c r="R2" s="1718"/>
      <c r="S2" s="1718"/>
    </row>
    <row r="3" spans="1:19" ht="14.25" customHeight="1">
      <c r="A3" s="1865" t="s">
        <v>772</v>
      </c>
      <c r="B3" s="1861"/>
      <c r="C3" s="1861"/>
      <c r="D3" s="1861"/>
      <c r="E3" s="1861"/>
      <c r="F3" s="1861"/>
      <c r="G3" s="1861"/>
      <c r="H3" s="1861"/>
      <c r="I3" s="1861"/>
      <c r="J3" s="1861"/>
      <c r="K3" s="1861"/>
      <c r="L3" s="1861"/>
      <c r="M3" s="1861"/>
      <c r="N3" s="1861"/>
      <c r="O3" s="1861"/>
      <c r="P3" s="1861"/>
      <c r="Q3" s="1861"/>
      <c r="R3" s="1861"/>
      <c r="S3" s="1861"/>
    </row>
    <row r="4" spans="1:19" ht="12" customHeight="1">
      <c r="A4" s="1072"/>
      <c r="B4" s="1072"/>
      <c r="C4" s="1073"/>
      <c r="D4" s="1074"/>
      <c r="E4" s="1073"/>
      <c r="F4" s="1073"/>
      <c r="G4" s="1074"/>
      <c r="H4" s="1073"/>
      <c r="I4" s="1073"/>
      <c r="J4" s="1073"/>
      <c r="K4" s="1073"/>
      <c r="L4" s="1074"/>
      <c r="M4" s="1073"/>
      <c r="N4" s="1073"/>
      <c r="O4" s="1073"/>
      <c r="P4" s="1073"/>
      <c r="R4" s="1075" t="s">
        <v>773</v>
      </c>
      <c r="S4" s="1076" t="s">
        <v>364</v>
      </c>
    </row>
    <row r="5" spans="1:19" ht="8.25" customHeight="1" thickBot="1">
      <c r="A5" s="1077"/>
      <c r="B5" s="1078" t="s">
        <v>364</v>
      </c>
      <c r="C5" s="1079" t="s">
        <v>446</v>
      </c>
      <c r="D5" s="1863" t="s">
        <v>447</v>
      </c>
      <c r="E5" s="1863"/>
      <c r="F5" s="1079" t="s">
        <v>448</v>
      </c>
      <c r="G5" s="1863" t="s">
        <v>449</v>
      </c>
      <c r="H5" s="1863"/>
      <c r="I5" s="1079" t="s">
        <v>489</v>
      </c>
      <c r="J5" s="1079" t="s">
        <v>483</v>
      </c>
      <c r="K5" s="1079" t="s">
        <v>452</v>
      </c>
      <c r="L5" s="1863" t="s">
        <v>360</v>
      </c>
      <c r="M5" s="1863"/>
      <c r="N5" s="1079" t="s">
        <v>361</v>
      </c>
      <c r="O5" s="1079" t="s">
        <v>362</v>
      </c>
      <c r="P5" s="1079" t="s">
        <v>363</v>
      </c>
      <c r="R5" s="1078" t="s">
        <v>774</v>
      </c>
      <c r="S5" s="1079" t="s">
        <v>775</v>
      </c>
    </row>
    <row r="6" spans="1:19" ht="8.25" customHeight="1" thickBot="1">
      <c r="A6" s="1080" t="s">
        <v>776</v>
      </c>
      <c r="B6" s="1077"/>
      <c r="C6" s="1081"/>
      <c r="D6" s="1082"/>
      <c r="E6" s="1081"/>
      <c r="F6" s="1081"/>
      <c r="G6" s="1082"/>
      <c r="H6" s="1081"/>
      <c r="I6" s="1081"/>
      <c r="J6" s="1081"/>
      <c r="K6" s="1081"/>
      <c r="L6" s="1082"/>
      <c r="M6" s="1081"/>
      <c r="N6" s="1081"/>
      <c r="O6" s="1081"/>
      <c r="P6" s="1081"/>
      <c r="R6" s="1078" t="s">
        <v>777</v>
      </c>
      <c r="S6" s="1079" t="s">
        <v>363</v>
      </c>
    </row>
    <row r="7" spans="1:19" ht="9" customHeight="1" thickBot="1">
      <c r="A7" s="1077"/>
      <c r="B7" s="1862">
        <v>2024</v>
      </c>
      <c r="C7" s="1862"/>
      <c r="D7" s="1862"/>
      <c r="E7" s="1862"/>
      <c r="F7" s="1862"/>
      <c r="G7" s="1862"/>
      <c r="H7" s="1862"/>
      <c r="I7" s="1862"/>
      <c r="J7" s="1863" t="s">
        <v>734</v>
      </c>
      <c r="K7" s="1863"/>
      <c r="L7" s="1863"/>
      <c r="M7" s="1863"/>
      <c r="N7" s="1863"/>
      <c r="O7" s="1863"/>
      <c r="P7" s="1863"/>
      <c r="R7" s="1862" t="s">
        <v>778</v>
      </c>
      <c r="S7" s="1862"/>
    </row>
    <row r="8" spans="1:19" ht="8.25" customHeight="1" thickBot="1">
      <c r="A8" s="1077"/>
      <c r="B8" s="1862" t="s">
        <v>734</v>
      </c>
      <c r="C8" s="1862"/>
      <c r="D8" s="1862"/>
      <c r="E8" s="1862"/>
      <c r="F8" s="1862"/>
      <c r="G8" s="1862"/>
      <c r="H8" s="1862"/>
      <c r="I8" s="1862"/>
      <c r="J8" s="1863" t="s">
        <v>779</v>
      </c>
      <c r="K8" s="1863"/>
      <c r="L8" s="1863"/>
      <c r="M8" s="1863"/>
      <c r="N8" s="1863"/>
      <c r="O8" s="1863"/>
      <c r="P8" s="1863"/>
      <c r="R8" s="1862" t="s">
        <v>780</v>
      </c>
      <c r="S8" s="1862"/>
    </row>
    <row r="9" spans="1:19" ht="11.25" customHeight="1">
      <c r="A9" s="1856" t="s">
        <v>781</v>
      </c>
      <c r="B9" s="1856"/>
      <c r="C9" s="1856"/>
      <c r="D9" s="1856"/>
      <c r="E9" s="1856"/>
      <c r="F9" s="1856"/>
      <c r="G9" s="1856"/>
      <c r="H9" s="1856"/>
      <c r="I9" s="1856"/>
      <c r="J9" s="1856"/>
      <c r="K9" s="1856"/>
      <c r="L9" s="1856"/>
      <c r="M9" s="1856"/>
      <c r="N9" s="1856"/>
      <c r="O9" s="1856"/>
      <c r="P9" s="1856"/>
      <c r="Q9" s="1856"/>
      <c r="R9" s="1856"/>
      <c r="S9" s="1856"/>
    </row>
    <row r="10" spans="1:19" ht="9" customHeight="1" thickBot="1">
      <c r="A10" s="1083" t="s">
        <v>181</v>
      </c>
      <c r="B10" s="1084">
        <v>10194.261</v>
      </c>
      <c r="C10" s="1084">
        <v>9318.0519999999997</v>
      </c>
      <c r="D10" s="1859">
        <v>9746.6990000000005</v>
      </c>
      <c r="E10" s="1859"/>
      <c r="F10" s="1084">
        <v>10875.053</v>
      </c>
      <c r="G10" s="1859">
        <v>10790.094999999999</v>
      </c>
      <c r="H10" s="1859"/>
      <c r="I10" s="1084">
        <v>9829.3080000000009</v>
      </c>
      <c r="J10" s="1084">
        <v>10733.279</v>
      </c>
      <c r="K10" s="1084">
        <v>10649.013999999999</v>
      </c>
      <c r="L10" s="1859">
        <v>11347.153</v>
      </c>
      <c r="M10" s="1859"/>
      <c r="N10" s="1084">
        <v>11336.777</v>
      </c>
      <c r="O10" s="1084">
        <v>11306.098</v>
      </c>
      <c r="P10" s="1084">
        <v>10880.289000000001</v>
      </c>
      <c r="R10" s="1860">
        <v>127006.07799999999</v>
      </c>
      <c r="S10" s="1860"/>
    </row>
    <row r="11" spans="1:19" ht="9" customHeight="1" thickBot="1">
      <c r="B11" s="1084">
        <v>11313.956</v>
      </c>
      <c r="C11" s="1084">
        <v>10307.356</v>
      </c>
      <c r="D11" s="1859">
        <v>10953.665999999999</v>
      </c>
      <c r="E11" s="1859"/>
      <c r="F11" s="1084"/>
      <c r="G11" s="1859"/>
      <c r="H11" s="1859"/>
      <c r="I11" s="1084"/>
      <c r="J11" s="1084"/>
      <c r="K11" s="1084"/>
      <c r="L11" s="1859"/>
      <c r="M11" s="1859"/>
      <c r="N11" s="1084"/>
      <c r="O11" s="1084"/>
      <c r="P11" s="1084"/>
      <c r="R11" s="1860">
        <v>32574.977999999999</v>
      </c>
      <c r="S11" s="1860"/>
    </row>
    <row r="12" spans="1:19" ht="10.5" customHeight="1" thickBot="1">
      <c r="A12" s="1083" t="s">
        <v>782</v>
      </c>
      <c r="B12" s="1084">
        <v>7156.4790000000003</v>
      </c>
      <c r="C12" s="1084">
        <v>6479.98</v>
      </c>
      <c r="D12" s="1859">
        <v>6811.7520000000004</v>
      </c>
      <c r="E12" s="1859"/>
      <c r="F12" s="1084">
        <v>7434.4260000000004</v>
      </c>
      <c r="G12" s="1859">
        <v>7180.5460000000003</v>
      </c>
      <c r="H12" s="1859"/>
      <c r="I12" s="1084">
        <v>6711.576</v>
      </c>
      <c r="J12" s="1084">
        <v>7271.4620000000004</v>
      </c>
      <c r="K12" s="1084">
        <v>7416.4309999999996</v>
      </c>
      <c r="L12" s="1859">
        <v>7754.3019999999997</v>
      </c>
      <c r="M12" s="1859"/>
      <c r="N12" s="1084">
        <v>7667.9409999999998</v>
      </c>
      <c r="O12" s="1084">
        <v>7638.4269999999997</v>
      </c>
      <c r="P12" s="1084">
        <v>7402.375</v>
      </c>
      <c r="R12" s="1860">
        <v>86925.697</v>
      </c>
      <c r="S12" s="1860"/>
    </row>
    <row r="13" spans="1:19" ht="9" customHeight="1" thickBot="1">
      <c r="B13" s="1084">
        <v>7757.7629999999999</v>
      </c>
      <c r="C13" s="1084">
        <v>7036.674</v>
      </c>
      <c r="D13" s="1859">
        <v>7614.6469999999999</v>
      </c>
      <c r="E13" s="1859"/>
      <c r="F13" s="1084"/>
      <c r="G13" s="1859"/>
      <c r="H13" s="1859"/>
      <c r="I13" s="1084"/>
      <c r="J13" s="1084"/>
      <c r="K13" s="1084"/>
      <c r="L13" s="1859"/>
      <c r="M13" s="1859"/>
      <c r="N13" s="1084"/>
      <c r="O13" s="1084"/>
      <c r="P13" s="1084"/>
      <c r="R13" s="1860">
        <v>22409.083999999999</v>
      </c>
      <c r="S13" s="1860"/>
    </row>
    <row r="14" spans="1:19" ht="13.5" customHeight="1">
      <c r="A14" s="1861" t="s">
        <v>783</v>
      </c>
      <c r="B14" s="1861"/>
      <c r="C14" s="1861"/>
      <c r="D14" s="1861"/>
      <c r="E14" s="1861"/>
      <c r="F14" s="1861"/>
      <c r="G14" s="1861"/>
      <c r="H14" s="1861"/>
      <c r="I14" s="1861"/>
      <c r="J14" s="1861"/>
      <c r="K14" s="1861"/>
      <c r="L14" s="1861"/>
      <c r="M14" s="1861"/>
      <c r="N14" s="1861"/>
      <c r="O14" s="1861"/>
      <c r="P14" s="1861"/>
      <c r="Q14" s="1861"/>
      <c r="R14" s="1861"/>
      <c r="S14" s="1861"/>
    </row>
    <row r="15" spans="1:19" ht="11.25" customHeight="1">
      <c r="A15" s="1858" t="s">
        <v>443</v>
      </c>
      <c r="B15" s="1858"/>
      <c r="C15" s="1858"/>
      <c r="D15" s="1858"/>
      <c r="E15" s="1858"/>
      <c r="F15" s="1858"/>
      <c r="G15" s="1858"/>
      <c r="H15" s="1858"/>
      <c r="I15" s="1858"/>
      <c r="J15" s="1858"/>
      <c r="K15" s="1858"/>
      <c r="L15" s="1858"/>
      <c r="M15" s="1858"/>
      <c r="N15" s="1858"/>
      <c r="O15" s="1858"/>
      <c r="P15" s="1858"/>
      <c r="Q15" s="1858"/>
      <c r="R15" s="1858"/>
      <c r="S15" s="1858"/>
    </row>
    <row r="16" spans="1:19" ht="9" customHeight="1" thickBot="1">
      <c r="A16" s="1083" t="s">
        <v>181</v>
      </c>
      <c r="B16" s="1085">
        <v>26.542100000000001</v>
      </c>
      <c r="C16" s="1085">
        <v>19.9862</v>
      </c>
      <c r="D16" s="1857">
        <v>24.2104</v>
      </c>
      <c r="E16" s="1857"/>
      <c r="F16" s="1085">
        <v>39.998399999999997</v>
      </c>
      <c r="G16" s="1857">
        <v>30.160399999999999</v>
      </c>
      <c r="H16" s="1857"/>
      <c r="I16" s="1085">
        <v>24.340199999999999</v>
      </c>
      <c r="J16" s="1085">
        <v>26.937799999999999</v>
      </c>
      <c r="K16" s="1085">
        <v>26.038900000000002</v>
      </c>
      <c r="L16" s="1857">
        <v>33.740499999999997</v>
      </c>
      <c r="M16" s="1857"/>
      <c r="N16" s="1085">
        <v>24.538799999999998</v>
      </c>
      <c r="O16" s="1085">
        <v>26.760899999999999</v>
      </c>
      <c r="P16" s="1085">
        <v>13.326599999999999</v>
      </c>
      <c r="R16" s="1855">
        <v>316.58120000000002</v>
      </c>
      <c r="S16" s="1855"/>
    </row>
    <row r="17" spans="1:19" ht="9" customHeight="1" thickBot="1">
      <c r="B17" s="1085">
        <v>6.8978999999999999</v>
      </c>
      <c r="C17" s="1085">
        <v>18.853300000000001</v>
      </c>
      <c r="D17" s="1857">
        <v>33.228299999999997</v>
      </c>
      <c r="E17" s="1857"/>
      <c r="F17" s="1085"/>
      <c r="G17" s="1857"/>
      <c r="H17" s="1857"/>
      <c r="I17" s="1085"/>
      <c r="J17" s="1085"/>
      <c r="K17" s="1085"/>
      <c r="L17" s="1857"/>
      <c r="M17" s="1857"/>
      <c r="N17" s="1085"/>
      <c r="O17" s="1085"/>
      <c r="P17" s="1085"/>
      <c r="R17" s="1855">
        <v>58.979500000000002</v>
      </c>
      <c r="S17" s="1855"/>
    </row>
    <row r="18" spans="1:19" ht="10.5" customHeight="1" thickBot="1">
      <c r="A18" s="1083" t="s">
        <v>782</v>
      </c>
      <c r="B18" s="1085">
        <v>26.54</v>
      </c>
      <c r="C18" s="1085">
        <v>19.8781</v>
      </c>
      <c r="D18" s="1857">
        <v>24.209099999999999</v>
      </c>
      <c r="E18" s="1857"/>
      <c r="F18" s="1085">
        <v>39.993099999999998</v>
      </c>
      <c r="G18" s="1857">
        <v>30.158200000000001</v>
      </c>
      <c r="H18" s="1857"/>
      <c r="I18" s="1085">
        <v>23.288799999999998</v>
      </c>
      <c r="J18" s="1085">
        <v>26.683299999999999</v>
      </c>
      <c r="K18" s="1085">
        <v>25.994499999999999</v>
      </c>
      <c r="L18" s="1857">
        <v>33.4895</v>
      </c>
      <c r="M18" s="1857"/>
      <c r="N18" s="1085">
        <v>24.454499999999999</v>
      </c>
      <c r="O18" s="1085">
        <v>26.630299999999998</v>
      </c>
      <c r="P18" s="1085">
        <v>13.179399999999999</v>
      </c>
      <c r="R18" s="1855">
        <v>314.49880000000002</v>
      </c>
      <c r="S18" s="1855"/>
    </row>
    <row r="19" spans="1:19" ht="9" customHeight="1" thickBot="1">
      <c r="B19" s="1085">
        <v>6.8072999999999997</v>
      </c>
      <c r="C19" s="1085">
        <v>18.671900000000001</v>
      </c>
      <c r="D19" s="1857">
        <v>30.7118</v>
      </c>
      <c r="E19" s="1857"/>
      <c r="F19" s="1085"/>
      <c r="G19" s="1857"/>
      <c r="H19" s="1857"/>
      <c r="I19" s="1085"/>
      <c r="J19" s="1085"/>
      <c r="K19" s="1085"/>
      <c r="L19" s="1857"/>
      <c r="M19" s="1857"/>
      <c r="N19" s="1085"/>
      <c r="O19" s="1085"/>
      <c r="P19" s="1085"/>
      <c r="R19" s="1855">
        <v>56.191000000000003</v>
      </c>
      <c r="S19" s="1855"/>
    </row>
    <row r="20" spans="1:19" ht="10.5" customHeight="1">
      <c r="A20" s="1858" t="s">
        <v>424</v>
      </c>
      <c r="B20" s="1858"/>
      <c r="C20" s="1858"/>
      <c r="D20" s="1858"/>
      <c r="E20" s="1858"/>
      <c r="F20" s="1858"/>
      <c r="G20" s="1858"/>
      <c r="H20" s="1858"/>
      <c r="I20" s="1858"/>
      <c r="J20" s="1858"/>
      <c r="K20" s="1858"/>
      <c r="L20" s="1858"/>
      <c r="M20" s="1858"/>
      <c r="N20" s="1858"/>
      <c r="O20" s="1858"/>
      <c r="P20" s="1858"/>
      <c r="Q20" s="1858"/>
      <c r="R20" s="1858"/>
      <c r="S20" s="1858"/>
    </row>
    <row r="21" spans="1:19" ht="9" customHeight="1" thickBot="1">
      <c r="A21" s="1083" t="s">
        <v>181</v>
      </c>
      <c r="B21" s="1085">
        <v>393.90170000000001</v>
      </c>
      <c r="C21" s="1085">
        <v>444.56970000000001</v>
      </c>
      <c r="D21" s="1857">
        <v>532.69420000000002</v>
      </c>
      <c r="E21" s="1857"/>
      <c r="F21" s="1085">
        <v>494.64510000000001</v>
      </c>
      <c r="G21" s="1857">
        <v>423.7328</v>
      </c>
      <c r="H21" s="1857"/>
      <c r="I21" s="1085">
        <v>364.83109999999999</v>
      </c>
      <c r="J21" s="1085">
        <v>270.70519999999999</v>
      </c>
      <c r="K21" s="1085">
        <v>298.23660000000001</v>
      </c>
      <c r="L21" s="1857">
        <v>286.2047</v>
      </c>
      <c r="M21" s="1857"/>
      <c r="N21" s="1085">
        <v>268.03019999999998</v>
      </c>
      <c r="O21" s="1085">
        <v>249.44669999999999</v>
      </c>
      <c r="P21" s="1085">
        <v>247.45859999999999</v>
      </c>
      <c r="R21" s="1855">
        <v>4274.4566000000004</v>
      </c>
      <c r="S21" s="1855"/>
    </row>
    <row r="22" spans="1:19" ht="9" customHeight="1" thickBot="1">
      <c r="B22" s="1085">
        <v>191.9042</v>
      </c>
      <c r="C22" s="1085">
        <v>355.5197</v>
      </c>
      <c r="D22" s="1857">
        <v>480.84629999999999</v>
      </c>
      <c r="E22" s="1857"/>
      <c r="F22" s="1085"/>
      <c r="G22" s="1857"/>
      <c r="H22" s="1857"/>
      <c r="I22" s="1085"/>
      <c r="J22" s="1085"/>
      <c r="K22" s="1085"/>
      <c r="L22" s="1857"/>
      <c r="M22" s="1857"/>
      <c r="N22" s="1085"/>
      <c r="O22" s="1085"/>
      <c r="P22" s="1085"/>
      <c r="R22" s="1855">
        <v>1028.2701999999999</v>
      </c>
      <c r="S22" s="1855"/>
    </row>
    <row r="23" spans="1:19" ht="10.5" customHeight="1" thickBot="1">
      <c r="A23" s="1083" t="s">
        <v>782</v>
      </c>
      <c r="B23" s="1085">
        <v>390.85169999999999</v>
      </c>
      <c r="C23" s="1085">
        <v>433.84500000000003</v>
      </c>
      <c r="D23" s="1857">
        <v>514.69050000000004</v>
      </c>
      <c r="E23" s="1857"/>
      <c r="F23" s="1085">
        <v>453.74700000000001</v>
      </c>
      <c r="G23" s="1857">
        <v>411.24639999999999</v>
      </c>
      <c r="H23" s="1857"/>
      <c r="I23" s="1085">
        <v>355.09980000000002</v>
      </c>
      <c r="J23" s="1085">
        <v>263.08580000000001</v>
      </c>
      <c r="K23" s="1085">
        <v>290.96319999999997</v>
      </c>
      <c r="L23" s="1857">
        <v>282.35500000000002</v>
      </c>
      <c r="M23" s="1857"/>
      <c r="N23" s="1085">
        <v>263.75959999999998</v>
      </c>
      <c r="O23" s="1085">
        <v>248.15450000000001</v>
      </c>
      <c r="P23" s="1085">
        <v>246.37370000000001</v>
      </c>
      <c r="R23" s="1855">
        <v>4154.1722</v>
      </c>
      <c r="S23" s="1855"/>
    </row>
    <row r="24" spans="1:19" ht="9" customHeight="1" thickBot="1">
      <c r="B24" s="1085">
        <v>191.60939999999999</v>
      </c>
      <c r="C24" s="1085">
        <v>354.90030000000002</v>
      </c>
      <c r="D24" s="1857">
        <v>480.42450000000002</v>
      </c>
      <c r="E24" s="1857"/>
      <c r="F24" s="1085"/>
      <c r="G24" s="1857"/>
      <c r="H24" s="1857"/>
      <c r="I24" s="1085"/>
      <c r="J24" s="1085"/>
      <c r="K24" s="1085"/>
      <c r="L24" s="1857"/>
      <c r="M24" s="1857"/>
      <c r="N24" s="1085"/>
      <c r="O24" s="1085"/>
      <c r="P24" s="1085"/>
      <c r="R24" s="1855">
        <v>1026.9341999999999</v>
      </c>
      <c r="S24" s="1855"/>
    </row>
    <row r="25" spans="1:19" ht="10.5" customHeight="1">
      <c r="A25" s="1858" t="s">
        <v>784</v>
      </c>
      <c r="B25" s="1858"/>
      <c r="C25" s="1858"/>
      <c r="D25" s="1858"/>
      <c r="E25" s="1858"/>
      <c r="F25" s="1858"/>
      <c r="G25" s="1858"/>
      <c r="H25" s="1858"/>
      <c r="I25" s="1858"/>
      <c r="J25" s="1858"/>
      <c r="K25" s="1858"/>
      <c r="L25" s="1858"/>
      <c r="M25" s="1858"/>
      <c r="N25" s="1858"/>
      <c r="O25" s="1858"/>
      <c r="P25" s="1858"/>
      <c r="Q25" s="1858"/>
      <c r="R25" s="1858"/>
      <c r="S25" s="1858"/>
    </row>
    <row r="26" spans="1:19" ht="9" customHeight="1" thickBot="1">
      <c r="A26" s="1083" t="s">
        <v>181</v>
      </c>
      <c r="B26" s="1085">
        <v>13.2225</v>
      </c>
      <c r="C26" s="1085">
        <v>9.8002000000000002</v>
      </c>
      <c r="D26" s="1857">
        <v>11.460599999999999</v>
      </c>
      <c r="E26" s="1857"/>
      <c r="F26" s="1085">
        <v>12.837199999999999</v>
      </c>
      <c r="G26" s="1857">
        <v>14.3058</v>
      </c>
      <c r="H26" s="1857"/>
      <c r="I26" s="1085">
        <v>12.2561</v>
      </c>
      <c r="J26" s="1085">
        <v>14.8156</v>
      </c>
      <c r="K26" s="1085">
        <v>14.8531</v>
      </c>
      <c r="L26" s="1857">
        <v>15.526899999999999</v>
      </c>
      <c r="M26" s="1857"/>
      <c r="N26" s="1085">
        <v>14.618499999999999</v>
      </c>
      <c r="O26" s="1085">
        <v>15.7422</v>
      </c>
      <c r="P26" s="1085">
        <v>13.617800000000001</v>
      </c>
      <c r="R26" s="1855">
        <v>163.0565</v>
      </c>
      <c r="S26" s="1855"/>
    </row>
    <row r="27" spans="1:19" ht="9" customHeight="1" thickBot="1">
      <c r="B27" s="1085">
        <v>16.674800000000001</v>
      </c>
      <c r="C27" s="1085">
        <v>14.113899999999999</v>
      </c>
      <c r="D27" s="1857">
        <v>15.266500000000001</v>
      </c>
      <c r="E27" s="1857"/>
      <c r="F27" s="1085"/>
      <c r="G27" s="1857"/>
      <c r="H27" s="1857"/>
      <c r="I27" s="1085"/>
      <c r="J27" s="1085"/>
      <c r="K27" s="1085"/>
      <c r="L27" s="1857"/>
      <c r="M27" s="1857"/>
      <c r="N27" s="1085"/>
      <c r="O27" s="1085"/>
      <c r="P27" s="1085"/>
      <c r="R27" s="1855">
        <v>46.055199999999999</v>
      </c>
      <c r="S27" s="1855"/>
    </row>
    <row r="28" spans="1:19" ht="10.5" customHeight="1" thickBot="1">
      <c r="A28" s="1083" t="s">
        <v>782</v>
      </c>
      <c r="B28" s="1085">
        <v>12.2408</v>
      </c>
      <c r="C28" s="1085">
        <v>9.2893000000000008</v>
      </c>
      <c r="D28" s="1857">
        <v>11.077199999999999</v>
      </c>
      <c r="E28" s="1857"/>
      <c r="F28" s="1085">
        <v>12.228199999999999</v>
      </c>
      <c r="G28" s="1857">
        <v>13.5121</v>
      </c>
      <c r="H28" s="1857"/>
      <c r="I28" s="1085">
        <v>11.5967</v>
      </c>
      <c r="J28" s="1085">
        <v>13.531000000000001</v>
      </c>
      <c r="K28" s="1085">
        <v>14.0152</v>
      </c>
      <c r="L28" s="1857">
        <v>14.3789</v>
      </c>
      <c r="M28" s="1857"/>
      <c r="N28" s="1085">
        <v>13.778</v>
      </c>
      <c r="O28" s="1085">
        <v>14.5603</v>
      </c>
      <c r="P28" s="1085">
        <v>12.5908</v>
      </c>
      <c r="R28" s="1855">
        <v>152.79849999999999</v>
      </c>
      <c r="S28" s="1855"/>
    </row>
    <row r="29" spans="1:19" ht="9" customHeight="1" thickBot="1">
      <c r="B29" s="1085">
        <v>15.421099999999999</v>
      </c>
      <c r="C29" s="1085">
        <v>13.0832</v>
      </c>
      <c r="D29" s="1857">
        <v>13.9399</v>
      </c>
      <c r="E29" s="1857"/>
      <c r="F29" s="1085"/>
      <c r="G29" s="1857"/>
      <c r="H29" s="1857"/>
      <c r="I29" s="1085"/>
      <c r="J29" s="1085"/>
      <c r="K29" s="1085"/>
      <c r="L29" s="1857"/>
      <c r="M29" s="1857"/>
      <c r="N29" s="1085"/>
      <c r="O29" s="1085"/>
      <c r="P29" s="1085"/>
      <c r="R29" s="1855">
        <v>42.444200000000002</v>
      </c>
      <c r="S29" s="1855"/>
    </row>
    <row r="30" spans="1:19" ht="10.5" customHeight="1">
      <c r="A30" s="1858" t="s">
        <v>785</v>
      </c>
      <c r="B30" s="1858"/>
      <c r="C30" s="1858"/>
      <c r="D30" s="1858"/>
      <c r="E30" s="1858"/>
      <c r="F30" s="1858"/>
      <c r="G30" s="1858"/>
      <c r="H30" s="1858"/>
      <c r="I30" s="1858"/>
      <c r="J30" s="1858"/>
      <c r="K30" s="1858"/>
      <c r="L30" s="1858"/>
      <c r="M30" s="1858"/>
      <c r="N30" s="1858"/>
      <c r="O30" s="1858"/>
      <c r="P30" s="1858"/>
      <c r="Q30" s="1858"/>
      <c r="R30" s="1858"/>
      <c r="S30" s="1858"/>
    </row>
    <row r="31" spans="1:19" ht="9" customHeight="1" thickBot="1">
      <c r="A31" s="1083" t="s">
        <v>181</v>
      </c>
      <c r="B31" s="1085">
        <v>29.7879</v>
      </c>
      <c r="C31" s="1085">
        <v>27.8215</v>
      </c>
      <c r="D31" s="1857">
        <v>25.305700000000002</v>
      </c>
      <c r="E31" s="1857"/>
      <c r="F31" s="1085">
        <v>27.439599999999999</v>
      </c>
      <c r="G31" s="1857">
        <v>24.177299999999999</v>
      </c>
      <c r="H31" s="1857"/>
      <c r="I31" s="1085">
        <v>25.657399999999999</v>
      </c>
      <c r="J31" s="1085">
        <v>28.709900000000001</v>
      </c>
      <c r="K31" s="1085">
        <v>27.139399999999998</v>
      </c>
      <c r="L31" s="1857">
        <v>27.587</v>
      </c>
      <c r="M31" s="1857"/>
      <c r="N31" s="1085">
        <v>30.274899999999999</v>
      </c>
      <c r="O31" s="1085">
        <v>30.3932</v>
      </c>
      <c r="P31" s="1085">
        <v>28.1754</v>
      </c>
      <c r="R31" s="1855">
        <v>332.4692</v>
      </c>
      <c r="S31" s="1855"/>
    </row>
    <row r="32" spans="1:19" ht="9" customHeight="1" thickBot="1">
      <c r="B32" s="1085">
        <v>33.087400000000002</v>
      </c>
      <c r="C32" s="1085">
        <v>27.589500000000001</v>
      </c>
      <c r="D32" s="1857">
        <v>29.688500000000001</v>
      </c>
      <c r="E32" s="1857"/>
      <c r="F32" s="1085"/>
      <c r="G32" s="1857"/>
      <c r="H32" s="1857"/>
      <c r="I32" s="1085"/>
      <c r="J32" s="1085"/>
      <c r="K32" s="1085"/>
      <c r="L32" s="1857"/>
      <c r="M32" s="1857"/>
      <c r="N32" s="1085"/>
      <c r="O32" s="1085"/>
      <c r="P32" s="1085"/>
      <c r="R32" s="1855">
        <v>90.365399999999994</v>
      </c>
      <c r="S32" s="1855"/>
    </row>
    <row r="33" spans="1:19" ht="10.5" customHeight="1" thickBot="1">
      <c r="A33" s="1083" t="s">
        <v>782</v>
      </c>
      <c r="B33" s="1085">
        <v>29.4895</v>
      </c>
      <c r="C33" s="1085">
        <v>27.601199999999999</v>
      </c>
      <c r="D33" s="1857">
        <v>25.130400000000002</v>
      </c>
      <c r="E33" s="1857"/>
      <c r="F33" s="1085">
        <v>26.8523</v>
      </c>
      <c r="G33" s="1857">
        <v>23.854399999999998</v>
      </c>
      <c r="H33" s="1857"/>
      <c r="I33" s="1085">
        <v>25.343800000000002</v>
      </c>
      <c r="J33" s="1085">
        <v>28.39</v>
      </c>
      <c r="K33" s="1085">
        <v>26.933900000000001</v>
      </c>
      <c r="L33" s="1857">
        <v>27.357600000000001</v>
      </c>
      <c r="M33" s="1857"/>
      <c r="N33" s="1085">
        <v>30.094899999999999</v>
      </c>
      <c r="O33" s="1085">
        <v>30.264199999999999</v>
      </c>
      <c r="P33" s="1085">
        <v>28.046900000000001</v>
      </c>
      <c r="R33" s="1855">
        <v>329.35910000000001</v>
      </c>
      <c r="S33" s="1855"/>
    </row>
    <row r="34" spans="1:19" ht="9" customHeight="1" thickBot="1">
      <c r="B34" s="1085">
        <v>32.9514</v>
      </c>
      <c r="C34" s="1085">
        <v>27.475000000000001</v>
      </c>
      <c r="D34" s="1857">
        <v>29.5547</v>
      </c>
      <c r="E34" s="1857"/>
      <c r="F34" s="1085"/>
      <c r="G34" s="1857"/>
      <c r="H34" s="1857"/>
      <c r="I34" s="1085"/>
      <c r="J34" s="1085"/>
      <c r="K34" s="1085"/>
      <c r="L34" s="1857"/>
      <c r="M34" s="1857"/>
      <c r="N34" s="1085"/>
      <c r="O34" s="1085"/>
      <c r="P34" s="1085"/>
      <c r="R34" s="1855">
        <v>89.981099999999998</v>
      </c>
      <c r="S34" s="1855"/>
    </row>
    <row r="35" spans="1:19" ht="11.25" customHeight="1">
      <c r="A35" s="1856" t="s">
        <v>786</v>
      </c>
      <c r="B35" s="1856"/>
      <c r="C35" s="1856"/>
      <c r="D35" s="1856"/>
      <c r="E35" s="1856"/>
      <c r="F35" s="1856"/>
      <c r="G35" s="1856"/>
      <c r="H35" s="1856"/>
      <c r="I35" s="1856"/>
      <c r="J35" s="1856"/>
      <c r="K35" s="1856"/>
      <c r="L35" s="1856"/>
      <c r="M35" s="1856"/>
      <c r="N35" s="1856"/>
      <c r="O35" s="1856"/>
      <c r="P35" s="1856"/>
      <c r="Q35" s="1856"/>
      <c r="R35" s="1856"/>
      <c r="S35" s="1856"/>
    </row>
    <row r="36" spans="1:19" ht="9" customHeight="1" thickBot="1">
      <c r="A36" s="1083" t="s">
        <v>181</v>
      </c>
      <c r="B36" s="1085">
        <v>494.57058000000001</v>
      </c>
      <c r="C36" s="1085">
        <v>531.15853600000003</v>
      </c>
      <c r="D36" s="1857">
        <v>619.807998</v>
      </c>
      <c r="E36" s="1857"/>
      <c r="F36" s="1085">
        <v>603.399452</v>
      </c>
      <c r="G36" s="1857">
        <v>518.82523200000003</v>
      </c>
      <c r="H36" s="1857"/>
      <c r="I36" s="1085">
        <v>454.24622199999999</v>
      </c>
      <c r="J36" s="1085">
        <v>371.16781600000002</v>
      </c>
      <c r="K36" s="1085">
        <v>396.06349999999998</v>
      </c>
      <c r="L36" s="1857">
        <v>393.16857900000002</v>
      </c>
      <c r="M36" s="1857"/>
      <c r="N36" s="1085">
        <v>369.79552200000001</v>
      </c>
      <c r="O36" s="1085">
        <v>355.49993999999998</v>
      </c>
      <c r="P36" s="1085">
        <v>333.05245300000001</v>
      </c>
      <c r="R36" s="1855">
        <v>5440.7558300000001</v>
      </c>
      <c r="S36" s="1855"/>
    </row>
    <row r="37" spans="1:19" ht="9" customHeight="1" thickBot="1">
      <c r="B37" s="1085">
        <v>284.31785500000001</v>
      </c>
      <c r="C37" s="1085">
        <v>446.24901399999999</v>
      </c>
      <c r="D37" s="1857">
        <v>591.42808400000001</v>
      </c>
      <c r="E37" s="1857"/>
      <c r="F37" s="1085"/>
      <c r="G37" s="1857"/>
      <c r="H37" s="1857"/>
      <c r="I37" s="1085"/>
      <c r="J37" s="1085"/>
      <c r="K37" s="1085"/>
      <c r="L37" s="1857"/>
      <c r="M37" s="1857"/>
      <c r="N37" s="1085"/>
      <c r="O37" s="1085"/>
      <c r="P37" s="1085"/>
      <c r="R37" s="1855">
        <v>1321.9949529999999</v>
      </c>
      <c r="S37" s="1855"/>
    </row>
    <row r="38" spans="1:19" ht="10.5" customHeight="1" thickBot="1">
      <c r="A38" s="1083" t="s">
        <v>782</v>
      </c>
      <c r="B38" s="1085">
        <v>489.59562499999998</v>
      </c>
      <c r="C38" s="1085">
        <v>519.23021200000005</v>
      </c>
      <c r="D38" s="1857">
        <v>600.97628199999997</v>
      </c>
      <c r="E38" s="1857"/>
      <c r="F38" s="1085">
        <v>560.54498000000001</v>
      </c>
      <c r="G38" s="1857">
        <v>504.63373300000001</v>
      </c>
      <c r="H38" s="1857"/>
      <c r="I38" s="1085">
        <v>442.02279499999997</v>
      </c>
      <c r="J38" s="1085">
        <v>361.02667000000002</v>
      </c>
      <c r="K38" s="1085">
        <v>387.29718700000001</v>
      </c>
      <c r="L38" s="1857">
        <v>387.12008200000002</v>
      </c>
      <c r="M38" s="1857"/>
      <c r="N38" s="1085">
        <v>364.00801000000001</v>
      </c>
      <c r="O38" s="1085">
        <v>352.245431</v>
      </c>
      <c r="P38" s="1085">
        <v>330.18990100000002</v>
      </c>
      <c r="R38" s="1855">
        <v>5298.8909080000003</v>
      </c>
      <c r="S38" s="1855"/>
    </row>
    <row r="39" spans="1:19" ht="9" customHeight="1" thickBot="1">
      <c r="B39" s="1085">
        <v>281.98018200000001</v>
      </c>
      <c r="C39" s="1085">
        <v>443.84991300000002</v>
      </c>
      <c r="D39" s="1857">
        <v>586.458392</v>
      </c>
      <c r="E39" s="1857"/>
      <c r="F39" s="1085"/>
      <c r="G39" s="1857"/>
      <c r="H39" s="1857"/>
      <c r="I39" s="1085"/>
      <c r="J39" s="1085"/>
      <c r="K39" s="1085"/>
      <c r="L39" s="1857"/>
      <c r="M39" s="1857"/>
      <c r="N39" s="1085"/>
      <c r="O39" s="1085"/>
      <c r="P39" s="1085"/>
      <c r="R39" s="1855">
        <v>1312.288487</v>
      </c>
      <c r="S39" s="1855"/>
    </row>
    <row r="40" spans="1:19" ht="11.25" customHeight="1">
      <c r="A40" s="1856" t="s">
        <v>787</v>
      </c>
      <c r="B40" s="1856"/>
      <c r="C40" s="1856"/>
      <c r="D40" s="1856"/>
      <c r="E40" s="1856"/>
      <c r="F40" s="1856"/>
      <c r="G40" s="1856"/>
      <c r="H40" s="1856"/>
      <c r="I40" s="1856"/>
      <c r="J40" s="1856"/>
      <c r="K40" s="1856"/>
      <c r="L40" s="1856"/>
      <c r="M40" s="1856"/>
      <c r="N40" s="1856"/>
      <c r="O40" s="1856"/>
      <c r="P40" s="1856"/>
      <c r="Q40" s="1856"/>
      <c r="R40" s="1856"/>
      <c r="S40" s="1856"/>
    </row>
    <row r="41" spans="1:19" ht="9" customHeight="1" thickBot="1">
      <c r="A41" s="1083" t="s">
        <v>181</v>
      </c>
      <c r="B41" s="1085">
        <v>30.639028</v>
      </c>
      <c r="C41" s="1085">
        <v>56.692239999999998</v>
      </c>
      <c r="D41" s="1857">
        <v>62.994084000000001</v>
      </c>
      <c r="E41" s="1857"/>
      <c r="F41" s="1085">
        <v>113.85575799999999</v>
      </c>
      <c r="G41" s="1857">
        <v>35.586674000000002</v>
      </c>
      <c r="H41" s="1857"/>
      <c r="I41" s="1085">
        <v>38.340364000000001</v>
      </c>
      <c r="J41" s="1085">
        <v>29.80761</v>
      </c>
      <c r="K41" s="1085">
        <v>34.780830000000002</v>
      </c>
      <c r="L41" s="1857">
        <v>29.935224000000002</v>
      </c>
      <c r="M41" s="1857"/>
      <c r="N41" s="1085">
        <v>37.660989999999998</v>
      </c>
      <c r="O41" s="1085">
        <v>33.381498000000001</v>
      </c>
      <c r="P41" s="1085">
        <v>26.016995999999999</v>
      </c>
      <c r="R41" s="1855">
        <v>529.69129599999997</v>
      </c>
      <c r="S41" s="1855"/>
    </row>
    <row r="42" spans="1:19" ht="9" customHeight="1" thickBot="1">
      <c r="B42" s="1085">
        <v>17.890965999999999</v>
      </c>
      <c r="C42" s="1085">
        <v>39.700547999999998</v>
      </c>
      <c r="D42" s="1857">
        <v>36.534523999999998</v>
      </c>
      <c r="E42" s="1857"/>
      <c r="F42" s="1085"/>
      <c r="G42" s="1857"/>
      <c r="H42" s="1857"/>
      <c r="I42" s="1085"/>
      <c r="J42" s="1085"/>
      <c r="K42" s="1085"/>
      <c r="L42" s="1857"/>
      <c r="M42" s="1857"/>
      <c r="N42" s="1085"/>
      <c r="O42" s="1085"/>
      <c r="P42" s="1085"/>
      <c r="R42" s="1855">
        <v>94.126037999999994</v>
      </c>
      <c r="S42" s="1855"/>
    </row>
    <row r="43" spans="1:19" ht="10.5" customHeight="1" thickBot="1">
      <c r="A43" s="1083" t="s">
        <v>782</v>
      </c>
      <c r="B43" s="1085">
        <v>30.622532</v>
      </c>
      <c r="C43" s="1085">
        <v>56.688980000000001</v>
      </c>
      <c r="D43" s="1857">
        <v>62.945633999999998</v>
      </c>
      <c r="E43" s="1857"/>
      <c r="F43" s="1085">
        <v>113.847408</v>
      </c>
      <c r="G43" s="1857">
        <v>35.536374000000002</v>
      </c>
      <c r="H43" s="1857"/>
      <c r="I43" s="1085">
        <v>38.338714000000003</v>
      </c>
      <c r="J43" s="1085">
        <v>29.746289999999998</v>
      </c>
      <c r="K43" s="1085">
        <v>34.777099999999997</v>
      </c>
      <c r="L43" s="1857">
        <v>29.923776</v>
      </c>
      <c r="M43" s="1857"/>
      <c r="N43" s="1085">
        <v>37.655099999999997</v>
      </c>
      <c r="O43" s="1085">
        <v>32.653717999999998</v>
      </c>
      <c r="P43" s="1085">
        <v>26.013596</v>
      </c>
      <c r="R43" s="1855">
        <v>528.74922200000003</v>
      </c>
      <c r="S43" s="1855"/>
    </row>
    <row r="44" spans="1:19" ht="9" customHeight="1" thickBot="1">
      <c r="B44" s="1085">
        <v>17.735906</v>
      </c>
      <c r="C44" s="1085">
        <v>38.870848000000002</v>
      </c>
      <c r="D44" s="1857">
        <v>36.386023999999999</v>
      </c>
      <c r="E44" s="1857"/>
      <c r="F44" s="1085"/>
      <c r="G44" s="1857"/>
      <c r="H44" s="1857"/>
      <c r="I44" s="1085"/>
      <c r="J44" s="1085"/>
      <c r="K44" s="1085"/>
      <c r="L44" s="1857"/>
      <c r="M44" s="1857"/>
      <c r="N44" s="1085"/>
      <c r="O44" s="1085"/>
      <c r="P44" s="1085"/>
      <c r="R44" s="1855">
        <v>92.992778000000001</v>
      </c>
      <c r="S44" s="1855"/>
    </row>
    <row r="45" spans="1:19" ht="10.5" customHeight="1">
      <c r="A45" s="1858" t="s">
        <v>685</v>
      </c>
      <c r="B45" s="1858"/>
      <c r="C45" s="1858"/>
      <c r="D45" s="1858"/>
      <c r="E45" s="1858"/>
      <c r="F45" s="1858"/>
      <c r="G45" s="1858"/>
      <c r="H45" s="1858"/>
      <c r="I45" s="1858"/>
      <c r="J45" s="1858"/>
      <c r="K45" s="1858"/>
      <c r="L45" s="1858"/>
      <c r="M45" s="1858"/>
      <c r="N45" s="1858"/>
      <c r="O45" s="1858"/>
      <c r="P45" s="1858"/>
      <c r="Q45" s="1858"/>
      <c r="R45" s="1858"/>
      <c r="S45" s="1858"/>
    </row>
    <row r="46" spans="1:19" ht="9" customHeight="1" thickBot="1">
      <c r="A46" s="1083" t="s">
        <v>181</v>
      </c>
      <c r="B46" s="1085">
        <v>139.38390000000001</v>
      </c>
      <c r="C46" s="1085">
        <v>66.372900000000001</v>
      </c>
      <c r="D46" s="1857">
        <v>72.149699999999996</v>
      </c>
      <c r="E46" s="1857"/>
      <c r="F46" s="1085">
        <v>72.210099999999997</v>
      </c>
      <c r="G46" s="1857">
        <v>83.946200000000005</v>
      </c>
      <c r="H46" s="1857"/>
      <c r="I46" s="1085">
        <v>62.910699999999999</v>
      </c>
      <c r="J46" s="1085">
        <v>58.51</v>
      </c>
      <c r="K46" s="1085">
        <v>54.5276</v>
      </c>
      <c r="L46" s="1857">
        <v>79.829400000000007</v>
      </c>
      <c r="M46" s="1857"/>
      <c r="N46" s="1085">
        <v>82.743799999999993</v>
      </c>
      <c r="O46" s="1085">
        <v>65.280100000000004</v>
      </c>
      <c r="P46" s="1085">
        <v>91.732200000000006</v>
      </c>
      <c r="R46" s="1855">
        <v>929.59659999999997</v>
      </c>
      <c r="S46" s="1855"/>
    </row>
    <row r="47" spans="1:19" ht="9" customHeight="1" thickBot="1">
      <c r="B47" s="1085">
        <v>90.910799999999995</v>
      </c>
      <c r="C47" s="1085">
        <v>58.878999999999998</v>
      </c>
      <c r="D47" s="1857">
        <v>67.020499999999998</v>
      </c>
      <c r="E47" s="1857"/>
      <c r="F47" s="1085"/>
      <c r="G47" s="1857"/>
      <c r="H47" s="1857"/>
      <c r="I47" s="1085"/>
      <c r="J47" s="1085"/>
      <c r="K47" s="1085"/>
      <c r="L47" s="1857"/>
      <c r="M47" s="1857"/>
      <c r="N47" s="1085"/>
      <c r="O47" s="1085"/>
      <c r="P47" s="1085"/>
      <c r="R47" s="1855">
        <v>216.81030000000001</v>
      </c>
      <c r="S47" s="1855"/>
    </row>
    <row r="48" spans="1:19" ht="10.5" customHeight="1" thickBot="1">
      <c r="A48" s="1083" t="s">
        <v>782</v>
      </c>
      <c r="B48" s="1085">
        <v>133.1925</v>
      </c>
      <c r="C48" s="1085">
        <v>66.237300000000005</v>
      </c>
      <c r="D48" s="1857">
        <v>67.732799999999997</v>
      </c>
      <c r="E48" s="1857"/>
      <c r="F48" s="1085">
        <v>64.026600000000002</v>
      </c>
      <c r="G48" s="1857">
        <v>80.969399999999993</v>
      </c>
      <c r="H48" s="1857"/>
      <c r="I48" s="1085">
        <v>57.8874</v>
      </c>
      <c r="J48" s="1085">
        <v>57.085500000000003</v>
      </c>
      <c r="K48" s="1085">
        <v>51.546700000000001</v>
      </c>
      <c r="L48" s="1857">
        <v>76.5976</v>
      </c>
      <c r="M48" s="1857"/>
      <c r="N48" s="1085">
        <v>78.497699999999995</v>
      </c>
      <c r="O48" s="1085">
        <v>64.327699999999993</v>
      </c>
      <c r="P48" s="1085">
        <v>91.717699999999994</v>
      </c>
      <c r="R48" s="1855">
        <v>889.81889999999999</v>
      </c>
      <c r="S48" s="1855"/>
    </row>
    <row r="49" spans="1:19" ht="9" customHeight="1" thickBot="1">
      <c r="B49" s="1085">
        <v>90.822199999999995</v>
      </c>
      <c r="C49" s="1085">
        <v>55.604900000000001</v>
      </c>
      <c r="D49" s="1857">
        <v>64.364500000000007</v>
      </c>
      <c r="E49" s="1857"/>
      <c r="F49" s="1085"/>
      <c r="G49" s="1857"/>
      <c r="H49" s="1857"/>
      <c r="I49" s="1085"/>
      <c r="J49" s="1085"/>
      <c r="K49" s="1085"/>
      <c r="L49" s="1857"/>
      <c r="M49" s="1857"/>
      <c r="N49" s="1085"/>
      <c r="O49" s="1085"/>
      <c r="P49" s="1085"/>
      <c r="R49" s="1855">
        <v>210.79159999999999</v>
      </c>
      <c r="S49" s="1855"/>
    </row>
    <row r="50" spans="1:19" ht="10.5" customHeight="1">
      <c r="A50" s="1858" t="s">
        <v>431</v>
      </c>
      <c r="B50" s="1858"/>
      <c r="C50" s="1858"/>
      <c r="D50" s="1858"/>
      <c r="E50" s="1858"/>
      <c r="F50" s="1858"/>
      <c r="G50" s="1858"/>
      <c r="H50" s="1858"/>
      <c r="I50" s="1858"/>
      <c r="J50" s="1858"/>
      <c r="K50" s="1858"/>
      <c r="L50" s="1858"/>
      <c r="M50" s="1858"/>
      <c r="N50" s="1858"/>
      <c r="O50" s="1858"/>
      <c r="P50" s="1858"/>
      <c r="Q50" s="1858"/>
      <c r="R50" s="1858"/>
      <c r="S50" s="1858"/>
    </row>
    <row r="51" spans="1:19" ht="9" customHeight="1" thickBot="1">
      <c r="A51" s="1083" t="s">
        <v>181</v>
      </c>
      <c r="B51" s="1085">
        <v>31.9739</v>
      </c>
      <c r="C51" s="1085">
        <v>33.4786</v>
      </c>
      <c r="D51" s="1857">
        <v>45.050400000000003</v>
      </c>
      <c r="E51" s="1857"/>
      <c r="F51" s="1085">
        <v>54.35</v>
      </c>
      <c r="G51" s="1857">
        <v>48.9358</v>
      </c>
      <c r="H51" s="1857"/>
      <c r="I51" s="1085">
        <v>48.907499999999999</v>
      </c>
      <c r="J51" s="1085">
        <v>43.433999999999997</v>
      </c>
      <c r="K51" s="1085">
        <v>44.308399999999999</v>
      </c>
      <c r="L51" s="1857">
        <v>46.261600000000001</v>
      </c>
      <c r="M51" s="1857"/>
      <c r="N51" s="1085">
        <v>34.18</v>
      </c>
      <c r="O51" s="1085">
        <v>41.764600000000002</v>
      </c>
      <c r="P51" s="1085">
        <v>37.2258</v>
      </c>
      <c r="R51" s="1855">
        <v>509.87060000000002</v>
      </c>
      <c r="S51" s="1855"/>
    </row>
    <row r="52" spans="1:19" ht="9" customHeight="1" thickBot="1">
      <c r="B52" s="1085">
        <v>34.498800000000003</v>
      </c>
      <c r="C52" s="1085">
        <v>40.209800000000001</v>
      </c>
      <c r="D52" s="1857">
        <v>43.239699999999999</v>
      </c>
      <c r="E52" s="1857"/>
      <c r="F52" s="1085"/>
      <c r="G52" s="1857"/>
      <c r="H52" s="1857"/>
      <c r="I52" s="1085"/>
      <c r="J52" s="1085"/>
      <c r="K52" s="1085"/>
      <c r="L52" s="1857"/>
      <c r="M52" s="1857"/>
      <c r="N52" s="1085"/>
      <c r="O52" s="1085"/>
      <c r="P52" s="1085"/>
      <c r="R52" s="1855">
        <v>117.9483</v>
      </c>
      <c r="S52" s="1855"/>
    </row>
    <row r="53" spans="1:19" ht="10.5" customHeight="1" thickBot="1">
      <c r="A53" s="1083" t="s">
        <v>782</v>
      </c>
      <c r="B53" s="1085">
        <v>31.708500000000001</v>
      </c>
      <c r="C53" s="1085">
        <v>33.478400000000001</v>
      </c>
      <c r="D53" s="1857">
        <v>45.050199999999997</v>
      </c>
      <c r="E53" s="1857"/>
      <c r="F53" s="1085">
        <v>54.304499999999997</v>
      </c>
      <c r="G53" s="1857">
        <v>48.445099999999996</v>
      </c>
      <c r="H53" s="1857"/>
      <c r="I53" s="1085">
        <v>48.682099999999998</v>
      </c>
      <c r="J53" s="1085">
        <v>43.046300000000002</v>
      </c>
      <c r="K53" s="1085">
        <v>43.366900000000001</v>
      </c>
      <c r="L53" s="1857">
        <v>44.885800000000003</v>
      </c>
      <c r="M53" s="1857"/>
      <c r="N53" s="1085">
        <v>33.634700000000002</v>
      </c>
      <c r="O53" s="1085">
        <v>41.0642</v>
      </c>
      <c r="P53" s="1085">
        <v>36.849800000000002</v>
      </c>
      <c r="R53" s="1855">
        <v>504.51650000000001</v>
      </c>
      <c r="S53" s="1855"/>
    </row>
    <row r="54" spans="1:19" ht="9" customHeight="1" thickBot="1">
      <c r="B54" s="1085">
        <v>34.030999999999999</v>
      </c>
      <c r="C54" s="1085">
        <v>40.189900000000002</v>
      </c>
      <c r="D54" s="1857">
        <v>43.118299999999998</v>
      </c>
      <c r="E54" s="1857"/>
      <c r="F54" s="1085"/>
      <c r="G54" s="1857"/>
      <c r="H54" s="1857"/>
      <c r="I54" s="1085"/>
      <c r="J54" s="1085"/>
      <c r="K54" s="1085"/>
      <c r="L54" s="1857"/>
      <c r="M54" s="1857"/>
      <c r="N54" s="1085"/>
      <c r="O54" s="1085"/>
      <c r="P54" s="1085"/>
      <c r="R54" s="1855">
        <v>117.33920000000001</v>
      </c>
      <c r="S54" s="1855"/>
    </row>
    <row r="55" spans="1:19" ht="10.5" customHeight="1">
      <c r="A55" s="1858" t="s">
        <v>432</v>
      </c>
      <c r="B55" s="1858"/>
      <c r="C55" s="1858"/>
      <c r="D55" s="1858"/>
      <c r="E55" s="1858"/>
      <c r="F55" s="1858"/>
      <c r="G55" s="1858"/>
      <c r="H55" s="1858"/>
      <c r="I55" s="1858"/>
      <c r="J55" s="1858"/>
      <c r="K55" s="1858"/>
      <c r="L55" s="1858"/>
      <c r="M55" s="1858"/>
      <c r="N55" s="1858"/>
      <c r="O55" s="1858"/>
      <c r="P55" s="1858"/>
      <c r="Q55" s="1858"/>
      <c r="R55" s="1858"/>
      <c r="S55" s="1858"/>
    </row>
    <row r="56" spans="1:19" ht="9" customHeight="1" thickBot="1">
      <c r="A56" s="1083" t="s">
        <v>181</v>
      </c>
      <c r="B56" s="1085">
        <v>297.07420000000002</v>
      </c>
      <c r="C56" s="1085">
        <v>143.49029999999999</v>
      </c>
      <c r="D56" s="1857">
        <v>167.4659</v>
      </c>
      <c r="E56" s="1857"/>
      <c r="F56" s="1085">
        <v>221.18</v>
      </c>
      <c r="G56" s="1857">
        <v>277.2115</v>
      </c>
      <c r="H56" s="1857"/>
      <c r="I56" s="1085">
        <v>224.29669999999999</v>
      </c>
      <c r="J56" s="1085">
        <v>229.6377</v>
      </c>
      <c r="K56" s="1085">
        <v>176.3417</v>
      </c>
      <c r="L56" s="1857">
        <v>148.1225</v>
      </c>
      <c r="M56" s="1857"/>
      <c r="N56" s="1085">
        <v>146.4265</v>
      </c>
      <c r="O56" s="1085">
        <v>86.702600000000004</v>
      </c>
      <c r="P56" s="1085">
        <v>124.8087</v>
      </c>
      <c r="R56" s="1855">
        <v>2242.7583</v>
      </c>
      <c r="S56" s="1855"/>
    </row>
    <row r="57" spans="1:19" ht="9" customHeight="1" thickBot="1">
      <c r="B57" s="1085">
        <v>119.7967</v>
      </c>
      <c r="C57" s="1085">
        <v>126.74930000000001</v>
      </c>
      <c r="D57" s="1857">
        <v>97.415300000000002</v>
      </c>
      <c r="E57" s="1857"/>
      <c r="F57" s="1085"/>
      <c r="G57" s="1857"/>
      <c r="H57" s="1857"/>
      <c r="I57" s="1085"/>
      <c r="J57" s="1085"/>
      <c r="K57" s="1085"/>
      <c r="L57" s="1857"/>
      <c r="M57" s="1857"/>
      <c r="N57" s="1085"/>
      <c r="O57" s="1085"/>
      <c r="P57" s="1085"/>
      <c r="R57" s="1855">
        <v>343.96129999999999</v>
      </c>
      <c r="S57" s="1855"/>
    </row>
    <row r="58" spans="1:19" ht="10.5" customHeight="1" thickBot="1">
      <c r="A58" s="1083" t="s">
        <v>782</v>
      </c>
      <c r="B58" s="1085">
        <v>119.4713</v>
      </c>
      <c r="C58" s="1085">
        <v>94.582899999999995</v>
      </c>
      <c r="D58" s="1857">
        <v>104.4682</v>
      </c>
      <c r="E58" s="1857"/>
      <c r="F58" s="1085">
        <v>207.16069999999999</v>
      </c>
      <c r="G58" s="1857">
        <v>258.4699</v>
      </c>
      <c r="H58" s="1857"/>
      <c r="I58" s="1085">
        <v>213.46539999999999</v>
      </c>
      <c r="J58" s="1085">
        <v>205.76140000000001</v>
      </c>
      <c r="K58" s="1085">
        <v>148.9246</v>
      </c>
      <c r="L58" s="1857">
        <v>130.37950000000001</v>
      </c>
      <c r="M58" s="1857"/>
      <c r="N58" s="1085">
        <v>138.0264</v>
      </c>
      <c r="O58" s="1085">
        <v>73.378299999999996</v>
      </c>
      <c r="P58" s="1085">
        <v>106.9851</v>
      </c>
      <c r="R58" s="1855">
        <v>1801.0736999999999</v>
      </c>
      <c r="S58" s="1855"/>
    </row>
    <row r="59" spans="1:19" ht="9" customHeight="1" thickBot="1">
      <c r="B59" s="1085">
        <v>96.625399999999999</v>
      </c>
      <c r="C59" s="1085">
        <v>111.72320000000001</v>
      </c>
      <c r="D59" s="1857">
        <v>95.235100000000003</v>
      </c>
      <c r="E59" s="1857"/>
      <c r="F59" s="1085"/>
      <c r="G59" s="1857"/>
      <c r="H59" s="1857"/>
      <c r="I59" s="1085"/>
      <c r="J59" s="1085"/>
      <c r="K59" s="1085"/>
      <c r="L59" s="1857"/>
      <c r="M59" s="1857"/>
      <c r="N59" s="1085"/>
      <c r="O59" s="1085"/>
      <c r="P59" s="1085"/>
      <c r="R59" s="1855">
        <v>303.58370000000002</v>
      </c>
      <c r="S59" s="1855"/>
    </row>
    <row r="60" spans="1:19" ht="10.5" customHeight="1">
      <c r="A60" s="1858" t="s">
        <v>788</v>
      </c>
      <c r="B60" s="1858"/>
      <c r="C60" s="1858"/>
      <c r="D60" s="1858"/>
      <c r="E60" s="1858"/>
      <c r="F60" s="1858"/>
      <c r="G60" s="1858"/>
      <c r="H60" s="1858"/>
      <c r="I60" s="1858"/>
      <c r="J60" s="1858"/>
      <c r="K60" s="1858"/>
      <c r="L60" s="1858"/>
      <c r="M60" s="1858"/>
      <c r="N60" s="1858"/>
      <c r="O60" s="1858"/>
      <c r="P60" s="1858"/>
      <c r="Q60" s="1858"/>
      <c r="R60" s="1858"/>
      <c r="S60" s="1858"/>
    </row>
    <row r="61" spans="1:19" ht="9" customHeight="1" thickBot="1">
      <c r="A61" s="1083" t="s">
        <v>181</v>
      </c>
      <c r="B61" s="1086">
        <v>23.620699999999999</v>
      </c>
      <c r="C61" s="1086">
        <v>27.9206</v>
      </c>
      <c r="D61" s="1854">
        <v>23.164300000000001</v>
      </c>
      <c r="E61" s="1854"/>
      <c r="F61" s="1086">
        <v>20.518899999999999</v>
      </c>
      <c r="G61" s="1854">
        <v>18.531600000000001</v>
      </c>
      <c r="H61" s="1854"/>
      <c r="I61" s="1086">
        <v>18.401700000000002</v>
      </c>
      <c r="J61" s="1086">
        <v>19.943000000000001</v>
      </c>
      <c r="K61" s="1086">
        <v>18.670400000000001</v>
      </c>
      <c r="L61" s="1854">
        <v>16.324200000000001</v>
      </c>
      <c r="M61" s="1854"/>
      <c r="N61" s="1086">
        <v>16.504100000000001</v>
      </c>
      <c r="O61" s="1086">
        <v>18.995799999999999</v>
      </c>
      <c r="P61" s="1086">
        <v>19.174800000000001</v>
      </c>
      <c r="R61" s="1855">
        <v>241.77010000000001</v>
      </c>
      <c r="S61" s="1855"/>
    </row>
    <row r="62" spans="1:19" ht="9" customHeight="1" thickBot="1">
      <c r="B62" s="1086">
        <v>18.690899999999999</v>
      </c>
      <c r="C62" s="1086">
        <v>15.9902</v>
      </c>
      <c r="D62" s="1854">
        <v>17.000499999999999</v>
      </c>
      <c r="E62" s="1854"/>
      <c r="F62" s="1086"/>
      <c r="G62" s="1854"/>
      <c r="H62" s="1854"/>
      <c r="I62" s="1086"/>
      <c r="J62" s="1086"/>
      <c r="K62" s="1086"/>
      <c r="L62" s="1854"/>
      <c r="M62" s="1854"/>
      <c r="N62" s="1086"/>
      <c r="O62" s="1086"/>
      <c r="P62" s="1086"/>
      <c r="R62" s="1855">
        <v>51.681600000000003</v>
      </c>
      <c r="S62" s="1855"/>
    </row>
    <row r="63" spans="1:19" ht="10.5" customHeight="1" thickBot="1">
      <c r="A63" s="1083" t="s">
        <v>782</v>
      </c>
      <c r="B63" s="1085">
        <v>23.157800000000002</v>
      </c>
      <c r="C63" s="1085">
        <v>27.109100000000002</v>
      </c>
      <c r="D63" s="1857">
        <v>22.687899999999999</v>
      </c>
      <c r="E63" s="1857"/>
      <c r="F63" s="1085">
        <v>20.144100000000002</v>
      </c>
      <c r="G63" s="1857">
        <v>17.739000000000001</v>
      </c>
      <c r="H63" s="1857"/>
      <c r="I63" s="1085">
        <v>18.1082</v>
      </c>
      <c r="J63" s="1085">
        <v>18.2745</v>
      </c>
      <c r="K63" s="1085">
        <v>16.340199999999999</v>
      </c>
      <c r="L63" s="1857">
        <v>15.3332</v>
      </c>
      <c r="M63" s="1857"/>
      <c r="N63" s="1085">
        <v>14.153499999999999</v>
      </c>
      <c r="O63" s="1085">
        <v>17.5825</v>
      </c>
      <c r="P63" s="1085">
        <v>16.018699999999999</v>
      </c>
      <c r="R63" s="1855">
        <v>226.64869999999999</v>
      </c>
      <c r="S63" s="1855"/>
    </row>
    <row r="64" spans="1:19" ht="9" customHeight="1" thickBot="1">
      <c r="B64" s="1085">
        <v>18.446000000000002</v>
      </c>
      <c r="C64" s="1085">
        <v>15.718500000000001</v>
      </c>
      <c r="D64" s="1857">
        <v>16.884399999999999</v>
      </c>
      <c r="E64" s="1857"/>
      <c r="F64" s="1085"/>
      <c r="G64" s="1857"/>
      <c r="H64" s="1857"/>
      <c r="I64" s="1085"/>
      <c r="J64" s="1085"/>
      <c r="K64" s="1085"/>
      <c r="L64" s="1857"/>
      <c r="M64" s="1857"/>
      <c r="N64" s="1085"/>
      <c r="O64" s="1085"/>
      <c r="P64" s="1085"/>
      <c r="R64" s="1855">
        <v>51.048900000000003</v>
      </c>
      <c r="S64" s="1855"/>
    </row>
    <row r="65" spans="1:19" ht="11.25" customHeight="1">
      <c r="A65" s="1856" t="s">
        <v>789</v>
      </c>
      <c r="B65" s="1856"/>
      <c r="C65" s="1856"/>
      <c r="D65" s="1856"/>
      <c r="E65" s="1856"/>
      <c r="F65" s="1856"/>
      <c r="G65" s="1856"/>
      <c r="H65" s="1856"/>
      <c r="I65" s="1856"/>
      <c r="J65" s="1856"/>
      <c r="K65" s="1856"/>
      <c r="L65" s="1856"/>
      <c r="M65" s="1856"/>
      <c r="N65" s="1856"/>
      <c r="O65" s="1856"/>
      <c r="P65" s="1856"/>
      <c r="Q65" s="1856"/>
      <c r="R65" s="1856"/>
      <c r="S65" s="1856"/>
    </row>
    <row r="66" spans="1:19" ht="9" customHeight="1" thickBot="1">
      <c r="A66" s="1083" t="s">
        <v>181</v>
      </c>
      <c r="B66" s="1085">
        <v>1130.617031</v>
      </c>
      <c r="C66" s="1085">
        <v>982.80442000000005</v>
      </c>
      <c r="D66" s="1857">
        <v>1120.707177</v>
      </c>
      <c r="E66" s="1857"/>
      <c r="F66" s="1085">
        <v>1197.6876549999999</v>
      </c>
      <c r="G66" s="1857">
        <v>1053.455964</v>
      </c>
      <c r="H66" s="1857"/>
      <c r="I66" s="1085">
        <v>904.01531299999999</v>
      </c>
      <c r="J66" s="1085">
        <v>818.66417100000001</v>
      </c>
      <c r="K66" s="1085">
        <v>810.91407400000003</v>
      </c>
      <c r="L66" s="1857">
        <v>784.35229900000002</v>
      </c>
      <c r="M66" s="1857"/>
      <c r="N66" s="1085">
        <v>758.30178899999999</v>
      </c>
      <c r="O66" s="1085">
        <v>673.743292</v>
      </c>
      <c r="P66" s="1085">
        <v>694.566552</v>
      </c>
      <c r="R66" s="1855">
        <v>10929.829737</v>
      </c>
      <c r="S66" s="1855"/>
    </row>
    <row r="67" spans="1:19" ht="9" customHeight="1" thickBot="1">
      <c r="B67" s="1085">
        <v>637.17452400000002</v>
      </c>
      <c r="C67" s="1085">
        <v>814.55554099999995</v>
      </c>
      <c r="D67" s="1857">
        <v>946.36311000000001</v>
      </c>
      <c r="E67" s="1857"/>
      <c r="F67" s="1085"/>
      <c r="G67" s="1857"/>
      <c r="H67" s="1857"/>
      <c r="I67" s="1085"/>
      <c r="J67" s="1085"/>
      <c r="K67" s="1085"/>
      <c r="L67" s="1857"/>
      <c r="M67" s="1857"/>
      <c r="N67" s="1085"/>
      <c r="O67" s="1085"/>
      <c r="P67" s="1085"/>
      <c r="R67" s="1855">
        <v>2398.093175</v>
      </c>
      <c r="S67" s="1855"/>
    </row>
    <row r="68" spans="1:19" ht="10.5" customHeight="1" thickBot="1">
      <c r="A68" s="1083" t="s">
        <v>782</v>
      </c>
      <c r="B68" s="1086">
        <v>937.40165500000001</v>
      </c>
      <c r="C68" s="1086">
        <v>915.967082</v>
      </c>
      <c r="D68" s="1854">
        <v>1026.5346360000001</v>
      </c>
      <c r="E68" s="1854"/>
      <c r="F68" s="1086">
        <v>1127.057967</v>
      </c>
      <c r="G68" s="1854">
        <v>1012.298217</v>
      </c>
      <c r="H68" s="1854"/>
      <c r="I68" s="1086">
        <v>871.90481599999998</v>
      </c>
      <c r="J68" s="1086">
        <v>776.38777900000002</v>
      </c>
      <c r="K68" s="1086">
        <v>763.77448100000004</v>
      </c>
      <c r="L68" s="1854">
        <v>750.50994000000003</v>
      </c>
      <c r="M68" s="1854"/>
      <c r="N68" s="1086">
        <v>732.74239599999999</v>
      </c>
      <c r="O68" s="1086">
        <v>649.26339700000005</v>
      </c>
      <c r="P68" s="1086">
        <v>665.81889999999999</v>
      </c>
      <c r="R68" s="1855">
        <v>10229.661265999999</v>
      </c>
      <c r="S68" s="1855"/>
    </row>
    <row r="69" spans="1:19" ht="9" customHeight="1" thickBot="1">
      <c r="B69" s="1086">
        <v>606.65190199999995</v>
      </c>
      <c r="C69" s="1086">
        <v>788.28014800000005</v>
      </c>
      <c r="D69" s="1854">
        <v>923.795117</v>
      </c>
      <c r="E69" s="1854"/>
      <c r="F69" s="1086"/>
      <c r="G69" s="1854"/>
      <c r="H69" s="1854"/>
      <c r="I69" s="1086"/>
      <c r="J69" s="1086"/>
      <c r="K69" s="1086"/>
      <c r="L69" s="1854"/>
      <c r="M69" s="1854"/>
      <c r="N69" s="1086"/>
      <c r="O69" s="1086"/>
      <c r="P69" s="1086"/>
      <c r="R69" s="1855">
        <v>2318.727167</v>
      </c>
      <c r="S69" s="1855"/>
    </row>
    <row r="70" spans="1:19" ht="9" customHeight="1">
      <c r="A70" s="1850" t="s">
        <v>790</v>
      </c>
      <c r="B70" s="1850"/>
      <c r="C70" s="1850"/>
      <c r="D70" s="1850"/>
      <c r="E70" s="1850"/>
      <c r="F70" s="1850"/>
      <c r="G70" s="1850"/>
      <c r="H70" s="1850"/>
      <c r="I70" s="1850"/>
      <c r="J70" s="1850"/>
      <c r="K70" s="1850"/>
      <c r="L70" s="1850"/>
      <c r="M70" s="1850"/>
      <c r="N70" s="1850"/>
      <c r="O70" s="1850"/>
      <c r="P70" s="1850"/>
      <c r="Q70" s="1850"/>
      <c r="R70" s="1850"/>
      <c r="S70" s="1850"/>
    </row>
    <row r="71" spans="1:19" ht="13.5" customHeight="1">
      <c r="A71" s="1851" t="s">
        <v>791</v>
      </c>
      <c r="B71" s="1851"/>
      <c r="C71" s="1851"/>
      <c r="D71" s="1851"/>
    </row>
    <row r="72" spans="1:19" ht="10.5" customHeight="1">
      <c r="H72" s="1852" t="s">
        <v>792</v>
      </c>
      <c r="I72" s="1852"/>
      <c r="J72" s="1852"/>
      <c r="K72" s="1852"/>
      <c r="L72" s="1852"/>
      <c r="M72" s="1853" t="s">
        <v>793</v>
      </c>
      <c r="N72" s="1853"/>
      <c r="O72" s="1853"/>
      <c r="P72" s="1853"/>
      <c r="Q72" s="1853"/>
      <c r="R72" s="1853"/>
      <c r="S72" s="1853"/>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M72:S72"/>
    <mergeCell ref="D68:E68"/>
    <mergeCell ref="G68:H68"/>
    <mergeCell ref="L68:M68"/>
    <mergeCell ref="R68:S68"/>
    <mergeCell ref="D69:E69"/>
    <mergeCell ref="G69:H69"/>
    <mergeCell ref="L69:M69"/>
    <mergeCell ref="R69:S69"/>
  </mergeCells>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8452B-DB5A-4CD3-9124-C96C93C3142D}">
  <sheetPr>
    <tabColor rgb="FFCD3363"/>
    <outlinePr summaryBelow="0"/>
  </sheetPr>
  <dimension ref="A1:Q70"/>
  <sheetViews>
    <sheetView showGridLines="0" zoomScaleNormal="100" workbookViewId="0">
      <selection activeCell="A2" sqref="A2:Q2"/>
    </sheetView>
  </sheetViews>
  <sheetFormatPr baseColWidth="10" defaultColWidth="8" defaultRowHeight="12.75"/>
  <cols>
    <col min="1" max="1" width="7.5" style="1071" customWidth="1"/>
    <col min="2" max="2" width="6" style="1071" customWidth="1"/>
    <col min="3" max="3" width="5.625" style="1071" customWidth="1"/>
    <col min="4" max="4" width="5.75" style="1071" customWidth="1"/>
    <col min="5" max="5" width="5.625" style="1071" customWidth="1"/>
    <col min="6" max="6" width="2.25" style="1071" customWidth="1"/>
    <col min="7" max="7" width="3.5" style="1071" customWidth="1"/>
    <col min="8" max="8" width="5.625" style="1071" customWidth="1"/>
    <col min="9" max="9" width="5.75" style="1071" customWidth="1"/>
    <col min="10" max="10" width="5.625" style="1071" customWidth="1"/>
    <col min="11" max="11" width="3" style="1071" customWidth="1"/>
    <col min="12" max="12" width="2.75" style="1071" customWidth="1"/>
    <col min="13" max="13" width="5.625" style="1071" customWidth="1"/>
    <col min="14" max="14" width="5.75" style="1071" customWidth="1"/>
    <col min="15" max="15" width="5.625" style="1071" customWidth="1"/>
    <col min="16" max="16" width="7" style="1071" customWidth="1"/>
    <col min="17" max="17" width="6" style="1071" customWidth="1"/>
    <col min="18" max="16384" width="8" style="1071"/>
  </cols>
  <sheetData>
    <row r="1" spans="1:17" ht="14.25" customHeight="1">
      <c r="A1" s="1861" t="s">
        <v>772</v>
      </c>
      <c r="B1" s="1861"/>
      <c r="C1" s="1861"/>
      <c r="D1" s="1861"/>
      <c r="E1" s="1861"/>
      <c r="F1" s="1861"/>
      <c r="G1" s="1861"/>
      <c r="H1" s="1861"/>
      <c r="I1" s="1861"/>
      <c r="J1" s="1861"/>
      <c r="K1" s="1861"/>
      <c r="L1" s="1861"/>
      <c r="M1" s="1861"/>
      <c r="N1" s="1861"/>
      <c r="O1" s="1861"/>
      <c r="P1" s="1861"/>
      <c r="Q1" s="1861"/>
    </row>
    <row r="2" spans="1:17" ht="14.25" customHeight="1">
      <c r="A2" s="1714" t="s">
        <v>830</v>
      </c>
      <c r="B2" s="1714"/>
      <c r="C2" s="1715"/>
      <c r="D2" s="1715"/>
      <c r="E2" s="1715"/>
      <c r="F2" s="1716"/>
      <c r="G2" s="1717"/>
      <c r="H2" s="1717"/>
      <c r="I2" s="1717"/>
      <c r="J2" s="1717"/>
      <c r="K2" s="1716"/>
      <c r="L2" s="1717"/>
      <c r="M2" s="1717"/>
      <c r="N2" s="1717"/>
      <c r="O2" s="1717"/>
      <c r="P2" s="1717"/>
      <c r="Q2" s="1717"/>
    </row>
    <row r="3" spans="1:17" ht="12" customHeight="1">
      <c r="A3" s="1072"/>
      <c r="B3" s="1072"/>
      <c r="C3" s="1073"/>
      <c r="D3" s="1073"/>
      <c r="E3" s="1073"/>
      <c r="F3" s="1074"/>
      <c r="G3" s="1073"/>
      <c r="H3" s="1073"/>
      <c r="I3" s="1073"/>
      <c r="J3" s="1073"/>
      <c r="K3" s="1074"/>
      <c r="L3" s="1073"/>
      <c r="M3" s="1073"/>
      <c r="N3" s="1073"/>
      <c r="O3" s="1073"/>
      <c r="P3" s="1075" t="s">
        <v>773</v>
      </c>
      <c r="Q3" s="1076" t="s">
        <v>364</v>
      </c>
    </row>
    <row r="4" spans="1:17" ht="8.25" customHeight="1" thickBot="1">
      <c r="A4" s="1077"/>
      <c r="B4" s="1078" t="s">
        <v>364</v>
      </c>
      <c r="C4" s="1079" t="s">
        <v>446</v>
      </c>
      <c r="D4" s="1079" t="s">
        <v>447</v>
      </c>
      <c r="E4" s="1079" t="s">
        <v>448</v>
      </c>
      <c r="F4" s="1863" t="s">
        <v>449</v>
      </c>
      <c r="G4" s="1863"/>
      <c r="H4" s="1079" t="s">
        <v>489</v>
      </c>
      <c r="I4" s="1079" t="s">
        <v>483</v>
      </c>
      <c r="J4" s="1079" t="s">
        <v>452</v>
      </c>
      <c r="K4" s="1863" t="s">
        <v>360</v>
      </c>
      <c r="L4" s="1863"/>
      <c r="M4" s="1079" t="s">
        <v>361</v>
      </c>
      <c r="N4" s="1079" t="s">
        <v>362</v>
      </c>
      <c r="O4" s="1079" t="s">
        <v>363</v>
      </c>
      <c r="P4" s="1078" t="s">
        <v>774</v>
      </c>
      <c r="Q4" s="1079" t="s">
        <v>775</v>
      </c>
    </row>
    <row r="5" spans="1:17" ht="8.25" customHeight="1" thickBot="1">
      <c r="A5" s="1080" t="s">
        <v>776</v>
      </c>
      <c r="B5" s="1077"/>
      <c r="C5" s="1081"/>
      <c r="D5" s="1081"/>
      <c r="E5" s="1081"/>
      <c r="F5" s="1082"/>
      <c r="G5" s="1081"/>
      <c r="H5" s="1081"/>
      <c r="I5" s="1081"/>
      <c r="J5" s="1081"/>
      <c r="K5" s="1082"/>
      <c r="L5" s="1081"/>
      <c r="M5" s="1081"/>
      <c r="N5" s="1081"/>
      <c r="O5" s="1081"/>
      <c r="P5" s="1078" t="s">
        <v>777</v>
      </c>
      <c r="Q5" s="1079" t="s">
        <v>363</v>
      </c>
    </row>
    <row r="6" spans="1:17" ht="9" customHeight="1" thickBot="1">
      <c r="A6" s="1077"/>
      <c r="B6" s="1862">
        <v>2024</v>
      </c>
      <c r="C6" s="1862"/>
      <c r="D6" s="1862"/>
      <c r="E6" s="1862"/>
      <c r="F6" s="1862"/>
      <c r="G6" s="1862"/>
      <c r="H6" s="1862"/>
      <c r="I6" s="1863" t="s">
        <v>734</v>
      </c>
      <c r="J6" s="1863"/>
      <c r="K6" s="1863"/>
      <c r="L6" s="1863"/>
      <c r="M6" s="1863"/>
      <c r="N6" s="1863"/>
      <c r="O6" s="1863"/>
      <c r="P6" s="1862" t="s">
        <v>778</v>
      </c>
      <c r="Q6" s="1862"/>
    </row>
    <row r="7" spans="1:17" ht="8.25" customHeight="1" thickBot="1">
      <c r="A7" s="1077"/>
      <c r="B7" s="1862" t="s">
        <v>734</v>
      </c>
      <c r="C7" s="1862"/>
      <c r="D7" s="1862"/>
      <c r="E7" s="1862"/>
      <c r="F7" s="1862"/>
      <c r="G7" s="1862"/>
      <c r="H7" s="1862"/>
      <c r="I7" s="1863" t="s">
        <v>779</v>
      </c>
      <c r="J7" s="1863"/>
      <c r="K7" s="1863"/>
      <c r="L7" s="1863"/>
      <c r="M7" s="1863"/>
      <c r="N7" s="1863"/>
      <c r="O7" s="1863"/>
      <c r="P7" s="1862" t="s">
        <v>780</v>
      </c>
      <c r="Q7" s="1862"/>
    </row>
    <row r="8" spans="1:17" ht="13.5" customHeight="1">
      <c r="A8" s="1861" t="s">
        <v>794</v>
      </c>
      <c r="B8" s="1861"/>
      <c r="C8" s="1861"/>
      <c r="D8" s="1861"/>
      <c r="E8" s="1861"/>
      <c r="F8" s="1861"/>
      <c r="G8" s="1861"/>
      <c r="H8" s="1861"/>
      <c r="I8" s="1861"/>
      <c r="J8" s="1861"/>
      <c r="K8" s="1861"/>
      <c r="L8" s="1861"/>
      <c r="M8" s="1861"/>
      <c r="N8" s="1861"/>
      <c r="O8" s="1861"/>
      <c r="P8" s="1861"/>
      <c r="Q8" s="1861"/>
    </row>
    <row r="9" spans="1:17" ht="12" customHeight="1">
      <c r="A9" s="1856" t="s">
        <v>795</v>
      </c>
      <c r="B9" s="1856"/>
      <c r="C9" s="1856"/>
      <c r="D9" s="1856"/>
      <c r="E9" s="1856"/>
      <c r="F9" s="1856"/>
      <c r="G9" s="1856"/>
      <c r="H9" s="1856"/>
      <c r="I9" s="1856"/>
      <c r="J9" s="1856"/>
      <c r="K9" s="1856"/>
      <c r="L9" s="1856"/>
      <c r="M9" s="1856"/>
      <c r="N9" s="1856"/>
      <c r="O9" s="1856"/>
      <c r="P9" s="1856"/>
      <c r="Q9" s="1856"/>
    </row>
    <row r="10" spans="1:17" ht="9" customHeight="1" thickBot="1">
      <c r="A10" s="1083" t="s">
        <v>181</v>
      </c>
      <c r="B10" s="1085">
        <v>34.319299999999998</v>
      </c>
      <c r="C10" s="1085">
        <v>29.017399999999999</v>
      </c>
      <c r="D10" s="1085">
        <v>33.933799999999998</v>
      </c>
      <c r="E10" s="1085">
        <v>35.404899999999998</v>
      </c>
      <c r="F10" s="1857">
        <v>34.609900000000003</v>
      </c>
      <c r="G10" s="1857"/>
      <c r="H10" s="1085">
        <v>30.7972</v>
      </c>
      <c r="I10" s="1085">
        <v>32.733199999999997</v>
      </c>
      <c r="J10" s="1085">
        <v>39.363399999999999</v>
      </c>
      <c r="K10" s="1857">
        <v>44.541899999999998</v>
      </c>
      <c r="L10" s="1857"/>
      <c r="M10" s="1085">
        <v>38.386899999999997</v>
      </c>
      <c r="N10" s="1085">
        <v>39.875399999999999</v>
      </c>
      <c r="O10" s="1085">
        <v>33.300199999999997</v>
      </c>
      <c r="P10" s="1855">
        <v>426.2835</v>
      </c>
      <c r="Q10" s="1855"/>
    </row>
    <row r="11" spans="1:17" ht="9" customHeight="1" thickBot="1">
      <c r="B11" s="1085">
        <v>40.2928</v>
      </c>
      <c r="C11" s="1085">
        <v>32.793700000000001</v>
      </c>
      <c r="D11" s="1085">
        <v>39.808199999999999</v>
      </c>
      <c r="E11" s="1085"/>
      <c r="F11" s="1857"/>
      <c r="G11" s="1857"/>
      <c r="H11" s="1085"/>
      <c r="I11" s="1085"/>
      <c r="J11" s="1085"/>
      <c r="K11" s="1857"/>
      <c r="L11" s="1857"/>
      <c r="M11" s="1085"/>
      <c r="N11" s="1085"/>
      <c r="O11" s="1085"/>
      <c r="P11" s="1855">
        <v>112.8947</v>
      </c>
      <c r="Q11" s="1855"/>
    </row>
    <row r="12" spans="1:17" ht="10.5" customHeight="1" thickBot="1">
      <c r="A12" s="1083" t="s">
        <v>782</v>
      </c>
      <c r="B12" s="1085">
        <v>23.872299999999999</v>
      </c>
      <c r="C12" s="1085">
        <v>18.859000000000002</v>
      </c>
      <c r="D12" s="1085">
        <v>20.136500000000002</v>
      </c>
      <c r="E12" s="1085">
        <v>25.4146</v>
      </c>
      <c r="F12" s="1857">
        <v>23.704599999999999</v>
      </c>
      <c r="G12" s="1857"/>
      <c r="H12" s="1085">
        <v>21.202500000000001</v>
      </c>
      <c r="I12" s="1085">
        <v>19.2254</v>
      </c>
      <c r="J12" s="1085">
        <v>26.042000000000002</v>
      </c>
      <c r="K12" s="1857">
        <v>27.7178</v>
      </c>
      <c r="L12" s="1857"/>
      <c r="M12" s="1085">
        <v>23.153199999999998</v>
      </c>
      <c r="N12" s="1085">
        <v>23.391200000000001</v>
      </c>
      <c r="O12" s="1085">
        <v>19.944600000000001</v>
      </c>
      <c r="P12" s="1855">
        <v>272.66370000000001</v>
      </c>
      <c r="Q12" s="1855"/>
    </row>
    <row r="13" spans="1:17" ht="9" customHeight="1" thickBot="1">
      <c r="B13" s="1085">
        <v>24.960100000000001</v>
      </c>
      <c r="C13" s="1085">
        <v>20.514600000000002</v>
      </c>
      <c r="D13" s="1085">
        <v>20.549099999999999</v>
      </c>
      <c r="E13" s="1085"/>
      <c r="F13" s="1857"/>
      <c r="G13" s="1857"/>
      <c r="H13" s="1085"/>
      <c r="I13" s="1085"/>
      <c r="J13" s="1085"/>
      <c r="K13" s="1857"/>
      <c r="L13" s="1857"/>
      <c r="M13" s="1085"/>
      <c r="N13" s="1085"/>
      <c r="O13" s="1085"/>
      <c r="P13" s="1855">
        <v>66.023799999999994</v>
      </c>
      <c r="Q13" s="1855"/>
    </row>
    <row r="14" spans="1:17" ht="11.25" customHeight="1">
      <c r="A14" s="1856" t="s">
        <v>796</v>
      </c>
      <c r="B14" s="1856"/>
      <c r="C14" s="1856"/>
      <c r="D14" s="1856"/>
      <c r="E14" s="1856"/>
      <c r="F14" s="1856"/>
      <c r="G14" s="1856"/>
      <c r="H14" s="1856"/>
      <c r="I14" s="1856"/>
      <c r="J14" s="1856"/>
      <c r="K14" s="1856"/>
      <c r="L14" s="1856"/>
      <c r="M14" s="1856"/>
      <c r="N14" s="1856"/>
      <c r="O14" s="1856"/>
      <c r="P14" s="1856"/>
      <c r="Q14" s="1856"/>
    </row>
    <row r="15" spans="1:17" ht="9" customHeight="1" thickBot="1">
      <c r="A15" s="1083" t="s">
        <v>181</v>
      </c>
      <c r="B15" s="1085">
        <v>36.767699999999998</v>
      </c>
      <c r="C15" s="1085">
        <v>15.026899999999999</v>
      </c>
      <c r="D15" s="1085">
        <v>33.968800000000002</v>
      </c>
      <c r="E15" s="1085">
        <v>38.685299999999998</v>
      </c>
      <c r="F15" s="1857">
        <v>41.953200000000002</v>
      </c>
      <c r="G15" s="1857"/>
      <c r="H15" s="1085">
        <v>71.545599999999993</v>
      </c>
      <c r="I15" s="1085">
        <v>37.823500000000003</v>
      </c>
      <c r="J15" s="1085">
        <v>31.113800000000001</v>
      </c>
      <c r="K15" s="1857">
        <v>76.233400000000003</v>
      </c>
      <c r="L15" s="1857"/>
      <c r="M15" s="1085">
        <v>76.530500000000004</v>
      </c>
      <c r="N15" s="1085">
        <v>88.382400000000004</v>
      </c>
      <c r="O15" s="1085">
        <v>92.395899999999997</v>
      </c>
      <c r="P15" s="1855">
        <v>640.42700000000002</v>
      </c>
      <c r="Q15" s="1855"/>
    </row>
    <row r="16" spans="1:17" ht="9" customHeight="1" thickBot="1">
      <c r="B16" s="1085">
        <v>43.2181</v>
      </c>
      <c r="C16" s="1085">
        <v>21.0639</v>
      </c>
      <c r="D16" s="1085">
        <v>40.656100000000002</v>
      </c>
      <c r="E16" s="1085"/>
      <c r="F16" s="1857"/>
      <c r="G16" s="1857"/>
      <c r="H16" s="1085"/>
      <c r="I16" s="1085"/>
      <c r="J16" s="1085"/>
      <c r="K16" s="1857"/>
      <c r="L16" s="1857"/>
      <c r="M16" s="1085"/>
      <c r="N16" s="1085"/>
      <c r="O16" s="1085"/>
      <c r="P16" s="1855">
        <v>104.93810000000001</v>
      </c>
      <c r="Q16" s="1855"/>
    </row>
    <row r="17" spans="1:17" ht="10.5" customHeight="1" thickBot="1">
      <c r="A17" s="1083" t="s">
        <v>782</v>
      </c>
      <c r="B17" s="1085">
        <v>28.033799999999999</v>
      </c>
      <c r="C17" s="1085">
        <v>14.793900000000001</v>
      </c>
      <c r="D17" s="1085">
        <v>33.782600000000002</v>
      </c>
      <c r="E17" s="1085">
        <v>38.491799999999998</v>
      </c>
      <c r="F17" s="1857">
        <v>41.884</v>
      </c>
      <c r="G17" s="1857"/>
      <c r="H17" s="1085">
        <v>71.259100000000004</v>
      </c>
      <c r="I17" s="1085">
        <v>36.946599999999997</v>
      </c>
      <c r="J17" s="1085">
        <v>25.610900000000001</v>
      </c>
      <c r="K17" s="1857">
        <v>51.280200000000001</v>
      </c>
      <c r="L17" s="1857"/>
      <c r="M17" s="1085">
        <v>47.630400000000002</v>
      </c>
      <c r="N17" s="1085">
        <v>48.3185</v>
      </c>
      <c r="O17" s="1085">
        <v>54.055100000000003</v>
      </c>
      <c r="P17" s="1855">
        <v>492.08690000000001</v>
      </c>
      <c r="Q17" s="1855"/>
    </row>
    <row r="18" spans="1:17" ht="9" customHeight="1" thickBot="1">
      <c r="B18" s="1085">
        <v>33.330300000000001</v>
      </c>
      <c r="C18" s="1085">
        <v>18.9801</v>
      </c>
      <c r="D18" s="1085">
        <v>38.377600000000001</v>
      </c>
      <c r="E18" s="1085"/>
      <c r="F18" s="1857"/>
      <c r="G18" s="1857"/>
      <c r="H18" s="1085"/>
      <c r="I18" s="1085"/>
      <c r="J18" s="1085"/>
      <c r="K18" s="1857"/>
      <c r="L18" s="1857"/>
      <c r="M18" s="1085"/>
      <c r="N18" s="1085"/>
      <c r="O18" s="1085"/>
      <c r="P18" s="1855">
        <v>90.688000000000002</v>
      </c>
      <c r="Q18" s="1855"/>
    </row>
    <row r="19" spans="1:17" ht="11.25" customHeight="1">
      <c r="A19" s="1856" t="s">
        <v>797</v>
      </c>
      <c r="B19" s="1856"/>
      <c r="C19" s="1856"/>
      <c r="D19" s="1856"/>
      <c r="E19" s="1856"/>
      <c r="F19" s="1856"/>
      <c r="G19" s="1856"/>
      <c r="H19" s="1856"/>
      <c r="I19" s="1856"/>
      <c r="J19" s="1856"/>
      <c r="K19" s="1856"/>
      <c r="L19" s="1856"/>
      <c r="M19" s="1856"/>
      <c r="N19" s="1856"/>
      <c r="O19" s="1856"/>
      <c r="P19" s="1856"/>
      <c r="Q19" s="1856"/>
    </row>
    <row r="20" spans="1:17" ht="9" customHeight="1" thickBot="1">
      <c r="A20" s="1083" t="s">
        <v>181</v>
      </c>
      <c r="B20" s="1085">
        <v>353.89010000000002</v>
      </c>
      <c r="C20" s="1085">
        <v>314.86989999999997</v>
      </c>
      <c r="D20" s="1085">
        <v>234.5164</v>
      </c>
      <c r="E20" s="1085">
        <v>174.1352</v>
      </c>
      <c r="F20" s="1857">
        <v>136.55760000000001</v>
      </c>
      <c r="G20" s="1857"/>
      <c r="H20" s="1085">
        <v>114.9431</v>
      </c>
      <c r="I20" s="1085">
        <v>125.9098</v>
      </c>
      <c r="J20" s="1085">
        <v>127.729</v>
      </c>
      <c r="K20" s="1857">
        <v>154.64879999999999</v>
      </c>
      <c r="L20" s="1857"/>
      <c r="M20" s="1085">
        <v>177.03450000000001</v>
      </c>
      <c r="N20" s="1085">
        <v>227.00640000000001</v>
      </c>
      <c r="O20" s="1085">
        <v>302.89080000000001</v>
      </c>
      <c r="P20" s="1855">
        <v>2444.1316000000002</v>
      </c>
      <c r="Q20" s="1855"/>
    </row>
    <row r="21" spans="1:17" ht="9" customHeight="1" thickBot="1">
      <c r="B21" s="1085">
        <v>340.52809999999999</v>
      </c>
      <c r="C21" s="1085">
        <v>278.40769999999998</v>
      </c>
      <c r="D21" s="1085">
        <v>209.8389</v>
      </c>
      <c r="E21" s="1085"/>
      <c r="F21" s="1857"/>
      <c r="G21" s="1857"/>
      <c r="H21" s="1085"/>
      <c r="I21" s="1085"/>
      <c r="J21" s="1085"/>
      <c r="K21" s="1857"/>
      <c r="L21" s="1857"/>
      <c r="M21" s="1085"/>
      <c r="N21" s="1085"/>
      <c r="O21" s="1085"/>
      <c r="P21" s="1855">
        <v>828.77470000000005</v>
      </c>
      <c r="Q21" s="1855"/>
    </row>
    <row r="22" spans="1:17" ht="10.5" customHeight="1" thickBot="1">
      <c r="A22" s="1083" t="s">
        <v>782</v>
      </c>
      <c r="B22" s="1085">
        <v>304.31819999999999</v>
      </c>
      <c r="C22" s="1085">
        <v>282.9205</v>
      </c>
      <c r="D22" s="1085">
        <v>209.52619999999999</v>
      </c>
      <c r="E22" s="1085">
        <v>147.63130000000001</v>
      </c>
      <c r="F22" s="1857">
        <v>107.39919999999999</v>
      </c>
      <c r="G22" s="1857"/>
      <c r="H22" s="1085">
        <v>78.188800000000001</v>
      </c>
      <c r="I22" s="1085">
        <v>72.904300000000006</v>
      </c>
      <c r="J22" s="1085">
        <v>77.790300000000002</v>
      </c>
      <c r="K22" s="1857">
        <v>96.909599999999998</v>
      </c>
      <c r="L22" s="1857"/>
      <c r="M22" s="1085">
        <v>110.8759</v>
      </c>
      <c r="N22" s="1085">
        <v>168.72909999999999</v>
      </c>
      <c r="O22" s="1085">
        <v>248.7928</v>
      </c>
      <c r="P22" s="1866">
        <v>1905.9862000000001</v>
      </c>
      <c r="Q22" s="1866"/>
    </row>
    <row r="23" spans="1:17" ht="9" customHeight="1" thickBot="1">
      <c r="B23" s="1085">
        <v>288.56670000000003</v>
      </c>
      <c r="C23" s="1085">
        <v>254.05410000000001</v>
      </c>
      <c r="D23" s="1085">
        <v>187.54830000000001</v>
      </c>
      <c r="E23" s="1085"/>
      <c r="F23" s="1857"/>
      <c r="G23" s="1857"/>
      <c r="H23" s="1085"/>
      <c r="I23" s="1085"/>
      <c r="J23" s="1085"/>
      <c r="K23" s="1857"/>
      <c r="L23" s="1857"/>
      <c r="M23" s="1085"/>
      <c r="N23" s="1085"/>
      <c r="O23" s="1085"/>
      <c r="P23" s="1866">
        <v>730.16909999999996</v>
      </c>
      <c r="Q23" s="1866"/>
    </row>
    <row r="24" spans="1:17" ht="11.25" customHeight="1">
      <c r="A24" s="1856" t="s">
        <v>798</v>
      </c>
      <c r="B24" s="1856"/>
      <c r="C24" s="1856"/>
      <c r="D24" s="1856"/>
      <c r="E24" s="1856"/>
      <c r="F24" s="1856"/>
      <c r="G24" s="1856"/>
      <c r="H24" s="1856"/>
      <c r="I24" s="1856"/>
      <c r="J24" s="1856"/>
      <c r="K24" s="1856"/>
      <c r="L24" s="1856"/>
      <c r="M24" s="1856"/>
      <c r="N24" s="1856"/>
      <c r="O24" s="1856"/>
      <c r="P24" s="1856"/>
      <c r="Q24" s="1856"/>
    </row>
    <row r="25" spans="1:17" ht="9" customHeight="1" thickBot="1">
      <c r="A25" s="1083" t="s">
        <v>181</v>
      </c>
      <c r="B25" s="1085">
        <v>43.512700000000002</v>
      </c>
      <c r="C25" s="1085">
        <v>39.819600000000001</v>
      </c>
      <c r="D25" s="1085">
        <v>52.890500000000003</v>
      </c>
      <c r="E25" s="1085">
        <v>88.797200000000004</v>
      </c>
      <c r="F25" s="1857">
        <v>126.9559</v>
      </c>
      <c r="G25" s="1857"/>
      <c r="H25" s="1085">
        <v>178.12880000000001</v>
      </c>
      <c r="I25" s="1085">
        <v>160.30289999999999</v>
      </c>
      <c r="J25" s="1085">
        <v>136.6103</v>
      </c>
      <c r="K25" s="1857">
        <v>113.04179999999999</v>
      </c>
      <c r="L25" s="1857"/>
      <c r="M25" s="1085">
        <v>82.471000000000004</v>
      </c>
      <c r="N25" s="1085">
        <v>63.560400000000001</v>
      </c>
      <c r="O25" s="1085">
        <v>45.702800000000003</v>
      </c>
      <c r="P25" s="1866">
        <v>1131.7938999999999</v>
      </c>
      <c r="Q25" s="1866"/>
    </row>
    <row r="26" spans="1:17" ht="9" customHeight="1" thickBot="1">
      <c r="B26" s="1085">
        <v>40.541699999999999</v>
      </c>
      <c r="C26" s="1085">
        <v>39.182200000000002</v>
      </c>
      <c r="D26" s="1085">
        <v>51.075800000000001</v>
      </c>
      <c r="E26" s="1085"/>
      <c r="F26" s="1857"/>
      <c r="G26" s="1857"/>
      <c r="H26" s="1085"/>
      <c r="I26" s="1085"/>
      <c r="J26" s="1085"/>
      <c r="K26" s="1857"/>
      <c r="L26" s="1857"/>
      <c r="M26" s="1085"/>
      <c r="N26" s="1085"/>
      <c r="O26" s="1085"/>
      <c r="P26" s="1866">
        <v>130.7997</v>
      </c>
      <c r="Q26" s="1866"/>
    </row>
    <row r="27" spans="1:17" ht="10.5" customHeight="1" thickBot="1">
      <c r="A27" s="1083" t="s">
        <v>782</v>
      </c>
      <c r="B27" s="1085">
        <v>27.257400000000001</v>
      </c>
      <c r="C27" s="1085">
        <v>13.2958</v>
      </c>
      <c r="D27" s="1085">
        <v>15.5395</v>
      </c>
      <c r="E27" s="1085">
        <v>42.860799999999998</v>
      </c>
      <c r="F27" s="1857">
        <v>104.108</v>
      </c>
      <c r="G27" s="1857"/>
      <c r="H27" s="1085">
        <v>165.4248</v>
      </c>
      <c r="I27" s="1085">
        <v>144.6985</v>
      </c>
      <c r="J27" s="1085">
        <v>122.738</v>
      </c>
      <c r="K27" s="1857">
        <v>100.8081</v>
      </c>
      <c r="L27" s="1857"/>
      <c r="M27" s="1085">
        <v>72.331000000000003</v>
      </c>
      <c r="N27" s="1085">
        <v>53.684800000000003</v>
      </c>
      <c r="O27" s="1085">
        <v>33.371200000000002</v>
      </c>
      <c r="P27" s="1855">
        <v>896.11789999999996</v>
      </c>
      <c r="Q27" s="1855"/>
    </row>
    <row r="28" spans="1:17" ht="9" customHeight="1" thickBot="1">
      <c r="B28" s="1085">
        <v>18.2515</v>
      </c>
      <c r="C28" s="1085">
        <v>9.1708999999999996</v>
      </c>
      <c r="D28" s="1085">
        <v>10.3179</v>
      </c>
      <c r="E28" s="1085"/>
      <c r="F28" s="1857"/>
      <c r="G28" s="1857"/>
      <c r="H28" s="1085"/>
      <c r="I28" s="1085"/>
      <c r="J28" s="1085"/>
      <c r="K28" s="1857"/>
      <c r="L28" s="1857"/>
      <c r="M28" s="1085"/>
      <c r="N28" s="1085"/>
      <c r="O28" s="1085"/>
      <c r="P28" s="1855">
        <v>37.740299999999998</v>
      </c>
      <c r="Q28" s="1855"/>
    </row>
    <row r="29" spans="1:17" ht="11.25" customHeight="1">
      <c r="A29" s="1856" t="s">
        <v>799</v>
      </c>
      <c r="B29" s="1856"/>
      <c r="C29" s="1856"/>
      <c r="D29" s="1856"/>
      <c r="E29" s="1856"/>
      <c r="F29" s="1856"/>
      <c r="G29" s="1856"/>
      <c r="H29" s="1856"/>
      <c r="I29" s="1856"/>
      <c r="J29" s="1856"/>
      <c r="K29" s="1856"/>
      <c r="L29" s="1856"/>
      <c r="M29" s="1856"/>
      <c r="N29" s="1856"/>
      <c r="O29" s="1856"/>
      <c r="P29" s="1856"/>
      <c r="Q29" s="1856"/>
    </row>
    <row r="30" spans="1:17" ht="9" customHeight="1" thickBot="1">
      <c r="A30" s="1083" t="s">
        <v>181</v>
      </c>
      <c r="B30" s="1085">
        <v>146.75739999999999</v>
      </c>
      <c r="C30" s="1085">
        <v>142.274</v>
      </c>
      <c r="D30" s="1085">
        <v>153.42699999999999</v>
      </c>
      <c r="E30" s="1085">
        <v>158.70949999999999</v>
      </c>
      <c r="F30" s="1857">
        <v>160.85900000000001</v>
      </c>
      <c r="G30" s="1857"/>
      <c r="H30" s="1085">
        <v>148.03530000000001</v>
      </c>
      <c r="I30" s="1085">
        <v>190.03890000000001</v>
      </c>
      <c r="J30" s="1085">
        <v>167.9092</v>
      </c>
      <c r="K30" s="1857">
        <v>183.15790000000001</v>
      </c>
      <c r="L30" s="1857"/>
      <c r="M30" s="1085">
        <v>177.19800000000001</v>
      </c>
      <c r="N30" s="1085">
        <v>172.25389999999999</v>
      </c>
      <c r="O30" s="1085">
        <v>165.07560000000001</v>
      </c>
      <c r="P30" s="1855">
        <v>1965.6957</v>
      </c>
      <c r="Q30" s="1855"/>
    </row>
    <row r="31" spans="1:17" ht="9" customHeight="1" thickBot="1">
      <c r="B31" s="1085">
        <v>164.71700000000001</v>
      </c>
      <c r="C31" s="1085">
        <v>150.44</v>
      </c>
      <c r="D31" s="1085">
        <v>162.51849999999999</v>
      </c>
      <c r="E31" s="1085"/>
      <c r="F31" s="1857"/>
      <c r="G31" s="1857"/>
      <c r="H31" s="1085"/>
      <c r="I31" s="1085"/>
      <c r="J31" s="1085"/>
      <c r="K31" s="1857"/>
      <c r="L31" s="1857"/>
      <c r="M31" s="1085"/>
      <c r="N31" s="1085"/>
      <c r="O31" s="1085"/>
      <c r="P31" s="1855">
        <v>477.6755</v>
      </c>
      <c r="Q31" s="1855"/>
    </row>
    <row r="32" spans="1:17" ht="10.5" customHeight="1" thickBot="1">
      <c r="A32" s="1083" t="s">
        <v>782</v>
      </c>
      <c r="B32" s="1085">
        <v>5.9637000000000002</v>
      </c>
      <c r="C32" s="1085">
        <v>5.4659000000000004</v>
      </c>
      <c r="D32" s="1085">
        <v>6.3826999999999998</v>
      </c>
      <c r="E32" s="1085">
        <v>6.7047999999999996</v>
      </c>
      <c r="F32" s="1857">
        <v>11.5124</v>
      </c>
      <c r="G32" s="1857"/>
      <c r="H32" s="1085">
        <v>14.203900000000001</v>
      </c>
      <c r="I32" s="1085">
        <v>18.420100000000001</v>
      </c>
      <c r="J32" s="1085">
        <v>16.0336</v>
      </c>
      <c r="K32" s="1857">
        <v>15.337999999999999</v>
      </c>
      <c r="L32" s="1857"/>
      <c r="M32" s="1085">
        <v>12.9716</v>
      </c>
      <c r="N32" s="1085">
        <v>8.7634000000000007</v>
      </c>
      <c r="O32" s="1085">
        <v>6.2065000000000001</v>
      </c>
      <c r="P32" s="1855">
        <v>127.9666</v>
      </c>
      <c r="Q32" s="1855"/>
    </row>
    <row r="33" spans="1:17" ht="9" customHeight="1" thickBot="1">
      <c r="B33" s="1085">
        <v>5.5256999999999996</v>
      </c>
      <c r="C33" s="1085">
        <v>6.1323999999999996</v>
      </c>
      <c r="D33" s="1085">
        <v>6.0114999999999998</v>
      </c>
      <c r="E33" s="1085"/>
      <c r="F33" s="1857"/>
      <c r="G33" s="1857"/>
      <c r="H33" s="1085"/>
      <c r="I33" s="1085"/>
      <c r="J33" s="1085"/>
      <c r="K33" s="1857"/>
      <c r="L33" s="1857"/>
      <c r="M33" s="1085"/>
      <c r="N33" s="1085"/>
      <c r="O33" s="1085"/>
      <c r="P33" s="1855">
        <v>17.669599999999999</v>
      </c>
      <c r="Q33" s="1855"/>
    </row>
    <row r="34" spans="1:17" ht="11.25" customHeight="1">
      <c r="A34" s="1856" t="s">
        <v>800</v>
      </c>
      <c r="B34" s="1856"/>
      <c r="C34" s="1856"/>
      <c r="D34" s="1856"/>
      <c r="E34" s="1856"/>
      <c r="F34" s="1856"/>
      <c r="G34" s="1856"/>
      <c r="H34" s="1856"/>
      <c r="I34" s="1856"/>
      <c r="J34" s="1856"/>
      <c r="K34" s="1856"/>
      <c r="L34" s="1856"/>
      <c r="M34" s="1856"/>
      <c r="N34" s="1856"/>
      <c r="O34" s="1856"/>
      <c r="P34" s="1856"/>
      <c r="Q34" s="1856"/>
    </row>
    <row r="35" spans="1:17" ht="9" customHeight="1" thickBot="1">
      <c r="A35" s="1083" t="s">
        <v>181</v>
      </c>
      <c r="B35" s="1085">
        <v>61.783700000000003</v>
      </c>
      <c r="C35" s="1085">
        <v>53.302999999999997</v>
      </c>
      <c r="D35" s="1085">
        <v>53.939900000000002</v>
      </c>
      <c r="E35" s="1085">
        <v>68.231399999999994</v>
      </c>
      <c r="F35" s="1857">
        <v>70.052499999999995</v>
      </c>
      <c r="G35" s="1857"/>
      <c r="H35" s="1085">
        <v>57.118200000000002</v>
      </c>
      <c r="I35" s="1085">
        <v>67.860299999999995</v>
      </c>
      <c r="J35" s="1085">
        <v>66.467299999999994</v>
      </c>
      <c r="K35" s="1857">
        <v>63.849400000000003</v>
      </c>
      <c r="L35" s="1857"/>
      <c r="M35" s="1085">
        <v>53.9878</v>
      </c>
      <c r="N35" s="1085">
        <v>63.727499999999999</v>
      </c>
      <c r="O35" s="1085">
        <v>65.075199999999995</v>
      </c>
      <c r="P35" s="1855">
        <v>745.39620000000002</v>
      </c>
      <c r="Q35" s="1855"/>
    </row>
    <row r="36" spans="1:17" ht="9" customHeight="1" thickBot="1">
      <c r="B36" s="1085">
        <v>70.804599999999994</v>
      </c>
      <c r="C36" s="1085">
        <v>67.909400000000005</v>
      </c>
      <c r="D36" s="1085">
        <v>65.163899999999998</v>
      </c>
      <c r="E36" s="1085"/>
      <c r="F36" s="1857"/>
      <c r="G36" s="1857"/>
      <c r="H36" s="1085"/>
      <c r="I36" s="1085"/>
      <c r="J36" s="1085"/>
      <c r="K36" s="1857"/>
      <c r="L36" s="1857"/>
      <c r="M36" s="1085"/>
      <c r="N36" s="1085"/>
      <c r="O36" s="1085"/>
      <c r="P36" s="1855">
        <v>203.87790000000001</v>
      </c>
      <c r="Q36" s="1855"/>
    </row>
    <row r="37" spans="1:17" ht="10.5" customHeight="1" thickBot="1">
      <c r="A37" s="1083" t="s">
        <v>782</v>
      </c>
      <c r="B37" s="1085">
        <v>13.815899999999999</v>
      </c>
      <c r="C37" s="1085">
        <v>12.101900000000001</v>
      </c>
      <c r="D37" s="1085">
        <v>12.5097</v>
      </c>
      <c r="E37" s="1085">
        <v>16.599599999999999</v>
      </c>
      <c r="F37" s="1857">
        <v>17.907399999999999</v>
      </c>
      <c r="G37" s="1857"/>
      <c r="H37" s="1085">
        <v>14.0962</v>
      </c>
      <c r="I37" s="1085">
        <v>12.9382</v>
      </c>
      <c r="J37" s="1085">
        <v>13.1838</v>
      </c>
      <c r="K37" s="1857">
        <v>12.1891</v>
      </c>
      <c r="L37" s="1857"/>
      <c r="M37" s="1085">
        <v>12.059699999999999</v>
      </c>
      <c r="N37" s="1085">
        <v>12.265599999999999</v>
      </c>
      <c r="O37" s="1085">
        <v>11.1341</v>
      </c>
      <c r="P37" s="1855">
        <v>160.80119999999999</v>
      </c>
      <c r="Q37" s="1855"/>
    </row>
    <row r="38" spans="1:17" ht="9" customHeight="1" thickBot="1">
      <c r="B38" s="1085">
        <v>14.1662</v>
      </c>
      <c r="C38" s="1085">
        <v>10.6953</v>
      </c>
      <c r="D38" s="1085">
        <v>14.1061</v>
      </c>
      <c r="E38" s="1085"/>
      <c r="F38" s="1857"/>
      <c r="G38" s="1857"/>
      <c r="H38" s="1085"/>
      <c r="I38" s="1085"/>
      <c r="J38" s="1085"/>
      <c r="K38" s="1857"/>
      <c r="L38" s="1857"/>
      <c r="M38" s="1085"/>
      <c r="N38" s="1085"/>
      <c r="O38" s="1085"/>
      <c r="P38" s="1855">
        <v>38.967599999999997</v>
      </c>
      <c r="Q38" s="1855"/>
    </row>
    <row r="39" spans="1:17" ht="11.25" customHeight="1">
      <c r="A39" s="1856" t="s">
        <v>801</v>
      </c>
      <c r="B39" s="1856"/>
      <c r="C39" s="1856"/>
      <c r="D39" s="1856"/>
      <c r="E39" s="1856"/>
      <c r="F39" s="1856"/>
      <c r="G39" s="1856"/>
      <c r="H39" s="1856"/>
      <c r="I39" s="1856"/>
      <c r="J39" s="1856"/>
      <c r="K39" s="1856"/>
      <c r="L39" s="1856"/>
      <c r="M39" s="1856"/>
      <c r="N39" s="1856"/>
      <c r="O39" s="1856"/>
      <c r="P39" s="1856"/>
      <c r="Q39" s="1856"/>
    </row>
    <row r="40" spans="1:17" ht="9" customHeight="1" thickBot="1">
      <c r="A40" s="1083" t="s">
        <v>181</v>
      </c>
      <c r="B40" s="1085">
        <v>60.551099999999998</v>
      </c>
      <c r="C40" s="1085">
        <v>54.314999999999998</v>
      </c>
      <c r="D40" s="1085">
        <v>47.692100000000003</v>
      </c>
      <c r="E40" s="1085">
        <v>50.699399999999997</v>
      </c>
      <c r="F40" s="1857">
        <v>50.571599999999997</v>
      </c>
      <c r="G40" s="1857"/>
      <c r="H40" s="1085">
        <v>41.592500000000001</v>
      </c>
      <c r="I40" s="1085">
        <v>51.007800000000003</v>
      </c>
      <c r="J40" s="1085">
        <v>48.138599999999997</v>
      </c>
      <c r="K40" s="1857">
        <v>54.5396</v>
      </c>
      <c r="L40" s="1857"/>
      <c r="M40" s="1085">
        <v>61.134399999999999</v>
      </c>
      <c r="N40" s="1085">
        <v>65.808800000000005</v>
      </c>
      <c r="O40" s="1085">
        <v>54.027700000000003</v>
      </c>
      <c r="P40" s="1855">
        <v>640.07860000000005</v>
      </c>
      <c r="Q40" s="1855"/>
    </row>
    <row r="41" spans="1:17" ht="9" customHeight="1" thickBot="1">
      <c r="B41" s="1085">
        <v>64.498000000000005</v>
      </c>
      <c r="C41" s="1085">
        <v>60.4268</v>
      </c>
      <c r="D41" s="1085">
        <v>58.350299999999997</v>
      </c>
      <c r="E41" s="1085"/>
      <c r="F41" s="1857"/>
      <c r="G41" s="1857"/>
      <c r="H41" s="1085"/>
      <c r="I41" s="1085"/>
      <c r="J41" s="1085"/>
      <c r="K41" s="1857"/>
      <c r="L41" s="1857"/>
      <c r="M41" s="1085"/>
      <c r="N41" s="1085"/>
      <c r="O41" s="1085"/>
      <c r="P41" s="1855">
        <v>183.27510000000001</v>
      </c>
      <c r="Q41" s="1855"/>
    </row>
    <row r="42" spans="1:17" ht="10.5" customHeight="1" thickBot="1">
      <c r="A42" s="1083" t="s">
        <v>782</v>
      </c>
      <c r="B42" s="1085">
        <v>27.6737</v>
      </c>
      <c r="C42" s="1085">
        <v>27.860199999999999</v>
      </c>
      <c r="D42" s="1085">
        <v>24.5563</v>
      </c>
      <c r="E42" s="1085">
        <v>25.1676</v>
      </c>
      <c r="F42" s="1857">
        <v>25.555399999999999</v>
      </c>
      <c r="G42" s="1857"/>
      <c r="H42" s="1085">
        <v>19.331499999999998</v>
      </c>
      <c r="I42" s="1085">
        <v>24.367000000000001</v>
      </c>
      <c r="J42" s="1085">
        <v>25.025500000000001</v>
      </c>
      <c r="K42" s="1857">
        <v>24.8018</v>
      </c>
      <c r="L42" s="1857"/>
      <c r="M42" s="1085">
        <v>25.968800000000002</v>
      </c>
      <c r="N42" s="1085">
        <v>26.2941</v>
      </c>
      <c r="O42" s="1085">
        <v>20.846800000000002</v>
      </c>
      <c r="P42" s="1855">
        <v>297.44869999999997</v>
      </c>
      <c r="Q42" s="1855"/>
    </row>
    <row r="43" spans="1:17" ht="9" customHeight="1" thickBot="1">
      <c r="B43" s="1085">
        <v>31.0959</v>
      </c>
      <c r="C43" s="1085">
        <v>27.542100000000001</v>
      </c>
      <c r="D43" s="1085">
        <v>26.1128</v>
      </c>
      <c r="E43" s="1085"/>
      <c r="F43" s="1857"/>
      <c r="G43" s="1857"/>
      <c r="H43" s="1085"/>
      <c r="I43" s="1085"/>
      <c r="J43" s="1085"/>
      <c r="K43" s="1857"/>
      <c r="L43" s="1857"/>
      <c r="M43" s="1085"/>
      <c r="N43" s="1085"/>
      <c r="O43" s="1085"/>
      <c r="P43" s="1855">
        <v>84.750799999999998</v>
      </c>
      <c r="Q43" s="1855"/>
    </row>
    <row r="44" spans="1:17" ht="11.25" customHeight="1">
      <c r="A44" s="1856" t="s">
        <v>802</v>
      </c>
      <c r="B44" s="1856"/>
      <c r="C44" s="1856"/>
      <c r="D44" s="1856"/>
      <c r="E44" s="1856"/>
      <c r="F44" s="1856"/>
      <c r="G44" s="1856"/>
      <c r="H44" s="1856"/>
      <c r="I44" s="1856"/>
      <c r="J44" s="1856"/>
      <c r="K44" s="1856"/>
      <c r="L44" s="1856"/>
      <c r="M44" s="1856"/>
      <c r="N44" s="1856"/>
      <c r="O44" s="1856"/>
      <c r="P44" s="1856"/>
      <c r="Q44" s="1856"/>
    </row>
    <row r="45" spans="1:17" ht="9" customHeight="1" thickBot="1">
      <c r="A45" s="1083" t="s">
        <v>181</v>
      </c>
      <c r="B45" s="1085">
        <v>193.79</v>
      </c>
      <c r="C45" s="1085">
        <v>161.24260000000001</v>
      </c>
      <c r="D45" s="1085">
        <v>146.8459</v>
      </c>
      <c r="E45" s="1085">
        <v>176.03120000000001</v>
      </c>
      <c r="F45" s="1857">
        <v>236.2534</v>
      </c>
      <c r="G45" s="1857"/>
      <c r="H45" s="1085">
        <v>260.16059999999999</v>
      </c>
      <c r="I45" s="1085">
        <v>286.70609999999999</v>
      </c>
      <c r="J45" s="1085">
        <v>282.24279999999999</v>
      </c>
      <c r="K45" s="1857">
        <v>295.6397</v>
      </c>
      <c r="L45" s="1857"/>
      <c r="M45" s="1085">
        <v>269.6454</v>
      </c>
      <c r="N45" s="1085">
        <v>252.476</v>
      </c>
      <c r="O45" s="1085">
        <v>221.55680000000001</v>
      </c>
      <c r="P45" s="1855">
        <v>2782.5904999999998</v>
      </c>
      <c r="Q45" s="1855"/>
    </row>
    <row r="46" spans="1:17" ht="9" customHeight="1" thickBot="1">
      <c r="B46" s="1085">
        <v>186.13509999999999</v>
      </c>
      <c r="C46" s="1085">
        <v>170.62860000000001</v>
      </c>
      <c r="D46" s="1085">
        <v>177.83170000000001</v>
      </c>
      <c r="E46" s="1085"/>
      <c r="F46" s="1857"/>
      <c r="G46" s="1857"/>
      <c r="H46" s="1085"/>
      <c r="I46" s="1085"/>
      <c r="J46" s="1085"/>
      <c r="K46" s="1857"/>
      <c r="L46" s="1857"/>
      <c r="M46" s="1085"/>
      <c r="N46" s="1085"/>
      <c r="O46" s="1085"/>
      <c r="P46" s="1855">
        <v>534.59540000000004</v>
      </c>
      <c r="Q46" s="1855"/>
    </row>
    <row r="47" spans="1:17" ht="10.5" customHeight="1" thickBot="1">
      <c r="A47" s="1083" t="s">
        <v>782</v>
      </c>
      <c r="B47" s="1085">
        <v>171.08879999999999</v>
      </c>
      <c r="C47" s="1085">
        <v>144.4734</v>
      </c>
      <c r="D47" s="1085">
        <v>137.03659999999999</v>
      </c>
      <c r="E47" s="1085">
        <v>165.85669999999999</v>
      </c>
      <c r="F47" s="1857">
        <v>220.81729999999999</v>
      </c>
      <c r="G47" s="1857"/>
      <c r="H47" s="1085">
        <v>243.05619999999999</v>
      </c>
      <c r="I47" s="1085">
        <v>265.27749999999997</v>
      </c>
      <c r="J47" s="1085">
        <v>260.05290000000002</v>
      </c>
      <c r="K47" s="1857">
        <v>272.88040000000001</v>
      </c>
      <c r="L47" s="1857"/>
      <c r="M47" s="1085">
        <v>248.84219999999999</v>
      </c>
      <c r="N47" s="1085">
        <v>227.1807</v>
      </c>
      <c r="O47" s="1085">
        <v>193.02940000000001</v>
      </c>
      <c r="P47" s="1855">
        <v>2549.5920999999998</v>
      </c>
      <c r="Q47" s="1855"/>
    </row>
    <row r="48" spans="1:17" ht="9" customHeight="1" thickBot="1">
      <c r="B48" s="1085">
        <v>159.4632</v>
      </c>
      <c r="C48" s="1085">
        <v>148.03450000000001</v>
      </c>
      <c r="D48" s="1085">
        <v>161.35329999999999</v>
      </c>
      <c r="E48" s="1085"/>
      <c r="F48" s="1857"/>
      <c r="G48" s="1857"/>
      <c r="H48" s="1085"/>
      <c r="I48" s="1085"/>
      <c r="J48" s="1085"/>
      <c r="K48" s="1857"/>
      <c r="L48" s="1857"/>
      <c r="M48" s="1085"/>
      <c r="N48" s="1085"/>
      <c r="O48" s="1085"/>
      <c r="P48" s="1855">
        <v>468.851</v>
      </c>
      <c r="Q48" s="1855"/>
    </row>
    <row r="49" spans="1:17" ht="11.25" customHeight="1">
      <c r="A49" s="1856" t="s">
        <v>803</v>
      </c>
      <c r="B49" s="1856"/>
      <c r="C49" s="1856"/>
      <c r="D49" s="1856"/>
      <c r="E49" s="1856"/>
      <c r="F49" s="1856"/>
      <c r="G49" s="1856"/>
      <c r="H49" s="1856"/>
      <c r="I49" s="1856"/>
      <c r="J49" s="1856"/>
      <c r="K49" s="1856"/>
      <c r="L49" s="1856"/>
      <c r="M49" s="1856"/>
      <c r="N49" s="1856"/>
      <c r="O49" s="1856"/>
      <c r="P49" s="1856"/>
      <c r="Q49" s="1856"/>
    </row>
    <row r="50" spans="1:17" ht="9" customHeight="1" thickBot="1">
      <c r="A50" s="1083" t="s">
        <v>181</v>
      </c>
      <c r="B50" s="1085">
        <v>148.90219999999999</v>
      </c>
      <c r="C50" s="1085">
        <v>132.3493</v>
      </c>
      <c r="D50" s="1085">
        <v>144.37690000000001</v>
      </c>
      <c r="E50" s="1085">
        <v>168.6123</v>
      </c>
      <c r="F50" s="1857">
        <v>175.59800000000001</v>
      </c>
      <c r="G50" s="1857"/>
      <c r="H50" s="1085">
        <v>160.36259999999999</v>
      </c>
      <c r="I50" s="1085">
        <v>178.84870000000001</v>
      </c>
      <c r="J50" s="1085">
        <v>171.11340000000001</v>
      </c>
      <c r="K50" s="1857">
        <v>181.334</v>
      </c>
      <c r="L50" s="1857"/>
      <c r="M50" s="1085">
        <v>163.81</v>
      </c>
      <c r="N50" s="1085">
        <v>155.85650000000001</v>
      </c>
      <c r="O50" s="1085">
        <v>154.1464</v>
      </c>
      <c r="P50" s="1855">
        <v>1935.3103000000001</v>
      </c>
      <c r="Q50" s="1855"/>
    </row>
    <row r="51" spans="1:17" ht="9" customHeight="1" thickBot="1">
      <c r="B51" s="1085">
        <v>160.56870000000001</v>
      </c>
      <c r="C51" s="1085">
        <v>140.8357</v>
      </c>
      <c r="D51" s="1085">
        <v>164.35220000000001</v>
      </c>
      <c r="E51" s="1085"/>
      <c r="F51" s="1857"/>
      <c r="G51" s="1857"/>
      <c r="H51" s="1085"/>
      <c r="I51" s="1085"/>
      <c r="J51" s="1085"/>
      <c r="K51" s="1857"/>
      <c r="L51" s="1857"/>
      <c r="M51" s="1085"/>
      <c r="N51" s="1085"/>
      <c r="O51" s="1085"/>
      <c r="P51" s="1855">
        <v>465.75659999999999</v>
      </c>
      <c r="Q51" s="1855"/>
    </row>
    <row r="52" spans="1:17" ht="10.5" customHeight="1" thickBot="1">
      <c r="A52" s="1083" t="s">
        <v>782</v>
      </c>
      <c r="B52" s="1085">
        <v>124.8169</v>
      </c>
      <c r="C52" s="1085">
        <v>109.66030000000001</v>
      </c>
      <c r="D52" s="1085">
        <v>117.3062</v>
      </c>
      <c r="E52" s="1085">
        <v>132.50489999999999</v>
      </c>
      <c r="F52" s="1857">
        <v>138.095</v>
      </c>
      <c r="G52" s="1857"/>
      <c r="H52" s="1085">
        <v>125.5506</v>
      </c>
      <c r="I52" s="1085">
        <v>135.80959999999999</v>
      </c>
      <c r="J52" s="1085">
        <v>135.2807</v>
      </c>
      <c r="K52" s="1857">
        <v>140.90170000000001</v>
      </c>
      <c r="L52" s="1857"/>
      <c r="M52" s="1085">
        <v>129.10230000000001</v>
      </c>
      <c r="N52" s="1085">
        <v>125.02800000000001</v>
      </c>
      <c r="O52" s="1085">
        <v>125.06229999999999</v>
      </c>
      <c r="P52" s="1855">
        <v>1539.1185</v>
      </c>
      <c r="Q52" s="1855"/>
    </row>
    <row r="53" spans="1:17" ht="9" customHeight="1" thickBot="1">
      <c r="B53" s="1085">
        <v>127.483</v>
      </c>
      <c r="C53" s="1085">
        <v>110.8972</v>
      </c>
      <c r="D53" s="1085">
        <v>124.7483</v>
      </c>
      <c r="E53" s="1085"/>
      <c r="F53" s="1857"/>
      <c r="G53" s="1857"/>
      <c r="H53" s="1085"/>
      <c r="I53" s="1085"/>
      <c r="J53" s="1085"/>
      <c r="K53" s="1857"/>
      <c r="L53" s="1857"/>
      <c r="M53" s="1085"/>
      <c r="N53" s="1085"/>
      <c r="O53" s="1085"/>
      <c r="P53" s="1855">
        <v>363.12849999999997</v>
      </c>
      <c r="Q53" s="1855"/>
    </row>
    <row r="54" spans="1:17" ht="11.25" customHeight="1">
      <c r="A54" s="1856" t="s">
        <v>804</v>
      </c>
      <c r="B54" s="1856"/>
      <c r="C54" s="1856"/>
      <c r="D54" s="1856"/>
      <c r="E54" s="1856"/>
      <c r="F54" s="1856"/>
      <c r="G54" s="1856"/>
      <c r="H54" s="1856"/>
      <c r="I54" s="1856"/>
      <c r="J54" s="1856"/>
      <c r="K54" s="1856"/>
      <c r="L54" s="1856"/>
      <c r="M54" s="1856"/>
      <c r="N54" s="1856"/>
      <c r="O54" s="1856"/>
      <c r="P54" s="1856"/>
      <c r="Q54" s="1856"/>
    </row>
    <row r="55" spans="1:17" ht="9" customHeight="1" thickBot="1">
      <c r="A55" s="1083" t="s">
        <v>181</v>
      </c>
      <c r="B55" s="1085">
        <v>43.852615999999998</v>
      </c>
      <c r="C55" s="1085">
        <v>43.191988000000002</v>
      </c>
      <c r="D55" s="1085">
        <v>38.487976000000003</v>
      </c>
      <c r="E55" s="1085">
        <v>39.964336000000003</v>
      </c>
      <c r="F55" s="1857">
        <v>41.067219999999999</v>
      </c>
      <c r="G55" s="1857"/>
      <c r="H55" s="1085">
        <v>30.944403999999999</v>
      </c>
      <c r="I55" s="1085">
        <v>41.177256</v>
      </c>
      <c r="J55" s="1085">
        <v>37.072088000000001</v>
      </c>
      <c r="K55" s="1857">
        <v>42.037891999999999</v>
      </c>
      <c r="L55" s="1857"/>
      <c r="M55" s="1085">
        <v>42.774636000000001</v>
      </c>
      <c r="N55" s="1085">
        <v>37.600596000000003</v>
      </c>
      <c r="O55" s="1085">
        <v>37.551887999999998</v>
      </c>
      <c r="P55" s="1855">
        <v>475.72289599999999</v>
      </c>
      <c r="Q55" s="1855"/>
    </row>
    <row r="56" spans="1:17" ht="9" customHeight="1" thickBot="1">
      <c r="B56" s="1085">
        <v>50.013736000000002</v>
      </c>
      <c r="C56" s="1085">
        <v>40.407243999999999</v>
      </c>
      <c r="D56" s="1085">
        <v>43.330120000000001</v>
      </c>
      <c r="E56" s="1085"/>
      <c r="F56" s="1857"/>
      <c r="G56" s="1857"/>
      <c r="H56" s="1085"/>
      <c r="I56" s="1085"/>
      <c r="J56" s="1085"/>
      <c r="K56" s="1857"/>
      <c r="L56" s="1857"/>
      <c r="M56" s="1085"/>
      <c r="N56" s="1085"/>
      <c r="O56" s="1085"/>
      <c r="P56" s="1855">
        <v>133.75110000000001</v>
      </c>
      <c r="Q56" s="1855"/>
    </row>
    <row r="57" spans="1:17" ht="10.5" customHeight="1" thickBot="1">
      <c r="A57" s="1083" t="s">
        <v>782</v>
      </c>
      <c r="B57" s="1085">
        <v>36.659495999999997</v>
      </c>
      <c r="C57" s="1085">
        <v>37.724803999999999</v>
      </c>
      <c r="D57" s="1085">
        <v>34.329256000000001</v>
      </c>
      <c r="E57" s="1085">
        <v>35.803243999999999</v>
      </c>
      <c r="F57" s="1857">
        <v>36.744016000000002</v>
      </c>
      <c r="G57" s="1857"/>
      <c r="H57" s="1085">
        <v>26.576124</v>
      </c>
      <c r="I57" s="1085">
        <v>36.632164000000003</v>
      </c>
      <c r="J57" s="1085">
        <v>33.202660000000002</v>
      </c>
      <c r="K57" s="1857">
        <v>35.239108000000002</v>
      </c>
      <c r="L57" s="1857"/>
      <c r="M57" s="1085">
        <v>35.830668000000003</v>
      </c>
      <c r="N57" s="1085">
        <v>32.313431999999999</v>
      </c>
      <c r="O57" s="1085">
        <v>31.350088</v>
      </c>
      <c r="P57" s="1855">
        <v>412.40505999999999</v>
      </c>
      <c r="Q57" s="1855"/>
    </row>
    <row r="58" spans="1:17" ht="9" customHeight="1" thickBot="1">
      <c r="B58" s="1085">
        <v>42.311568000000001</v>
      </c>
      <c r="C58" s="1085">
        <v>34.537619999999997</v>
      </c>
      <c r="D58" s="1085">
        <v>38.416328</v>
      </c>
      <c r="E58" s="1085"/>
      <c r="F58" s="1857"/>
      <c r="G58" s="1857"/>
      <c r="H58" s="1085"/>
      <c r="I58" s="1085"/>
      <c r="J58" s="1085"/>
      <c r="K58" s="1857"/>
      <c r="L58" s="1857"/>
      <c r="M58" s="1085"/>
      <c r="N58" s="1085"/>
      <c r="O58" s="1085"/>
      <c r="P58" s="1855">
        <v>115.26551600000001</v>
      </c>
      <c r="Q58" s="1855"/>
    </row>
    <row r="59" spans="1:17" ht="11.25" customHeight="1">
      <c r="A59" s="1856" t="s">
        <v>805</v>
      </c>
      <c r="B59" s="1856"/>
      <c r="C59" s="1856"/>
      <c r="D59" s="1856"/>
      <c r="E59" s="1856"/>
      <c r="F59" s="1856"/>
      <c r="G59" s="1856"/>
      <c r="H59" s="1856"/>
      <c r="I59" s="1856"/>
      <c r="J59" s="1856"/>
      <c r="K59" s="1856"/>
      <c r="L59" s="1856"/>
      <c r="M59" s="1856"/>
      <c r="N59" s="1856"/>
      <c r="O59" s="1856"/>
      <c r="P59" s="1856"/>
      <c r="Q59" s="1856"/>
    </row>
    <row r="60" spans="1:17" ht="9" customHeight="1" thickBot="1">
      <c r="A60" s="1083" t="s">
        <v>181</v>
      </c>
      <c r="B60" s="1085">
        <v>717.85839999999996</v>
      </c>
      <c r="C60" s="1085">
        <v>947.70479999999998</v>
      </c>
      <c r="D60" s="1085">
        <v>720.80269999999996</v>
      </c>
      <c r="E60" s="1085">
        <v>1043.0627999999999</v>
      </c>
      <c r="F60" s="1857">
        <v>808.95600000000002</v>
      </c>
      <c r="G60" s="1857"/>
      <c r="H60" s="1085">
        <v>836.08259999999996</v>
      </c>
      <c r="I60" s="1085">
        <v>852.2079</v>
      </c>
      <c r="J60" s="1085">
        <v>616.60799999999995</v>
      </c>
      <c r="K60" s="1857">
        <v>801.08029999999997</v>
      </c>
      <c r="L60" s="1857"/>
      <c r="M60" s="1085">
        <v>836.55880000000002</v>
      </c>
      <c r="N60" s="1085">
        <v>925.13620000000003</v>
      </c>
      <c r="O60" s="1085">
        <v>775.64</v>
      </c>
      <c r="P60" s="1855">
        <v>9881.6985000000004</v>
      </c>
      <c r="Q60" s="1855"/>
    </row>
    <row r="61" spans="1:17" ht="9" customHeight="1" thickBot="1">
      <c r="B61" s="1085">
        <v>704.79690000000005</v>
      </c>
      <c r="C61" s="1085">
        <v>858.33150000000001</v>
      </c>
      <c r="D61" s="1085">
        <v>865.5376</v>
      </c>
      <c r="E61" s="1085"/>
      <c r="F61" s="1857"/>
      <c r="G61" s="1857"/>
      <c r="H61" s="1085"/>
      <c r="I61" s="1085"/>
      <c r="J61" s="1085"/>
      <c r="K61" s="1857"/>
      <c r="L61" s="1857"/>
      <c r="M61" s="1085"/>
      <c r="N61" s="1085"/>
      <c r="O61" s="1085"/>
      <c r="P61" s="1855">
        <v>2428.6660000000002</v>
      </c>
      <c r="Q61" s="1855"/>
    </row>
    <row r="62" spans="1:17" ht="10.5" customHeight="1" thickBot="1">
      <c r="A62" s="1083" t="s">
        <v>782</v>
      </c>
      <c r="B62" s="1085">
        <v>204.53909999999999</v>
      </c>
      <c r="C62" s="1085">
        <v>316.83229999999998</v>
      </c>
      <c r="D62" s="1085">
        <v>331.5188</v>
      </c>
      <c r="E62" s="1085">
        <v>352.81180000000001</v>
      </c>
      <c r="F62" s="1857">
        <v>248.67160000000001</v>
      </c>
      <c r="G62" s="1857"/>
      <c r="H62" s="1085">
        <v>246.90389999999999</v>
      </c>
      <c r="I62" s="1085">
        <v>229.27590000000001</v>
      </c>
      <c r="J62" s="1085">
        <v>161.4058</v>
      </c>
      <c r="K62" s="1857">
        <v>227.45500000000001</v>
      </c>
      <c r="L62" s="1857"/>
      <c r="M62" s="1085">
        <v>195.9025</v>
      </c>
      <c r="N62" s="1085">
        <v>229.77440000000001</v>
      </c>
      <c r="O62" s="1085">
        <v>208.25489999999999</v>
      </c>
      <c r="P62" s="1855">
        <v>2953.346</v>
      </c>
      <c r="Q62" s="1855"/>
    </row>
    <row r="63" spans="1:17" ht="9" customHeight="1" thickBot="1">
      <c r="B63" s="1085">
        <v>269.15249999999997</v>
      </c>
      <c r="C63" s="1085">
        <v>428.16919999999999</v>
      </c>
      <c r="D63" s="1085">
        <v>493.65140000000002</v>
      </c>
      <c r="E63" s="1085"/>
      <c r="F63" s="1857"/>
      <c r="G63" s="1857"/>
      <c r="H63" s="1085"/>
      <c r="I63" s="1085"/>
      <c r="J63" s="1085"/>
      <c r="K63" s="1857"/>
      <c r="L63" s="1857"/>
      <c r="M63" s="1085"/>
      <c r="N63" s="1085"/>
      <c r="O63" s="1085"/>
      <c r="P63" s="1855">
        <v>1190.9730999999999</v>
      </c>
      <c r="Q63" s="1855"/>
    </row>
    <row r="64" spans="1:17" ht="11.25" customHeight="1">
      <c r="A64" s="1856" t="s">
        <v>806</v>
      </c>
      <c r="B64" s="1856"/>
      <c r="C64" s="1856"/>
      <c r="D64" s="1856"/>
      <c r="E64" s="1856"/>
      <c r="F64" s="1856"/>
      <c r="G64" s="1856"/>
      <c r="H64" s="1856"/>
      <c r="I64" s="1856"/>
      <c r="J64" s="1856"/>
      <c r="K64" s="1856"/>
      <c r="L64" s="1856"/>
      <c r="M64" s="1856"/>
      <c r="N64" s="1856"/>
      <c r="O64" s="1856"/>
      <c r="P64" s="1856"/>
      <c r="Q64" s="1856"/>
    </row>
    <row r="65" spans="1:17" ht="9" customHeight="1" thickBot="1">
      <c r="A65" s="1083" t="s">
        <v>181</v>
      </c>
      <c r="B65" s="1085">
        <v>138.35290000000001</v>
      </c>
      <c r="C65" s="1085">
        <v>154.6035</v>
      </c>
      <c r="D65" s="1085">
        <v>178.6489</v>
      </c>
      <c r="E65" s="1085">
        <v>135.3134</v>
      </c>
      <c r="F65" s="1857">
        <v>144.7304</v>
      </c>
      <c r="G65" s="1857"/>
      <c r="H65" s="1085">
        <v>139.55279999999999</v>
      </c>
      <c r="I65" s="1085">
        <v>129.5676</v>
      </c>
      <c r="J65" s="1085">
        <v>125.7831</v>
      </c>
      <c r="K65" s="1857">
        <v>139.26499999999999</v>
      </c>
      <c r="L65" s="1857"/>
      <c r="M65" s="1085">
        <v>117.2504</v>
      </c>
      <c r="N65" s="1085">
        <v>153.40889999999999</v>
      </c>
      <c r="O65" s="1085">
        <v>137.08709999999999</v>
      </c>
      <c r="P65" s="1866">
        <v>1693.5640000000001</v>
      </c>
      <c r="Q65" s="1866"/>
    </row>
    <row r="66" spans="1:17" ht="9" customHeight="1" thickBot="1">
      <c r="B66" s="1085">
        <v>141.0787</v>
      </c>
      <c r="C66" s="1085">
        <v>147.9957</v>
      </c>
      <c r="D66" s="1085">
        <v>131.54</v>
      </c>
      <c r="E66" s="1085"/>
      <c r="F66" s="1857"/>
      <c r="G66" s="1857"/>
      <c r="H66" s="1085"/>
      <c r="I66" s="1085"/>
      <c r="J66" s="1085"/>
      <c r="K66" s="1857"/>
      <c r="L66" s="1857"/>
      <c r="M66" s="1085"/>
      <c r="N66" s="1085"/>
      <c r="O66" s="1085"/>
      <c r="P66" s="1866">
        <v>420.61439999999999</v>
      </c>
      <c r="Q66" s="1866"/>
    </row>
    <row r="67" spans="1:17" ht="10.5" customHeight="1" thickBot="1">
      <c r="A67" s="1083" t="s">
        <v>782</v>
      </c>
      <c r="B67" s="1085">
        <v>101.3224</v>
      </c>
      <c r="C67" s="1085">
        <v>102.8497</v>
      </c>
      <c r="D67" s="1085">
        <v>102.7915</v>
      </c>
      <c r="E67" s="1085">
        <v>101.7645</v>
      </c>
      <c r="F67" s="1857">
        <v>99.412400000000005</v>
      </c>
      <c r="G67" s="1857"/>
      <c r="H67" s="1085">
        <v>86.129900000000006</v>
      </c>
      <c r="I67" s="1085">
        <v>98.111500000000007</v>
      </c>
      <c r="J67" s="1085">
        <v>104.3631</v>
      </c>
      <c r="K67" s="1857">
        <v>95.581599999999995</v>
      </c>
      <c r="L67" s="1857"/>
      <c r="M67" s="1085">
        <v>93.020099999999999</v>
      </c>
      <c r="N67" s="1085">
        <v>106.3866</v>
      </c>
      <c r="O67" s="1085">
        <v>101.2449</v>
      </c>
      <c r="P67" s="1855">
        <v>1192.9782</v>
      </c>
      <c r="Q67" s="1855"/>
    </row>
    <row r="68" spans="1:17" ht="9" customHeight="1" thickBot="1">
      <c r="B68" s="1085">
        <v>113.4696</v>
      </c>
      <c r="C68" s="1085">
        <v>97.249300000000005</v>
      </c>
      <c r="D68" s="1085">
        <v>102.7445</v>
      </c>
      <c r="E68" s="1085"/>
      <c r="F68" s="1857"/>
      <c r="G68" s="1857"/>
      <c r="H68" s="1085"/>
      <c r="I68" s="1085"/>
      <c r="J68" s="1085"/>
      <c r="K68" s="1857"/>
      <c r="L68" s="1857"/>
      <c r="M68" s="1085"/>
      <c r="N68" s="1085"/>
      <c r="O68" s="1085"/>
      <c r="P68" s="1855">
        <v>313.46339999999998</v>
      </c>
      <c r="Q68" s="1855"/>
    </row>
    <row r="69" spans="1:17" ht="9" customHeight="1">
      <c r="A69" s="1850" t="s">
        <v>790</v>
      </c>
      <c r="B69" s="1850"/>
      <c r="C69" s="1850"/>
      <c r="D69" s="1850"/>
      <c r="E69" s="1850"/>
      <c r="F69" s="1850"/>
      <c r="G69" s="1850"/>
      <c r="H69" s="1850"/>
      <c r="I69" s="1850"/>
      <c r="J69" s="1850"/>
      <c r="K69" s="1850"/>
      <c r="L69" s="1850"/>
      <c r="M69" s="1850"/>
      <c r="N69" s="1850"/>
      <c r="O69" s="1850"/>
      <c r="P69" s="1850"/>
      <c r="Q69" s="1850"/>
    </row>
    <row r="70" spans="1:17" ht="10.5" customHeight="1">
      <c r="G70" s="1852" t="s">
        <v>792</v>
      </c>
      <c r="H70" s="1852"/>
      <c r="I70" s="1852"/>
      <c r="J70" s="1852"/>
      <c r="K70" s="1852"/>
      <c r="L70" s="1853" t="s">
        <v>793</v>
      </c>
      <c r="M70" s="1853"/>
      <c r="N70" s="1853"/>
      <c r="O70" s="1853"/>
      <c r="P70" s="1853"/>
      <c r="Q70" s="1853"/>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CF9B5-C0BB-49BF-AA1F-96A72F2A2F50}">
  <sheetPr>
    <tabColor rgb="FFCD3363"/>
    <outlinePr summaryBelow="0"/>
  </sheetPr>
  <dimension ref="A1:Q66"/>
  <sheetViews>
    <sheetView showGridLines="0" zoomScaleNormal="100" workbookViewId="0">
      <selection activeCell="A2" sqref="A2:Q2"/>
    </sheetView>
  </sheetViews>
  <sheetFormatPr baseColWidth="10" defaultColWidth="8" defaultRowHeight="12.75"/>
  <cols>
    <col min="1" max="1" width="7.5" style="1071" customWidth="1"/>
    <col min="2" max="3" width="5.75" style="1071" customWidth="1"/>
    <col min="4" max="4" width="5.625" style="1071" customWidth="1"/>
    <col min="5" max="5" width="5.75" style="1071" customWidth="1"/>
    <col min="6" max="6" width="2.25" style="1071" customWidth="1"/>
    <col min="7" max="7" width="3.25" style="1071" customWidth="1"/>
    <col min="8" max="8" width="5.75" style="1071" customWidth="1"/>
    <col min="9" max="9" width="5.625" style="1071" customWidth="1"/>
    <col min="10" max="10" width="5.75" style="1071" customWidth="1"/>
    <col min="11" max="11" width="3" style="1071" customWidth="1"/>
    <col min="12" max="12" width="2.625" style="1071" customWidth="1"/>
    <col min="13" max="13" width="5.75" style="1071" customWidth="1"/>
    <col min="14" max="14" width="5.625" style="1071" customWidth="1"/>
    <col min="15" max="15" width="5.75" style="1071" customWidth="1"/>
    <col min="16" max="16" width="7" style="1071" customWidth="1"/>
    <col min="17" max="17" width="6" style="1071" customWidth="1"/>
    <col min="18" max="16384" width="8" style="1071"/>
  </cols>
  <sheetData>
    <row r="1" spans="1:17" ht="14.25" customHeight="1">
      <c r="A1" s="1861" t="s">
        <v>772</v>
      </c>
      <c r="B1" s="1861"/>
      <c r="C1" s="1861"/>
      <c r="D1" s="1861"/>
      <c r="E1" s="1861"/>
      <c r="F1" s="1861"/>
      <c r="G1" s="1861"/>
      <c r="H1" s="1861"/>
      <c r="I1" s="1861"/>
      <c r="J1" s="1861"/>
      <c r="K1" s="1861"/>
      <c r="L1" s="1861"/>
      <c r="M1" s="1861"/>
      <c r="N1" s="1861"/>
      <c r="O1" s="1861"/>
      <c r="P1" s="1861"/>
      <c r="Q1" s="1861"/>
    </row>
    <row r="2" spans="1:17" ht="14.25" customHeight="1">
      <c r="A2" s="1714" t="s">
        <v>830</v>
      </c>
      <c r="B2" s="1714"/>
      <c r="C2" s="1715"/>
      <c r="D2" s="1715"/>
      <c r="E2" s="1719"/>
      <c r="F2" s="1720"/>
      <c r="G2" s="1719"/>
      <c r="H2" s="1719"/>
      <c r="I2" s="1719"/>
      <c r="J2" s="1719"/>
      <c r="K2" s="1720"/>
      <c r="L2" s="1719"/>
      <c r="M2" s="1719"/>
      <c r="N2" s="1719"/>
      <c r="O2" s="1719"/>
      <c r="P2" s="1719"/>
      <c r="Q2" s="1719"/>
    </row>
    <row r="3" spans="1:17" ht="12" customHeight="1">
      <c r="A3" s="1072"/>
      <c r="B3" s="1072"/>
      <c r="C3" s="1073"/>
      <c r="D3" s="1073"/>
      <c r="E3" s="1073"/>
      <c r="F3" s="1074"/>
      <c r="G3" s="1073"/>
      <c r="H3" s="1073"/>
      <c r="I3" s="1073"/>
      <c r="J3" s="1073"/>
      <c r="K3" s="1074"/>
      <c r="L3" s="1073"/>
      <c r="M3" s="1073"/>
      <c r="N3" s="1073"/>
      <c r="O3" s="1073"/>
      <c r="P3" s="1075" t="s">
        <v>773</v>
      </c>
      <c r="Q3" s="1076" t="s">
        <v>364</v>
      </c>
    </row>
    <row r="4" spans="1:17" ht="8.25" customHeight="1" thickBot="1">
      <c r="A4" s="1077"/>
      <c r="B4" s="1078" t="s">
        <v>364</v>
      </c>
      <c r="C4" s="1079" t="s">
        <v>446</v>
      </c>
      <c r="D4" s="1079" t="s">
        <v>447</v>
      </c>
      <c r="E4" s="1079" t="s">
        <v>448</v>
      </c>
      <c r="F4" s="1863" t="s">
        <v>449</v>
      </c>
      <c r="G4" s="1863"/>
      <c r="H4" s="1079" t="s">
        <v>489</v>
      </c>
      <c r="I4" s="1079" t="s">
        <v>483</v>
      </c>
      <c r="J4" s="1079" t="s">
        <v>452</v>
      </c>
      <c r="K4" s="1863" t="s">
        <v>360</v>
      </c>
      <c r="L4" s="1863"/>
      <c r="M4" s="1079" t="s">
        <v>361</v>
      </c>
      <c r="N4" s="1079" t="s">
        <v>362</v>
      </c>
      <c r="O4" s="1079" t="s">
        <v>363</v>
      </c>
      <c r="P4" s="1078" t="s">
        <v>774</v>
      </c>
      <c r="Q4" s="1079" t="s">
        <v>775</v>
      </c>
    </row>
    <row r="5" spans="1:17" ht="8.25" customHeight="1" thickBot="1">
      <c r="A5" s="1080" t="s">
        <v>776</v>
      </c>
      <c r="B5" s="1077"/>
      <c r="C5" s="1081"/>
      <c r="D5" s="1081"/>
      <c r="E5" s="1081"/>
      <c r="F5" s="1082"/>
      <c r="G5" s="1081"/>
      <c r="H5" s="1081"/>
      <c r="I5" s="1081"/>
      <c r="J5" s="1081"/>
      <c r="K5" s="1082"/>
      <c r="L5" s="1081"/>
      <c r="M5" s="1081"/>
      <c r="N5" s="1081"/>
      <c r="O5" s="1081"/>
      <c r="P5" s="1078" t="s">
        <v>777</v>
      </c>
      <c r="Q5" s="1079" t="s">
        <v>363</v>
      </c>
    </row>
    <row r="6" spans="1:17" ht="9" customHeight="1" thickBot="1">
      <c r="A6" s="1077"/>
      <c r="B6" s="1862">
        <v>2024</v>
      </c>
      <c r="C6" s="1862"/>
      <c r="D6" s="1862"/>
      <c r="E6" s="1862"/>
      <c r="F6" s="1862"/>
      <c r="G6" s="1862"/>
      <c r="H6" s="1862"/>
      <c r="I6" s="1863" t="s">
        <v>734</v>
      </c>
      <c r="J6" s="1863"/>
      <c r="K6" s="1863"/>
      <c r="L6" s="1863"/>
      <c r="M6" s="1863"/>
      <c r="N6" s="1863"/>
      <c r="O6" s="1863"/>
      <c r="P6" s="1862" t="s">
        <v>778</v>
      </c>
      <c r="Q6" s="1862"/>
    </row>
    <row r="7" spans="1:17" ht="8.25" customHeight="1" thickBot="1">
      <c r="A7" s="1077"/>
      <c r="B7" s="1862" t="s">
        <v>734</v>
      </c>
      <c r="C7" s="1862"/>
      <c r="D7" s="1862"/>
      <c r="E7" s="1862"/>
      <c r="F7" s="1862"/>
      <c r="G7" s="1862"/>
      <c r="H7" s="1862"/>
      <c r="I7" s="1863" t="s">
        <v>779</v>
      </c>
      <c r="J7" s="1863"/>
      <c r="K7" s="1863"/>
      <c r="L7" s="1863"/>
      <c r="M7" s="1863"/>
      <c r="N7" s="1863"/>
      <c r="O7" s="1863"/>
      <c r="P7" s="1862" t="s">
        <v>780</v>
      </c>
      <c r="Q7" s="1862"/>
    </row>
    <row r="8" spans="1:17" ht="13.5" customHeight="1">
      <c r="A8" s="1861" t="s">
        <v>794</v>
      </c>
      <c r="B8" s="1861"/>
      <c r="C8" s="1861"/>
      <c r="D8" s="1861"/>
      <c r="E8" s="1861"/>
      <c r="F8" s="1861"/>
      <c r="G8" s="1861"/>
      <c r="H8" s="1861"/>
      <c r="I8" s="1861"/>
      <c r="J8" s="1861"/>
      <c r="K8" s="1861"/>
      <c r="L8" s="1861"/>
      <c r="M8" s="1861"/>
      <c r="N8" s="1861"/>
      <c r="O8" s="1861"/>
      <c r="P8" s="1861"/>
      <c r="Q8" s="1861"/>
    </row>
    <row r="9" spans="1:17" ht="11.25" customHeight="1">
      <c r="A9" s="1858" t="s">
        <v>807</v>
      </c>
      <c r="B9" s="1858"/>
      <c r="C9" s="1858"/>
      <c r="D9" s="1858"/>
      <c r="E9" s="1858"/>
      <c r="F9" s="1858"/>
      <c r="G9" s="1858"/>
      <c r="H9" s="1858"/>
      <c r="I9" s="1858"/>
      <c r="J9" s="1858"/>
      <c r="K9" s="1858"/>
      <c r="L9" s="1858"/>
      <c r="M9" s="1858"/>
      <c r="N9" s="1858"/>
      <c r="O9" s="1858"/>
      <c r="P9" s="1858"/>
      <c r="Q9" s="1858"/>
    </row>
    <row r="10" spans="1:17" ht="9" customHeight="1" thickBot="1">
      <c r="A10" s="1083" t="s">
        <v>181</v>
      </c>
      <c r="B10" s="1085">
        <v>0.66700000000000004</v>
      </c>
      <c r="C10" s="1085">
        <v>0.74199999999999999</v>
      </c>
      <c r="D10" s="1085">
        <v>1.0920000000000001</v>
      </c>
      <c r="E10" s="1085">
        <v>1.1819999999999999</v>
      </c>
      <c r="F10" s="1857">
        <v>1.282</v>
      </c>
      <c r="G10" s="1857"/>
      <c r="H10" s="1085">
        <v>0.71099999999999997</v>
      </c>
      <c r="I10" s="1085">
        <v>1.1839999999999999</v>
      </c>
      <c r="J10" s="1085">
        <v>0.92800000000000005</v>
      </c>
      <c r="K10" s="1857">
        <v>1.0369999999999999</v>
      </c>
      <c r="L10" s="1857"/>
      <c r="M10" s="1085">
        <v>0.90700000000000003</v>
      </c>
      <c r="N10" s="1085">
        <v>0.71399999999999997</v>
      </c>
      <c r="O10" s="1085">
        <v>0.51200000000000001</v>
      </c>
      <c r="P10" s="1855">
        <v>10.958</v>
      </c>
      <c r="Q10" s="1855"/>
    </row>
    <row r="11" spans="1:17" ht="9" customHeight="1" thickBot="1">
      <c r="B11" s="1085">
        <v>0.73899999999999999</v>
      </c>
      <c r="C11" s="1085">
        <v>0.57799999999999996</v>
      </c>
      <c r="D11" s="1085">
        <v>1.417</v>
      </c>
      <c r="E11" s="1085"/>
      <c r="F11" s="1857"/>
      <c r="G11" s="1857"/>
      <c r="H11" s="1085"/>
      <c r="I11" s="1085"/>
      <c r="J11" s="1085"/>
      <c r="K11" s="1857"/>
      <c r="L11" s="1857"/>
      <c r="M11" s="1085"/>
      <c r="N11" s="1085"/>
      <c r="O11" s="1085"/>
      <c r="P11" s="1855">
        <v>2.734</v>
      </c>
      <c r="Q11" s="1855"/>
    </row>
    <row r="12" spans="1:17" ht="10.5" customHeight="1" thickBot="1">
      <c r="A12" s="1083" t="s">
        <v>782</v>
      </c>
      <c r="B12" s="1085">
        <v>0.66700000000000004</v>
      </c>
      <c r="C12" s="1085">
        <v>0.74199999999999999</v>
      </c>
      <c r="D12" s="1085">
        <v>1.0920000000000001</v>
      </c>
      <c r="E12" s="1085">
        <v>1.18</v>
      </c>
      <c r="F12" s="1857">
        <v>1.282</v>
      </c>
      <c r="G12" s="1857"/>
      <c r="H12" s="1085">
        <v>0.71099999999999997</v>
      </c>
      <c r="I12" s="1085">
        <v>1.1839999999999999</v>
      </c>
      <c r="J12" s="1085">
        <v>0.92800000000000005</v>
      </c>
      <c r="K12" s="1857">
        <v>1.0369999999999999</v>
      </c>
      <c r="L12" s="1857"/>
      <c r="M12" s="1085">
        <v>0.90700000000000003</v>
      </c>
      <c r="N12" s="1085">
        <v>0.71399999999999997</v>
      </c>
      <c r="O12" s="1085">
        <v>0.50700000000000001</v>
      </c>
      <c r="P12" s="1855">
        <v>10.951000000000001</v>
      </c>
      <c r="Q12" s="1855"/>
    </row>
    <row r="13" spans="1:17" ht="9" customHeight="1" thickBot="1">
      <c r="B13" s="1085">
        <v>0.73899999999999999</v>
      </c>
      <c r="C13" s="1085">
        <v>0.57799999999999996</v>
      </c>
      <c r="D13" s="1085">
        <v>1.417</v>
      </c>
      <c r="E13" s="1085"/>
      <c r="F13" s="1857"/>
      <c r="G13" s="1857"/>
      <c r="H13" s="1085"/>
      <c r="I13" s="1085"/>
      <c r="J13" s="1085"/>
      <c r="K13" s="1857"/>
      <c r="L13" s="1857"/>
      <c r="M13" s="1085"/>
      <c r="N13" s="1085"/>
      <c r="O13" s="1085"/>
      <c r="P13" s="1855">
        <v>2.734</v>
      </c>
      <c r="Q13" s="1855"/>
    </row>
    <row r="14" spans="1:17" ht="10.5" customHeight="1">
      <c r="A14" s="1858" t="s">
        <v>808</v>
      </c>
      <c r="B14" s="1858"/>
      <c r="C14" s="1858"/>
      <c r="D14" s="1858"/>
      <c r="E14" s="1858"/>
      <c r="F14" s="1858"/>
      <c r="G14" s="1858"/>
      <c r="H14" s="1858"/>
      <c r="I14" s="1858"/>
      <c r="J14" s="1858"/>
      <c r="K14" s="1858"/>
      <c r="L14" s="1858"/>
      <c r="M14" s="1858"/>
      <c r="N14" s="1858"/>
      <c r="O14" s="1858"/>
      <c r="P14" s="1858"/>
      <c r="Q14" s="1858"/>
    </row>
    <row r="15" spans="1:17" ht="9" customHeight="1" thickBot="1">
      <c r="A15" s="1083" t="s">
        <v>181</v>
      </c>
      <c r="B15" s="1085">
        <v>27.056799999999999</v>
      </c>
      <c r="C15" s="1085">
        <v>25.602399999999999</v>
      </c>
      <c r="D15" s="1085">
        <v>27.866599999999998</v>
      </c>
      <c r="E15" s="1085">
        <v>33.458599999999997</v>
      </c>
      <c r="F15" s="1857">
        <v>32.450299999999999</v>
      </c>
      <c r="G15" s="1857"/>
      <c r="H15" s="1085">
        <v>31.618099999999998</v>
      </c>
      <c r="I15" s="1085">
        <v>29.680299999999999</v>
      </c>
      <c r="J15" s="1085">
        <v>27.295100000000001</v>
      </c>
      <c r="K15" s="1857">
        <v>30.0792</v>
      </c>
      <c r="L15" s="1857"/>
      <c r="M15" s="1085">
        <v>30.314699999999998</v>
      </c>
      <c r="N15" s="1085">
        <v>28.102499999999999</v>
      </c>
      <c r="O15" s="1085">
        <v>30.4039</v>
      </c>
      <c r="P15" s="1855">
        <v>353.92849999999999</v>
      </c>
      <c r="Q15" s="1855"/>
    </row>
    <row r="16" spans="1:17" ht="9" customHeight="1" thickBot="1">
      <c r="B16" s="1085">
        <v>32.500500000000002</v>
      </c>
      <c r="C16" s="1085">
        <v>27.965299999999999</v>
      </c>
      <c r="D16" s="1085">
        <v>33.5182</v>
      </c>
      <c r="E16" s="1085"/>
      <c r="F16" s="1857"/>
      <c r="G16" s="1857"/>
      <c r="H16" s="1085"/>
      <c r="I16" s="1085"/>
      <c r="J16" s="1085"/>
      <c r="K16" s="1857"/>
      <c r="L16" s="1857"/>
      <c r="M16" s="1085"/>
      <c r="N16" s="1085"/>
      <c r="O16" s="1085"/>
      <c r="P16" s="1855">
        <v>93.983999999999995</v>
      </c>
      <c r="Q16" s="1855"/>
    </row>
    <row r="17" spans="1:17" ht="10.5" customHeight="1" thickBot="1">
      <c r="A17" s="1083" t="s">
        <v>782</v>
      </c>
      <c r="B17" s="1085">
        <v>23.125399999999999</v>
      </c>
      <c r="C17" s="1085">
        <v>22.028099999999998</v>
      </c>
      <c r="D17" s="1085">
        <v>24.8916</v>
      </c>
      <c r="E17" s="1085">
        <v>28.713699999999999</v>
      </c>
      <c r="F17" s="1857">
        <v>27.901</v>
      </c>
      <c r="G17" s="1857"/>
      <c r="H17" s="1085">
        <v>27.883099999999999</v>
      </c>
      <c r="I17" s="1085">
        <v>25.288599999999999</v>
      </c>
      <c r="J17" s="1085">
        <v>23.956700000000001</v>
      </c>
      <c r="K17" s="1857">
        <v>27.026800000000001</v>
      </c>
      <c r="L17" s="1857"/>
      <c r="M17" s="1085">
        <v>25.840900000000001</v>
      </c>
      <c r="N17" s="1085">
        <v>24.441600000000001</v>
      </c>
      <c r="O17" s="1085">
        <v>26.0335</v>
      </c>
      <c r="P17" s="1855">
        <v>307.13099999999997</v>
      </c>
      <c r="Q17" s="1855"/>
    </row>
    <row r="18" spans="1:17" ht="9" customHeight="1" thickBot="1">
      <c r="B18" s="1085">
        <v>26.959900000000001</v>
      </c>
      <c r="C18" s="1085">
        <v>23.980699999999999</v>
      </c>
      <c r="D18" s="1085">
        <v>28.631799999999998</v>
      </c>
      <c r="E18" s="1085"/>
      <c r="F18" s="1857"/>
      <c r="G18" s="1857"/>
      <c r="H18" s="1085"/>
      <c r="I18" s="1085"/>
      <c r="J18" s="1085"/>
      <c r="K18" s="1857"/>
      <c r="L18" s="1857"/>
      <c r="M18" s="1085"/>
      <c r="N18" s="1085"/>
      <c r="O18" s="1085"/>
      <c r="P18" s="1855">
        <v>79.572400000000002</v>
      </c>
      <c r="Q18" s="1855"/>
    </row>
    <row r="19" spans="1:17" ht="10.5" customHeight="1">
      <c r="A19" s="1858" t="s">
        <v>809</v>
      </c>
      <c r="B19" s="1858"/>
      <c r="C19" s="1858"/>
      <c r="D19" s="1858"/>
      <c r="E19" s="1858"/>
      <c r="F19" s="1858"/>
      <c r="G19" s="1858"/>
      <c r="H19" s="1858"/>
      <c r="I19" s="1858"/>
      <c r="J19" s="1858"/>
      <c r="K19" s="1858"/>
      <c r="L19" s="1858"/>
      <c r="M19" s="1858"/>
      <c r="N19" s="1858"/>
      <c r="O19" s="1858"/>
      <c r="P19" s="1858"/>
      <c r="Q19" s="1858"/>
    </row>
    <row r="20" spans="1:17" ht="9" customHeight="1" thickBot="1">
      <c r="A20" s="1083" t="s">
        <v>181</v>
      </c>
      <c r="B20" s="1085">
        <v>1.7628999999999999</v>
      </c>
      <c r="C20" s="1085">
        <v>1.4692000000000001</v>
      </c>
      <c r="D20" s="1085">
        <v>1.6384000000000001</v>
      </c>
      <c r="E20" s="1085">
        <v>1.9556</v>
      </c>
      <c r="F20" s="1857">
        <v>1.9750000000000001</v>
      </c>
      <c r="G20" s="1857"/>
      <c r="H20" s="1085">
        <v>1.4511000000000001</v>
      </c>
      <c r="I20" s="1085">
        <v>2.0495999999999999</v>
      </c>
      <c r="J20" s="1085">
        <v>1.6042000000000001</v>
      </c>
      <c r="K20" s="1857">
        <v>2.2637</v>
      </c>
      <c r="L20" s="1857"/>
      <c r="M20" s="1085">
        <v>1.5505</v>
      </c>
      <c r="N20" s="1085">
        <v>1.7956000000000001</v>
      </c>
      <c r="O20" s="1085">
        <v>1.7665</v>
      </c>
      <c r="P20" s="1855">
        <v>21.282299999999999</v>
      </c>
      <c r="Q20" s="1855"/>
    </row>
    <row r="21" spans="1:17" ht="9" customHeight="1" thickBot="1">
      <c r="B21" s="1085">
        <v>2.0516000000000001</v>
      </c>
      <c r="C21" s="1085">
        <v>1.6453</v>
      </c>
      <c r="D21" s="1085">
        <v>1.7582</v>
      </c>
      <c r="E21" s="1085"/>
      <c r="F21" s="1857"/>
      <c r="G21" s="1857"/>
      <c r="H21" s="1085"/>
      <c r="I21" s="1085"/>
      <c r="J21" s="1085"/>
      <c r="K21" s="1857"/>
      <c r="L21" s="1857"/>
      <c r="M21" s="1085"/>
      <c r="N21" s="1085"/>
      <c r="O21" s="1085"/>
      <c r="P21" s="1855">
        <v>5.4550999999999998</v>
      </c>
      <c r="Q21" s="1855"/>
    </row>
    <row r="22" spans="1:17" ht="10.5" customHeight="1" thickBot="1">
      <c r="A22" s="1083" t="s">
        <v>782</v>
      </c>
      <c r="B22" s="1085">
        <v>1.5528</v>
      </c>
      <c r="C22" s="1085">
        <v>1.2744</v>
      </c>
      <c r="D22" s="1085">
        <v>1.4572000000000001</v>
      </c>
      <c r="E22" s="1085">
        <v>1.6783999999999999</v>
      </c>
      <c r="F22" s="1857">
        <v>1.732</v>
      </c>
      <c r="G22" s="1857"/>
      <c r="H22" s="1085">
        <v>1.3197000000000001</v>
      </c>
      <c r="I22" s="1085">
        <v>1.7972999999999999</v>
      </c>
      <c r="J22" s="1085">
        <v>1.3105</v>
      </c>
      <c r="K22" s="1857">
        <v>1.9467000000000001</v>
      </c>
      <c r="L22" s="1857"/>
      <c r="M22" s="1085">
        <v>1.3746</v>
      </c>
      <c r="N22" s="1085">
        <v>1.5162</v>
      </c>
      <c r="O22" s="1085">
        <v>1.5057</v>
      </c>
      <c r="P22" s="1855">
        <v>18.465499999999999</v>
      </c>
      <c r="Q22" s="1855"/>
    </row>
    <row r="23" spans="1:17" ht="9" customHeight="1" thickBot="1">
      <c r="B23" s="1085">
        <v>1.6766000000000001</v>
      </c>
      <c r="C23" s="1085">
        <v>1.4583999999999999</v>
      </c>
      <c r="D23" s="1085">
        <v>1.4822</v>
      </c>
      <c r="E23" s="1085"/>
      <c r="F23" s="1857"/>
      <c r="G23" s="1857"/>
      <c r="H23" s="1085"/>
      <c r="I23" s="1085"/>
      <c r="J23" s="1085"/>
      <c r="K23" s="1857"/>
      <c r="L23" s="1857"/>
      <c r="M23" s="1085"/>
      <c r="N23" s="1085"/>
      <c r="O23" s="1085"/>
      <c r="P23" s="1855">
        <v>4.6172000000000004</v>
      </c>
      <c r="Q23" s="1855"/>
    </row>
    <row r="24" spans="1:17" ht="11.25" customHeight="1">
      <c r="A24" s="1856" t="s">
        <v>810</v>
      </c>
      <c r="B24" s="1856"/>
      <c r="C24" s="1856"/>
      <c r="D24" s="1856"/>
      <c r="E24" s="1856"/>
      <c r="F24" s="1856"/>
      <c r="G24" s="1856"/>
      <c r="H24" s="1856"/>
      <c r="I24" s="1856"/>
      <c r="J24" s="1856"/>
      <c r="K24" s="1856"/>
      <c r="L24" s="1856"/>
      <c r="M24" s="1856"/>
      <c r="N24" s="1856"/>
      <c r="O24" s="1856"/>
      <c r="P24" s="1856"/>
      <c r="Q24" s="1856"/>
    </row>
    <row r="25" spans="1:17" ht="9" customHeight="1" thickBot="1">
      <c r="A25" s="1083" t="s">
        <v>181</v>
      </c>
      <c r="B25" s="1085">
        <v>30.443771000000002</v>
      </c>
      <c r="C25" s="1085">
        <v>28.906907</v>
      </c>
      <c r="D25" s="1085">
        <v>31.108011999999999</v>
      </c>
      <c r="E25" s="1085">
        <v>37.231805999999999</v>
      </c>
      <c r="F25" s="1857">
        <v>35.830686</v>
      </c>
      <c r="G25" s="1857"/>
      <c r="H25" s="1085">
        <v>34.144413</v>
      </c>
      <c r="I25" s="1085">
        <v>33.491551999999999</v>
      </c>
      <c r="J25" s="1085">
        <v>30.552831999999999</v>
      </c>
      <c r="K25" s="1857">
        <v>34.177585999999998</v>
      </c>
      <c r="L25" s="1857"/>
      <c r="M25" s="1085">
        <v>33.469717000000003</v>
      </c>
      <c r="N25" s="1085">
        <v>31.384906999999998</v>
      </c>
      <c r="O25" s="1085">
        <v>33.878886999999999</v>
      </c>
      <c r="P25" s="1855">
        <v>394.62107600000002</v>
      </c>
      <c r="Q25" s="1855"/>
    </row>
    <row r="26" spans="1:17" ht="8.25" customHeight="1" thickBot="1">
      <c r="B26" s="1085">
        <v>35.989755000000002</v>
      </c>
      <c r="C26" s="1085">
        <v>31.330159999999999</v>
      </c>
      <c r="D26" s="1085">
        <v>37.594146000000002</v>
      </c>
      <c r="E26" s="1085"/>
      <c r="F26" s="1857"/>
      <c r="G26" s="1857"/>
      <c r="H26" s="1085"/>
      <c r="I26" s="1085"/>
      <c r="J26" s="1085"/>
      <c r="K26" s="1857"/>
      <c r="L26" s="1857"/>
      <c r="M26" s="1085"/>
      <c r="N26" s="1085"/>
      <c r="O26" s="1085"/>
      <c r="P26" s="1855">
        <v>104.914061</v>
      </c>
      <c r="Q26" s="1855"/>
    </row>
    <row r="27" spans="1:17" ht="9" customHeight="1" thickBot="1">
      <c r="A27" s="1083" t="s">
        <v>782</v>
      </c>
      <c r="B27" s="1085">
        <v>26.186771</v>
      </c>
      <c r="C27" s="1085">
        <v>25.000207</v>
      </c>
      <c r="D27" s="1085">
        <v>27.849812</v>
      </c>
      <c r="E27" s="1085">
        <v>32.065337999999997</v>
      </c>
      <c r="F27" s="1857">
        <v>30.910285999999999</v>
      </c>
      <c r="G27" s="1857"/>
      <c r="H27" s="1085">
        <v>30.146913000000001</v>
      </c>
      <c r="I27" s="1085">
        <v>28.674251999999999</v>
      </c>
      <c r="J27" s="1085">
        <v>26.780932</v>
      </c>
      <c r="K27" s="1857">
        <v>30.681685999999999</v>
      </c>
      <c r="L27" s="1857"/>
      <c r="M27" s="1085">
        <v>28.636216999999998</v>
      </c>
      <c r="N27" s="1085">
        <v>27.332806999999999</v>
      </c>
      <c r="O27" s="1085">
        <v>29.103308999999999</v>
      </c>
      <c r="P27" s="1855">
        <v>343.36853000000002</v>
      </c>
      <c r="Q27" s="1855"/>
    </row>
    <row r="28" spans="1:17" ht="9" customHeight="1" thickBot="1">
      <c r="B28" s="1085">
        <v>29.932455000000001</v>
      </c>
      <c r="C28" s="1085">
        <v>27.03396</v>
      </c>
      <c r="D28" s="1085">
        <v>32.312345999999998</v>
      </c>
      <c r="E28" s="1085"/>
      <c r="F28" s="1857"/>
      <c r="G28" s="1857"/>
      <c r="H28" s="1085"/>
      <c r="I28" s="1085"/>
      <c r="J28" s="1085"/>
      <c r="K28" s="1857"/>
      <c r="L28" s="1857"/>
      <c r="M28" s="1085"/>
      <c r="N28" s="1085"/>
      <c r="O28" s="1085"/>
      <c r="P28" s="1855">
        <v>89.278761000000003</v>
      </c>
      <c r="Q28" s="1855"/>
    </row>
    <row r="29" spans="1:17" ht="8.25" customHeight="1"/>
    <row r="30" spans="1:17" ht="10.5" customHeight="1">
      <c r="A30" s="1858" t="s">
        <v>811</v>
      </c>
      <c r="B30" s="1858"/>
      <c r="C30" s="1858"/>
      <c r="D30" s="1858"/>
      <c r="E30" s="1858"/>
      <c r="F30" s="1858"/>
      <c r="G30" s="1858"/>
      <c r="H30" s="1858"/>
      <c r="I30" s="1858"/>
      <c r="J30" s="1858"/>
      <c r="K30" s="1858"/>
      <c r="L30" s="1858"/>
      <c r="M30" s="1858"/>
      <c r="N30" s="1858"/>
      <c r="O30" s="1858"/>
      <c r="P30" s="1858"/>
      <c r="Q30" s="1858"/>
    </row>
    <row r="31" spans="1:17" ht="9" customHeight="1" thickBot="1">
      <c r="A31" s="1083" t="s">
        <v>181</v>
      </c>
      <c r="B31" s="1085">
        <v>96.135000000000005</v>
      </c>
      <c r="C31" s="1085">
        <v>96.751000000000005</v>
      </c>
      <c r="D31" s="1085">
        <v>94.697999999999993</v>
      </c>
      <c r="E31" s="1085">
        <v>100.265</v>
      </c>
      <c r="F31" s="1857">
        <v>109.95</v>
      </c>
      <c r="G31" s="1857"/>
      <c r="H31" s="1085">
        <v>85.573999999999998</v>
      </c>
      <c r="I31" s="1085">
        <v>109.587</v>
      </c>
      <c r="J31" s="1085">
        <v>92.03</v>
      </c>
      <c r="K31" s="1857">
        <v>44.085000000000001</v>
      </c>
      <c r="L31" s="1857"/>
      <c r="M31" s="1085">
        <v>59.527999999999999</v>
      </c>
      <c r="N31" s="1085">
        <v>57.082000000000001</v>
      </c>
      <c r="O31" s="1085">
        <v>40.744999999999997</v>
      </c>
      <c r="P31" s="1855">
        <v>986.43</v>
      </c>
      <c r="Q31" s="1855"/>
    </row>
    <row r="32" spans="1:17" ht="9" customHeight="1" thickBot="1">
      <c r="B32" s="1085">
        <v>59.496000000000002</v>
      </c>
      <c r="C32" s="1085">
        <v>56.103000000000002</v>
      </c>
      <c r="D32" s="1085">
        <v>56.462000000000003</v>
      </c>
      <c r="E32" s="1085"/>
      <c r="F32" s="1857"/>
      <c r="G32" s="1857"/>
      <c r="H32" s="1085"/>
      <c r="I32" s="1085"/>
      <c r="J32" s="1085"/>
      <c r="K32" s="1857"/>
      <c r="L32" s="1857"/>
      <c r="M32" s="1085"/>
      <c r="N32" s="1085"/>
      <c r="O32" s="1085"/>
      <c r="P32" s="1855">
        <v>172.06100000000001</v>
      </c>
      <c r="Q32" s="1855"/>
    </row>
    <row r="33" spans="1:17" ht="10.5" customHeight="1" thickBot="1">
      <c r="A33" s="1083" t="s">
        <v>782</v>
      </c>
      <c r="B33" s="1085">
        <v>96.135000000000005</v>
      </c>
      <c r="C33" s="1085">
        <v>96.751000000000005</v>
      </c>
      <c r="D33" s="1085">
        <v>94.697999999999993</v>
      </c>
      <c r="E33" s="1085">
        <v>100.265</v>
      </c>
      <c r="F33" s="1857">
        <v>109.95</v>
      </c>
      <c r="G33" s="1857"/>
      <c r="H33" s="1085">
        <v>85.573999999999998</v>
      </c>
      <c r="I33" s="1085">
        <v>109.587</v>
      </c>
      <c r="J33" s="1085">
        <v>92.03</v>
      </c>
      <c r="K33" s="1857">
        <v>44.085000000000001</v>
      </c>
      <c r="L33" s="1857"/>
      <c r="M33" s="1085">
        <v>59.527999999999999</v>
      </c>
      <c r="N33" s="1085">
        <v>57.082000000000001</v>
      </c>
      <c r="O33" s="1085">
        <v>40.744999999999997</v>
      </c>
      <c r="P33" s="1855">
        <v>986.43</v>
      </c>
      <c r="Q33" s="1855"/>
    </row>
    <row r="34" spans="1:17" ht="9" customHeight="1" thickBot="1">
      <c r="B34" s="1085">
        <v>59.496000000000002</v>
      </c>
      <c r="C34" s="1085">
        <v>56.103000000000002</v>
      </c>
      <c r="D34" s="1085">
        <v>56.462000000000003</v>
      </c>
      <c r="E34" s="1085"/>
      <c r="F34" s="1857"/>
      <c r="G34" s="1857"/>
      <c r="H34" s="1085"/>
      <c r="I34" s="1085"/>
      <c r="J34" s="1085"/>
      <c r="K34" s="1857"/>
      <c r="L34" s="1857"/>
      <c r="M34" s="1085"/>
      <c r="N34" s="1085"/>
      <c r="O34" s="1085"/>
      <c r="P34" s="1855">
        <v>172.06100000000001</v>
      </c>
      <c r="Q34" s="1855"/>
    </row>
    <row r="35" spans="1:17" ht="10.5" customHeight="1">
      <c r="A35" s="1858" t="s">
        <v>812</v>
      </c>
      <c r="B35" s="1858"/>
      <c r="C35" s="1858"/>
      <c r="D35" s="1858"/>
      <c r="E35" s="1858"/>
      <c r="F35" s="1858"/>
      <c r="G35" s="1858"/>
      <c r="H35" s="1858"/>
      <c r="I35" s="1858"/>
      <c r="J35" s="1858"/>
      <c r="K35" s="1858"/>
      <c r="L35" s="1858"/>
      <c r="M35" s="1858"/>
      <c r="N35" s="1858"/>
      <c r="O35" s="1858"/>
      <c r="P35" s="1858"/>
      <c r="Q35" s="1858"/>
    </row>
    <row r="36" spans="1:17" ht="9" customHeight="1" thickBot="1">
      <c r="A36" s="1083" t="s">
        <v>181</v>
      </c>
      <c r="B36" s="1085">
        <v>54.163200000000003</v>
      </c>
      <c r="C36" s="1085">
        <v>50.569800000000001</v>
      </c>
      <c r="D36" s="1085">
        <v>49.151000000000003</v>
      </c>
      <c r="E36" s="1085">
        <v>55.713999999999999</v>
      </c>
      <c r="F36" s="1857">
        <v>53.979500000000002</v>
      </c>
      <c r="G36" s="1857"/>
      <c r="H36" s="1085">
        <v>44.411000000000001</v>
      </c>
      <c r="I36" s="1085">
        <v>48.3123</v>
      </c>
      <c r="J36" s="1085">
        <v>58.627299999999998</v>
      </c>
      <c r="K36" s="1857">
        <v>48.545699999999997</v>
      </c>
      <c r="L36" s="1857"/>
      <c r="M36" s="1085">
        <v>50.088700000000003</v>
      </c>
      <c r="N36" s="1085">
        <v>50.082500000000003</v>
      </c>
      <c r="O36" s="1085">
        <v>46.466799999999999</v>
      </c>
      <c r="P36" s="1855">
        <v>610.11180000000002</v>
      </c>
      <c r="Q36" s="1855"/>
    </row>
    <row r="37" spans="1:17" ht="9" customHeight="1" thickBot="1">
      <c r="B37" s="1085">
        <v>47.797400000000003</v>
      </c>
      <c r="C37" s="1085">
        <v>43.883899999999997</v>
      </c>
      <c r="D37" s="1085">
        <v>46.182200000000002</v>
      </c>
      <c r="E37" s="1085"/>
      <c r="F37" s="1857"/>
      <c r="G37" s="1857"/>
      <c r="H37" s="1085"/>
      <c r="I37" s="1085"/>
      <c r="J37" s="1085"/>
      <c r="K37" s="1857"/>
      <c r="L37" s="1857"/>
      <c r="M37" s="1085"/>
      <c r="N37" s="1085"/>
      <c r="O37" s="1085"/>
      <c r="P37" s="1855">
        <v>137.86349999999999</v>
      </c>
      <c r="Q37" s="1855"/>
    </row>
    <row r="38" spans="1:17" ht="10.5" customHeight="1" thickBot="1">
      <c r="A38" s="1083" t="s">
        <v>782</v>
      </c>
      <c r="B38" s="1085">
        <v>53.2316</v>
      </c>
      <c r="C38" s="1085">
        <v>49.718899999999998</v>
      </c>
      <c r="D38" s="1085">
        <v>47.61</v>
      </c>
      <c r="E38" s="1085">
        <v>53.494700000000002</v>
      </c>
      <c r="F38" s="1857">
        <v>52.905999999999999</v>
      </c>
      <c r="G38" s="1857"/>
      <c r="H38" s="1085">
        <v>44.282800000000002</v>
      </c>
      <c r="I38" s="1085">
        <v>47.776600000000002</v>
      </c>
      <c r="J38" s="1085">
        <v>58.24</v>
      </c>
      <c r="K38" s="1857">
        <v>48.065800000000003</v>
      </c>
      <c r="L38" s="1857"/>
      <c r="M38" s="1085">
        <v>49.677199999999999</v>
      </c>
      <c r="N38" s="1085">
        <v>49.701500000000003</v>
      </c>
      <c r="O38" s="1085">
        <v>46.149299999999997</v>
      </c>
      <c r="P38" s="1855">
        <v>600.85440000000006</v>
      </c>
      <c r="Q38" s="1855"/>
    </row>
    <row r="39" spans="1:17" ht="9" customHeight="1" thickBot="1">
      <c r="B39" s="1085">
        <v>47.354999999999997</v>
      </c>
      <c r="C39" s="1085">
        <v>43.5152</v>
      </c>
      <c r="D39" s="1085">
        <v>45.707099999999997</v>
      </c>
      <c r="E39" s="1085"/>
      <c r="F39" s="1857"/>
      <c r="G39" s="1857"/>
      <c r="H39" s="1085"/>
      <c r="I39" s="1085"/>
      <c r="J39" s="1085"/>
      <c r="K39" s="1857"/>
      <c r="L39" s="1857"/>
      <c r="M39" s="1085"/>
      <c r="N39" s="1085"/>
      <c r="O39" s="1085"/>
      <c r="P39" s="1855">
        <v>136.57730000000001</v>
      </c>
      <c r="Q39" s="1855"/>
    </row>
    <row r="40" spans="1:17" ht="10.5" customHeight="1">
      <c r="A40" s="1858" t="s">
        <v>813</v>
      </c>
      <c r="B40" s="1858"/>
      <c r="C40" s="1858"/>
      <c r="D40" s="1858"/>
      <c r="E40" s="1858"/>
      <c r="F40" s="1858"/>
      <c r="G40" s="1858"/>
      <c r="H40" s="1858"/>
      <c r="I40" s="1858"/>
      <c r="J40" s="1858"/>
      <c r="K40" s="1858"/>
      <c r="L40" s="1858"/>
      <c r="M40" s="1858"/>
      <c r="N40" s="1858"/>
      <c r="O40" s="1858"/>
      <c r="P40" s="1858"/>
      <c r="Q40" s="1858"/>
    </row>
    <row r="41" spans="1:17" ht="9" customHeight="1" thickBot="1">
      <c r="A41" s="1083" t="s">
        <v>181</v>
      </c>
      <c r="B41" s="1085">
        <v>18.4986</v>
      </c>
      <c r="C41" s="1085">
        <v>16.978999999999999</v>
      </c>
      <c r="D41" s="1085">
        <v>17.417100000000001</v>
      </c>
      <c r="E41" s="1085">
        <v>18.3566</v>
      </c>
      <c r="F41" s="1857">
        <v>17.611000000000001</v>
      </c>
      <c r="G41" s="1857"/>
      <c r="H41" s="1085">
        <v>15.9756</v>
      </c>
      <c r="I41" s="1085">
        <v>17.8994</v>
      </c>
      <c r="J41" s="1085">
        <v>16.6556</v>
      </c>
      <c r="K41" s="1857">
        <v>18.217700000000001</v>
      </c>
      <c r="L41" s="1857"/>
      <c r="M41" s="1085">
        <v>17.755199999999999</v>
      </c>
      <c r="N41" s="1085">
        <v>18.920300000000001</v>
      </c>
      <c r="O41" s="1085">
        <v>18.9849</v>
      </c>
      <c r="P41" s="1855">
        <v>213.27099999999999</v>
      </c>
      <c r="Q41" s="1855"/>
    </row>
    <row r="42" spans="1:17" ht="9" customHeight="1" thickBot="1">
      <c r="B42" s="1085">
        <v>18.267299999999999</v>
      </c>
      <c r="C42" s="1085">
        <v>18.1388</v>
      </c>
      <c r="D42" s="1085">
        <v>20.882000000000001</v>
      </c>
      <c r="E42" s="1085"/>
      <c r="F42" s="1857"/>
      <c r="G42" s="1857"/>
      <c r="H42" s="1085"/>
      <c r="I42" s="1085"/>
      <c r="J42" s="1085"/>
      <c r="K42" s="1857"/>
      <c r="L42" s="1857"/>
      <c r="M42" s="1085"/>
      <c r="N42" s="1085"/>
      <c r="O42" s="1085"/>
      <c r="P42" s="1855">
        <v>57.2881</v>
      </c>
      <c r="Q42" s="1855"/>
    </row>
    <row r="43" spans="1:17" ht="10.5" customHeight="1" thickBot="1">
      <c r="A43" s="1083" t="s">
        <v>782</v>
      </c>
      <c r="B43" s="1085">
        <v>18.4955</v>
      </c>
      <c r="C43" s="1085">
        <v>16.9695</v>
      </c>
      <c r="D43" s="1085">
        <v>17.4071</v>
      </c>
      <c r="E43" s="1085">
        <v>18.3186</v>
      </c>
      <c r="F43" s="1857">
        <v>17.591899999999999</v>
      </c>
      <c r="G43" s="1857"/>
      <c r="H43" s="1085">
        <v>15.9472</v>
      </c>
      <c r="I43" s="1085">
        <v>17.835000000000001</v>
      </c>
      <c r="J43" s="1085">
        <v>16.6312</v>
      </c>
      <c r="K43" s="1857">
        <v>18.185700000000001</v>
      </c>
      <c r="L43" s="1857"/>
      <c r="M43" s="1085">
        <v>17.729399999999998</v>
      </c>
      <c r="N43" s="1085">
        <v>18.880600000000001</v>
      </c>
      <c r="O43" s="1085">
        <v>18.9375</v>
      </c>
      <c r="P43" s="1855">
        <v>212.92920000000001</v>
      </c>
      <c r="Q43" s="1855"/>
    </row>
    <row r="44" spans="1:17" ht="9" customHeight="1" thickBot="1">
      <c r="B44" s="1085">
        <v>18.23</v>
      </c>
      <c r="C44" s="1085">
        <v>18.1204</v>
      </c>
      <c r="D44" s="1085">
        <v>20.857800000000001</v>
      </c>
      <c r="E44" s="1085"/>
      <c r="F44" s="1857"/>
      <c r="G44" s="1857"/>
      <c r="H44" s="1085"/>
      <c r="I44" s="1085"/>
      <c r="J44" s="1085"/>
      <c r="K44" s="1857"/>
      <c r="L44" s="1857"/>
      <c r="M44" s="1085"/>
      <c r="N44" s="1085"/>
      <c r="O44" s="1085"/>
      <c r="P44" s="1855">
        <v>57.208199999999998</v>
      </c>
      <c r="Q44" s="1855"/>
    </row>
    <row r="45" spans="1:17" ht="11.25" customHeight="1">
      <c r="A45" s="1856" t="s">
        <v>814</v>
      </c>
      <c r="B45" s="1856"/>
      <c r="C45" s="1856"/>
      <c r="D45" s="1856"/>
      <c r="E45" s="1856"/>
      <c r="F45" s="1856"/>
      <c r="G45" s="1856"/>
      <c r="H45" s="1856"/>
      <c r="I45" s="1856"/>
      <c r="J45" s="1856"/>
      <c r="K45" s="1856"/>
      <c r="L45" s="1856"/>
      <c r="M45" s="1856"/>
      <c r="N45" s="1856"/>
      <c r="O45" s="1856"/>
      <c r="P45" s="1856"/>
      <c r="Q45" s="1856"/>
    </row>
    <row r="46" spans="1:17" ht="9" customHeight="1" thickBot="1">
      <c r="A46" s="1083" t="s">
        <v>181</v>
      </c>
      <c r="B46" s="1085">
        <v>86.988425000000007</v>
      </c>
      <c r="C46" s="1085">
        <v>81.784048999999996</v>
      </c>
      <c r="D46" s="1085">
        <v>80.119844000000001</v>
      </c>
      <c r="E46" s="1085">
        <v>88.730050000000006</v>
      </c>
      <c r="F46" s="1857">
        <v>86.761407000000005</v>
      </c>
      <c r="G46" s="1857"/>
      <c r="H46" s="1085">
        <v>72.406240999999994</v>
      </c>
      <c r="I46" s="1085">
        <v>81.815066000000002</v>
      </c>
      <c r="J46" s="1085">
        <v>89.854618000000002</v>
      </c>
      <c r="K46" s="1857">
        <v>76.058233999999999</v>
      </c>
      <c r="L46" s="1857"/>
      <c r="M46" s="1085">
        <v>78.340767</v>
      </c>
      <c r="N46" s="1085">
        <v>79.755014000000003</v>
      </c>
      <c r="O46" s="1085">
        <v>74.570096000000007</v>
      </c>
      <c r="P46" s="1855">
        <v>977.18381099999999</v>
      </c>
      <c r="Q46" s="1855"/>
    </row>
    <row r="47" spans="1:17" ht="9" customHeight="1" thickBot="1">
      <c r="B47" s="1085">
        <v>76.712368999999995</v>
      </c>
      <c r="C47" s="1085">
        <v>72.138204000000002</v>
      </c>
      <c r="D47" s="1085">
        <v>77.403307999999996</v>
      </c>
      <c r="E47" s="1085"/>
      <c r="F47" s="1857"/>
      <c r="G47" s="1857"/>
      <c r="H47" s="1085"/>
      <c r="I47" s="1085"/>
      <c r="J47" s="1085"/>
      <c r="K47" s="1857"/>
      <c r="L47" s="1857"/>
      <c r="M47" s="1085"/>
      <c r="N47" s="1085"/>
      <c r="O47" s="1085"/>
      <c r="P47" s="1855">
        <v>226.25388100000001</v>
      </c>
      <c r="Q47" s="1855"/>
    </row>
    <row r="48" spans="1:17" ht="10.5" customHeight="1" thickBot="1">
      <c r="A48" s="1083" t="s">
        <v>782</v>
      </c>
      <c r="B48" s="1085">
        <v>85.253524999999996</v>
      </c>
      <c r="C48" s="1085">
        <v>80.153649000000001</v>
      </c>
      <c r="D48" s="1085">
        <v>77.967743999999996</v>
      </c>
      <c r="E48" s="1085">
        <v>85.731750000000005</v>
      </c>
      <c r="F48" s="1857">
        <v>85.082807000000003</v>
      </c>
      <c r="G48" s="1857"/>
      <c r="H48" s="1085">
        <v>71.687040999999994</v>
      </c>
      <c r="I48" s="1085">
        <v>80.525065999999995</v>
      </c>
      <c r="J48" s="1085">
        <v>88.812817999999993</v>
      </c>
      <c r="K48" s="1857">
        <v>74.964833999999996</v>
      </c>
      <c r="L48" s="1857"/>
      <c r="M48" s="1085">
        <v>77.289167000000006</v>
      </c>
      <c r="N48" s="1085">
        <v>78.771314000000004</v>
      </c>
      <c r="O48" s="1085">
        <v>73.697695999999993</v>
      </c>
      <c r="P48" s="1855">
        <v>959.937411</v>
      </c>
      <c r="Q48" s="1855"/>
    </row>
    <row r="49" spans="1:17" ht="9" customHeight="1" thickBot="1">
      <c r="B49" s="1085">
        <v>75.607068999999996</v>
      </c>
      <c r="C49" s="1085">
        <v>71.210704000000007</v>
      </c>
      <c r="D49" s="1085">
        <v>76.380008000000004</v>
      </c>
      <c r="E49" s="1085"/>
      <c r="F49" s="1857"/>
      <c r="G49" s="1857"/>
      <c r="H49" s="1085"/>
      <c r="I49" s="1085"/>
      <c r="J49" s="1085"/>
      <c r="K49" s="1857"/>
      <c r="L49" s="1857"/>
      <c r="M49" s="1085"/>
      <c r="N49" s="1085"/>
      <c r="O49" s="1085"/>
      <c r="P49" s="1855">
        <v>223.19778099999999</v>
      </c>
      <c r="Q49" s="1855"/>
    </row>
    <row r="50" spans="1:17" ht="11.25" customHeight="1">
      <c r="A50" s="1856" t="s">
        <v>815</v>
      </c>
      <c r="B50" s="1856"/>
      <c r="C50" s="1856"/>
      <c r="D50" s="1856"/>
      <c r="E50" s="1856"/>
      <c r="F50" s="1856"/>
      <c r="G50" s="1856"/>
      <c r="H50" s="1856"/>
      <c r="I50" s="1856"/>
      <c r="J50" s="1856"/>
      <c r="K50" s="1856"/>
      <c r="L50" s="1856"/>
      <c r="M50" s="1856"/>
      <c r="N50" s="1856"/>
      <c r="O50" s="1856"/>
      <c r="P50" s="1856"/>
      <c r="Q50" s="1856"/>
    </row>
    <row r="51" spans="1:17" ht="9" customHeight="1" thickBot="1">
      <c r="A51" s="1083" t="s">
        <v>181</v>
      </c>
      <c r="B51" s="1085">
        <v>121.545468</v>
      </c>
      <c r="C51" s="1085">
        <v>115.011162</v>
      </c>
      <c r="D51" s="1085">
        <v>115.10495400000001</v>
      </c>
      <c r="E51" s="1085">
        <v>129.51468600000001</v>
      </c>
      <c r="F51" s="1857">
        <v>126.13099200000001</v>
      </c>
      <c r="G51" s="1857"/>
      <c r="H51" s="1085">
        <v>110.648641</v>
      </c>
      <c r="I51" s="1085">
        <v>119.33049</v>
      </c>
      <c r="J51" s="1085">
        <v>124.024717</v>
      </c>
      <c r="K51" s="1857">
        <v>115.72840100000001</v>
      </c>
      <c r="L51" s="1857"/>
      <c r="M51" s="1085">
        <v>117.63867</v>
      </c>
      <c r="N51" s="1085">
        <v>116.27229199999999</v>
      </c>
      <c r="O51" s="1085">
        <v>114.170953</v>
      </c>
      <c r="P51" s="1855">
        <v>1425.1214259999999</v>
      </c>
      <c r="Q51" s="1855"/>
    </row>
    <row r="52" spans="1:17" ht="9" customHeight="1" thickBot="1">
      <c r="B52" s="1085">
        <v>117.11755100000001</v>
      </c>
      <c r="C52" s="1085">
        <v>107.442851</v>
      </c>
      <c r="D52" s="1085">
        <v>119.3399</v>
      </c>
      <c r="E52" s="1085"/>
      <c r="F52" s="1857"/>
      <c r="G52" s="1857"/>
      <c r="H52" s="1085"/>
      <c r="I52" s="1085"/>
      <c r="J52" s="1085"/>
      <c r="K52" s="1857"/>
      <c r="L52" s="1857"/>
      <c r="M52" s="1085"/>
      <c r="N52" s="1085"/>
      <c r="O52" s="1085"/>
      <c r="P52" s="1855">
        <v>343.90030200000001</v>
      </c>
      <c r="Q52" s="1855"/>
    </row>
    <row r="53" spans="1:17" ht="10.5" customHeight="1" thickBot="1">
      <c r="A53" s="1083" t="s">
        <v>782</v>
      </c>
      <c r="B53" s="1085">
        <v>113.637568</v>
      </c>
      <c r="C53" s="1085">
        <v>107.300962</v>
      </c>
      <c r="D53" s="1085">
        <v>108.00735400000001</v>
      </c>
      <c r="E53" s="1085">
        <v>120.247218</v>
      </c>
      <c r="F53" s="1857">
        <v>118.049492</v>
      </c>
      <c r="G53" s="1857"/>
      <c r="H53" s="1085">
        <v>104.15914100000001</v>
      </c>
      <c r="I53" s="1085">
        <v>111.25689</v>
      </c>
      <c r="J53" s="1085">
        <v>117.806417</v>
      </c>
      <c r="K53" s="1857">
        <v>109.009601</v>
      </c>
      <c r="L53" s="1857"/>
      <c r="M53" s="1085">
        <v>109.097392</v>
      </c>
      <c r="N53" s="1085">
        <v>108.666692</v>
      </c>
      <c r="O53" s="1085">
        <v>105.526332</v>
      </c>
      <c r="P53" s="1855">
        <v>1332.7650590000001</v>
      </c>
      <c r="Q53" s="1855"/>
    </row>
    <row r="54" spans="1:17" ht="9" customHeight="1" thickBot="1">
      <c r="B54" s="1085">
        <v>107.622651</v>
      </c>
      <c r="C54" s="1085">
        <v>100.453451</v>
      </c>
      <c r="D54" s="1085">
        <v>111.10850000000001</v>
      </c>
      <c r="E54" s="1085"/>
      <c r="F54" s="1857"/>
      <c r="G54" s="1857"/>
      <c r="H54" s="1085"/>
      <c r="I54" s="1085"/>
      <c r="J54" s="1085"/>
      <c r="K54" s="1857"/>
      <c r="L54" s="1857"/>
      <c r="M54" s="1085"/>
      <c r="N54" s="1085"/>
      <c r="O54" s="1085"/>
      <c r="P54" s="1855">
        <v>319.18460199999998</v>
      </c>
      <c r="Q54" s="1855"/>
    </row>
    <row r="55" spans="1:17" ht="10.5" customHeight="1">
      <c r="A55" s="1858" t="s">
        <v>816</v>
      </c>
      <c r="B55" s="1858"/>
      <c r="C55" s="1858"/>
      <c r="D55" s="1858"/>
      <c r="E55" s="1858"/>
      <c r="F55" s="1858"/>
      <c r="G55" s="1858"/>
      <c r="H55" s="1858"/>
      <c r="I55" s="1858"/>
      <c r="J55" s="1858"/>
      <c r="K55" s="1858"/>
      <c r="L55" s="1858"/>
      <c r="M55" s="1858"/>
      <c r="N55" s="1858"/>
      <c r="O55" s="1858"/>
      <c r="P55" s="1858"/>
      <c r="Q55" s="1858"/>
    </row>
    <row r="56" spans="1:17" ht="9" customHeight="1" thickBot="1">
      <c r="A56" s="1083" t="s">
        <v>181</v>
      </c>
      <c r="B56" s="1085">
        <v>53.343200000000003</v>
      </c>
      <c r="C56" s="1085">
        <v>54.570300000000003</v>
      </c>
      <c r="D56" s="1085">
        <v>56.893799999999999</v>
      </c>
      <c r="E56" s="1085">
        <v>65.290300000000002</v>
      </c>
      <c r="F56" s="1857">
        <v>61.917499999999997</v>
      </c>
      <c r="G56" s="1857"/>
      <c r="H56" s="1085">
        <v>52.296799999999998</v>
      </c>
      <c r="I56" s="1085">
        <v>60.137700000000002</v>
      </c>
      <c r="J56" s="1085">
        <v>56.497599999999998</v>
      </c>
      <c r="K56" s="1857">
        <v>61.7926</v>
      </c>
      <c r="L56" s="1857"/>
      <c r="M56" s="1085">
        <v>60.753</v>
      </c>
      <c r="N56" s="1085">
        <v>60.823300000000003</v>
      </c>
      <c r="O56" s="1085">
        <v>59.448099999999997</v>
      </c>
      <c r="P56" s="1855">
        <v>703.76419999999996</v>
      </c>
      <c r="Q56" s="1855"/>
    </row>
    <row r="57" spans="1:17" ht="9" customHeight="1" thickBot="1">
      <c r="B57" s="1085">
        <v>64.051900000000003</v>
      </c>
      <c r="C57" s="1085">
        <v>59.601500000000001</v>
      </c>
      <c r="D57" s="1085">
        <v>65.182199999999995</v>
      </c>
      <c r="E57" s="1085"/>
      <c r="F57" s="1857"/>
      <c r="G57" s="1857"/>
      <c r="H57" s="1085"/>
      <c r="I57" s="1085"/>
      <c r="J57" s="1085"/>
      <c r="K57" s="1857"/>
      <c r="L57" s="1857"/>
      <c r="M57" s="1085"/>
      <c r="N57" s="1085"/>
      <c r="O57" s="1085"/>
      <c r="P57" s="1855">
        <v>188.8356</v>
      </c>
      <c r="Q57" s="1855"/>
    </row>
    <row r="58" spans="1:17" ht="10.5" customHeight="1" thickBot="1">
      <c r="A58" s="1083" t="s">
        <v>782</v>
      </c>
      <c r="B58" s="1085">
        <v>50.082000000000001</v>
      </c>
      <c r="C58" s="1085">
        <v>50.299300000000002</v>
      </c>
      <c r="D58" s="1085">
        <v>53.066400000000002</v>
      </c>
      <c r="E58" s="1085">
        <v>61.852600000000002</v>
      </c>
      <c r="F58" s="1857">
        <v>58.187399999999997</v>
      </c>
      <c r="G58" s="1857"/>
      <c r="H58" s="1085">
        <v>50.060699999999997</v>
      </c>
      <c r="I58" s="1085">
        <v>57.156300000000002</v>
      </c>
      <c r="J58" s="1085">
        <v>53.785699999999999</v>
      </c>
      <c r="K58" s="1857">
        <v>58.162300000000002</v>
      </c>
      <c r="L58" s="1857"/>
      <c r="M58" s="1085">
        <v>56.884099999999997</v>
      </c>
      <c r="N58" s="1085">
        <v>57.465000000000003</v>
      </c>
      <c r="O58" s="1085">
        <v>56.203800000000001</v>
      </c>
      <c r="P58" s="1855">
        <v>663.2056</v>
      </c>
      <c r="Q58" s="1855"/>
    </row>
    <row r="59" spans="1:17" ht="9" customHeight="1" thickBot="1">
      <c r="B59" s="1085">
        <v>61.3827</v>
      </c>
      <c r="C59" s="1085">
        <v>57.618699999999997</v>
      </c>
      <c r="D59" s="1085">
        <v>62.908299999999997</v>
      </c>
      <c r="E59" s="1085"/>
      <c r="F59" s="1857"/>
      <c r="G59" s="1857"/>
      <c r="H59" s="1085"/>
      <c r="I59" s="1085"/>
      <c r="J59" s="1085"/>
      <c r="K59" s="1857"/>
      <c r="L59" s="1857"/>
      <c r="M59" s="1085"/>
      <c r="N59" s="1085"/>
      <c r="O59" s="1085"/>
      <c r="P59" s="1855">
        <v>181.90969999999999</v>
      </c>
      <c r="Q59" s="1855"/>
    </row>
    <row r="60" spans="1:17" ht="11.25" customHeight="1">
      <c r="A60" s="1856" t="s">
        <v>817</v>
      </c>
      <c r="B60" s="1856"/>
      <c r="C60" s="1856"/>
      <c r="D60" s="1856"/>
      <c r="E60" s="1856"/>
      <c r="F60" s="1856"/>
      <c r="G60" s="1856"/>
      <c r="H60" s="1856"/>
      <c r="I60" s="1856"/>
      <c r="J60" s="1856"/>
      <c r="K60" s="1856"/>
      <c r="L60" s="1856"/>
      <c r="M60" s="1856"/>
      <c r="N60" s="1856"/>
      <c r="O60" s="1856"/>
      <c r="P60" s="1856"/>
      <c r="Q60" s="1856"/>
    </row>
    <row r="61" spans="1:17" ht="9" customHeight="1" thickBot="1">
      <c r="A61" s="1083" t="s">
        <v>181</v>
      </c>
      <c r="B61" s="1085">
        <v>84.333471500000002</v>
      </c>
      <c r="C61" s="1085">
        <v>82.107083500000002</v>
      </c>
      <c r="D61" s="1085">
        <v>84.328781000000006</v>
      </c>
      <c r="E61" s="1085">
        <v>96.434656000000004</v>
      </c>
      <c r="F61" s="1857">
        <v>88.629723499999997</v>
      </c>
      <c r="G61" s="1857"/>
      <c r="H61" s="1085">
        <v>77.061926499999998</v>
      </c>
      <c r="I61" s="1085">
        <v>95.011731499999996</v>
      </c>
      <c r="J61" s="1085">
        <v>86.539853500000007</v>
      </c>
      <c r="K61" s="1857">
        <v>92.371127000000001</v>
      </c>
      <c r="L61" s="1857"/>
      <c r="M61" s="1085">
        <v>92.3767055</v>
      </c>
      <c r="N61" s="1085">
        <v>93.365507500000007</v>
      </c>
      <c r="O61" s="1085">
        <v>89.132341499999995</v>
      </c>
      <c r="P61" s="1855">
        <v>1061.6929084999999</v>
      </c>
      <c r="Q61" s="1855"/>
    </row>
    <row r="62" spans="1:17" ht="9" customHeight="1" thickBot="1">
      <c r="B62" s="1085">
        <v>93.941059499999994</v>
      </c>
      <c r="C62" s="1085">
        <v>86.616152999999997</v>
      </c>
      <c r="D62" s="1085">
        <v>97.499798499999997</v>
      </c>
      <c r="E62" s="1085"/>
      <c r="F62" s="1857"/>
      <c r="G62" s="1857"/>
      <c r="H62" s="1085"/>
      <c r="I62" s="1085"/>
      <c r="J62" s="1085"/>
      <c r="K62" s="1857"/>
      <c r="L62" s="1857"/>
      <c r="M62" s="1085"/>
      <c r="N62" s="1085"/>
      <c r="O62" s="1085"/>
      <c r="P62" s="1855">
        <v>278.05701099999999</v>
      </c>
      <c r="Q62" s="1855"/>
    </row>
    <row r="63" spans="1:17" ht="10.5" customHeight="1" thickBot="1">
      <c r="A63" s="1083" t="s">
        <v>782</v>
      </c>
      <c r="B63" s="1085">
        <v>76.945504</v>
      </c>
      <c r="C63" s="1085">
        <v>73.949908500000006</v>
      </c>
      <c r="D63" s="1085">
        <v>77.230271000000002</v>
      </c>
      <c r="E63" s="1085">
        <v>88.340491</v>
      </c>
      <c r="F63" s="1857">
        <v>80.975523499999994</v>
      </c>
      <c r="G63" s="1857"/>
      <c r="H63" s="1085">
        <v>71.847339000000005</v>
      </c>
      <c r="I63" s="1085">
        <v>87.795121499999993</v>
      </c>
      <c r="J63" s="1085">
        <v>80.380606</v>
      </c>
      <c r="K63" s="1857">
        <v>85.141414499999996</v>
      </c>
      <c r="L63" s="1857"/>
      <c r="M63" s="1085">
        <v>83.822949499999993</v>
      </c>
      <c r="N63" s="1085">
        <v>85.554807499999995</v>
      </c>
      <c r="O63" s="1085">
        <v>82.044414000000003</v>
      </c>
      <c r="P63" s="1855">
        <v>974.02835000000005</v>
      </c>
      <c r="Q63" s="1855"/>
    </row>
    <row r="64" spans="1:17" ht="9" customHeight="1" thickBot="1">
      <c r="B64" s="1085">
        <v>86.554716999999997</v>
      </c>
      <c r="C64" s="1085">
        <v>80.189900499999993</v>
      </c>
      <c r="D64" s="1085">
        <v>90.454848499999997</v>
      </c>
      <c r="E64" s="1085"/>
      <c r="F64" s="1857"/>
      <c r="G64" s="1857"/>
      <c r="H64" s="1085"/>
      <c r="I64" s="1085"/>
      <c r="J64" s="1085"/>
      <c r="K64" s="1857"/>
      <c r="L64" s="1857"/>
      <c r="M64" s="1085"/>
      <c r="N64" s="1085"/>
      <c r="O64" s="1085"/>
      <c r="P64" s="1855">
        <v>257.19946599999997</v>
      </c>
      <c r="Q64" s="1855"/>
    </row>
    <row r="65" spans="1:17" ht="9" customHeight="1">
      <c r="A65" s="1850" t="s">
        <v>790</v>
      </c>
      <c r="B65" s="1850"/>
      <c r="C65" s="1850"/>
      <c r="D65" s="1850"/>
      <c r="E65" s="1850"/>
      <c r="F65" s="1850"/>
      <c r="G65" s="1850"/>
      <c r="H65" s="1850"/>
      <c r="I65" s="1850"/>
      <c r="J65" s="1850"/>
      <c r="K65" s="1850"/>
      <c r="L65" s="1850"/>
      <c r="M65" s="1850"/>
      <c r="N65" s="1850"/>
      <c r="O65" s="1850"/>
      <c r="P65" s="1850"/>
      <c r="Q65" s="1850"/>
    </row>
    <row r="66" spans="1:17" ht="10.5" customHeight="1">
      <c r="G66" s="1852" t="s">
        <v>792</v>
      </c>
      <c r="H66" s="1852"/>
      <c r="I66" s="1852"/>
      <c r="J66" s="1852"/>
      <c r="K66" s="1852"/>
      <c r="L66" s="1853" t="s">
        <v>793</v>
      </c>
      <c r="M66" s="1853"/>
      <c r="N66" s="1853"/>
      <c r="O66" s="1853"/>
      <c r="P66" s="1853"/>
      <c r="Q66" s="1853"/>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52056-EBDE-477B-B4D9-B2175C361FE3}">
  <sheetPr>
    <tabColor rgb="FFCD3363"/>
    <outlinePr summaryBelow="0"/>
  </sheetPr>
  <dimension ref="A1:Q70"/>
  <sheetViews>
    <sheetView showGridLines="0" zoomScaleNormal="100" workbookViewId="0">
      <selection activeCell="A2" sqref="A2:Q2"/>
    </sheetView>
  </sheetViews>
  <sheetFormatPr baseColWidth="10" defaultColWidth="8" defaultRowHeight="12.75"/>
  <cols>
    <col min="1" max="1" width="7.5" style="1071" customWidth="1"/>
    <col min="2" max="2" width="6" style="1071" customWidth="1"/>
    <col min="3" max="3" width="5.625" style="1071" customWidth="1"/>
    <col min="4" max="4" width="5.75" style="1071" customWidth="1"/>
    <col min="5" max="5" width="5.625" style="1071" customWidth="1"/>
    <col min="6" max="6" width="2.25" style="1071" customWidth="1"/>
    <col min="7" max="7" width="3.5" style="1071" customWidth="1"/>
    <col min="8" max="8" width="5.625" style="1071" customWidth="1"/>
    <col min="9" max="9" width="5.75" style="1071" customWidth="1"/>
    <col min="10" max="10" width="5.625" style="1071" customWidth="1"/>
    <col min="11" max="11" width="3" style="1071" customWidth="1"/>
    <col min="12" max="12" width="2.75" style="1071" customWidth="1"/>
    <col min="13" max="13" width="5.625" style="1071" customWidth="1"/>
    <col min="14" max="14" width="5.75" style="1071" customWidth="1"/>
    <col min="15" max="15" width="5.625" style="1071" customWidth="1"/>
    <col min="16" max="16" width="7" style="1071" customWidth="1"/>
    <col min="17" max="17" width="6" style="1071" customWidth="1"/>
    <col min="18" max="16384" width="8" style="1071"/>
  </cols>
  <sheetData>
    <row r="1" spans="1:17" ht="14.25" customHeight="1">
      <c r="A1" s="1861" t="s">
        <v>772</v>
      </c>
      <c r="B1" s="1861"/>
      <c r="C1" s="1861"/>
      <c r="D1" s="1861"/>
      <c r="E1" s="1861"/>
      <c r="F1" s="1861"/>
      <c r="G1" s="1861"/>
      <c r="H1" s="1861"/>
      <c r="I1" s="1861"/>
      <c r="J1" s="1861"/>
      <c r="K1" s="1861"/>
      <c r="L1" s="1861"/>
      <c r="M1" s="1861"/>
      <c r="N1" s="1861"/>
      <c r="O1" s="1861"/>
      <c r="P1" s="1861"/>
      <c r="Q1" s="1861"/>
    </row>
    <row r="2" spans="1:17" ht="14.25" customHeight="1">
      <c r="A2" s="1714" t="s">
        <v>830</v>
      </c>
      <c r="B2" s="1714"/>
      <c r="C2" s="1715"/>
      <c r="D2" s="1715"/>
      <c r="E2" s="1719"/>
      <c r="F2" s="1720"/>
      <c r="G2" s="1719"/>
      <c r="H2" s="1719"/>
      <c r="I2" s="1719"/>
      <c r="J2" s="1719"/>
      <c r="K2" s="1720"/>
      <c r="L2" s="1719"/>
      <c r="M2" s="1719"/>
      <c r="N2" s="1719"/>
      <c r="O2" s="1719"/>
      <c r="P2" s="1719"/>
      <c r="Q2" s="1719"/>
    </row>
    <row r="3" spans="1:17" ht="12" customHeight="1">
      <c r="A3" s="1072"/>
      <c r="B3" s="1072"/>
      <c r="C3" s="1073"/>
      <c r="D3" s="1073"/>
      <c r="E3" s="1073"/>
      <c r="F3" s="1074"/>
      <c r="G3" s="1073"/>
      <c r="H3" s="1073"/>
      <c r="I3" s="1073"/>
      <c r="J3" s="1073"/>
      <c r="K3" s="1074"/>
      <c r="L3" s="1073"/>
      <c r="M3" s="1073"/>
      <c r="N3" s="1073"/>
      <c r="O3" s="1073"/>
      <c r="P3" s="1075" t="s">
        <v>773</v>
      </c>
      <c r="Q3" s="1076" t="s">
        <v>364</v>
      </c>
    </row>
    <row r="4" spans="1:17" ht="8.25" customHeight="1" thickBot="1">
      <c r="A4" s="1077"/>
      <c r="B4" s="1078" t="s">
        <v>364</v>
      </c>
      <c r="C4" s="1079" t="s">
        <v>446</v>
      </c>
      <c r="D4" s="1079" t="s">
        <v>447</v>
      </c>
      <c r="E4" s="1079" t="s">
        <v>448</v>
      </c>
      <c r="F4" s="1863" t="s">
        <v>449</v>
      </c>
      <c r="G4" s="1863"/>
      <c r="H4" s="1079" t="s">
        <v>489</v>
      </c>
      <c r="I4" s="1079" t="s">
        <v>483</v>
      </c>
      <c r="J4" s="1079" t="s">
        <v>452</v>
      </c>
      <c r="K4" s="1863" t="s">
        <v>360</v>
      </c>
      <c r="L4" s="1863"/>
      <c r="M4" s="1079" t="s">
        <v>361</v>
      </c>
      <c r="N4" s="1079" t="s">
        <v>362</v>
      </c>
      <c r="O4" s="1079" t="s">
        <v>363</v>
      </c>
      <c r="P4" s="1078" t="s">
        <v>774</v>
      </c>
      <c r="Q4" s="1079" t="s">
        <v>775</v>
      </c>
    </row>
    <row r="5" spans="1:17" ht="8.25" customHeight="1" thickBot="1">
      <c r="A5" s="1080" t="s">
        <v>776</v>
      </c>
      <c r="B5" s="1077"/>
      <c r="C5" s="1081"/>
      <c r="D5" s="1081"/>
      <c r="E5" s="1081"/>
      <c r="F5" s="1082"/>
      <c r="G5" s="1081"/>
      <c r="H5" s="1081"/>
      <c r="I5" s="1081"/>
      <c r="J5" s="1081"/>
      <c r="K5" s="1082"/>
      <c r="L5" s="1081"/>
      <c r="M5" s="1081"/>
      <c r="N5" s="1081"/>
      <c r="O5" s="1081"/>
      <c r="P5" s="1078" t="s">
        <v>777</v>
      </c>
      <c r="Q5" s="1079" t="s">
        <v>363</v>
      </c>
    </row>
    <row r="6" spans="1:17" ht="9" customHeight="1" thickBot="1">
      <c r="A6" s="1077"/>
      <c r="B6" s="1862">
        <v>2024</v>
      </c>
      <c r="C6" s="1862"/>
      <c r="D6" s="1862"/>
      <c r="E6" s="1862"/>
      <c r="F6" s="1862"/>
      <c r="G6" s="1862"/>
      <c r="H6" s="1862"/>
      <c r="I6" s="1863" t="s">
        <v>734</v>
      </c>
      <c r="J6" s="1863"/>
      <c r="K6" s="1863"/>
      <c r="L6" s="1863"/>
      <c r="M6" s="1863"/>
      <c r="N6" s="1863"/>
      <c r="O6" s="1863"/>
      <c r="P6" s="1862" t="s">
        <v>778</v>
      </c>
      <c r="Q6" s="1862"/>
    </row>
    <row r="7" spans="1:17" ht="8.25" customHeight="1" thickBot="1">
      <c r="A7" s="1077"/>
      <c r="B7" s="1862" t="s">
        <v>734</v>
      </c>
      <c r="C7" s="1862"/>
      <c r="D7" s="1862"/>
      <c r="E7" s="1862"/>
      <c r="F7" s="1862"/>
      <c r="G7" s="1862"/>
      <c r="H7" s="1862"/>
      <c r="I7" s="1863" t="s">
        <v>779</v>
      </c>
      <c r="J7" s="1863"/>
      <c r="K7" s="1863"/>
      <c r="L7" s="1863"/>
      <c r="M7" s="1863"/>
      <c r="N7" s="1863"/>
      <c r="O7" s="1863"/>
      <c r="P7" s="1862" t="s">
        <v>780</v>
      </c>
      <c r="Q7" s="1862"/>
    </row>
    <row r="8" spans="1:17" ht="13.5" customHeight="1">
      <c r="A8" s="1861" t="s">
        <v>794</v>
      </c>
      <c r="B8" s="1861"/>
      <c r="C8" s="1861"/>
      <c r="D8" s="1861"/>
      <c r="E8" s="1861"/>
      <c r="F8" s="1861"/>
      <c r="G8" s="1861"/>
      <c r="H8" s="1861"/>
      <c r="I8" s="1861"/>
      <c r="J8" s="1861"/>
      <c r="K8" s="1861"/>
      <c r="L8" s="1861"/>
      <c r="M8" s="1861"/>
      <c r="N8" s="1861"/>
      <c r="O8" s="1861"/>
      <c r="P8" s="1861"/>
      <c r="Q8" s="1861"/>
    </row>
    <row r="9" spans="1:17" ht="12" customHeight="1">
      <c r="A9" s="1856" t="s">
        <v>818</v>
      </c>
      <c r="B9" s="1856"/>
      <c r="C9" s="1856"/>
      <c r="D9" s="1856"/>
      <c r="E9" s="1856"/>
      <c r="F9" s="1856"/>
      <c r="G9" s="1856"/>
      <c r="H9" s="1856"/>
      <c r="I9" s="1856"/>
      <c r="J9" s="1856"/>
      <c r="K9" s="1856"/>
      <c r="L9" s="1856"/>
      <c r="M9" s="1856"/>
      <c r="N9" s="1856"/>
      <c r="O9" s="1856"/>
      <c r="P9" s="1856"/>
      <c r="Q9" s="1856"/>
    </row>
    <row r="10" spans="1:17" ht="9" customHeight="1" thickBot="1">
      <c r="A10" s="1083" t="s">
        <v>181</v>
      </c>
      <c r="B10" s="1085">
        <v>26.833100000000002</v>
      </c>
      <c r="C10" s="1085">
        <v>26.148099999999999</v>
      </c>
      <c r="D10" s="1085">
        <v>25.824100000000001</v>
      </c>
      <c r="E10" s="1085">
        <v>28.343800000000002</v>
      </c>
      <c r="F10" s="1857">
        <v>27.149000000000001</v>
      </c>
      <c r="G10" s="1857"/>
      <c r="H10" s="1085">
        <v>26.581900000000001</v>
      </c>
      <c r="I10" s="1085">
        <v>26.7286</v>
      </c>
      <c r="J10" s="1085">
        <v>27.2698</v>
      </c>
      <c r="K10" s="1857">
        <v>30.350300000000001</v>
      </c>
      <c r="L10" s="1857"/>
      <c r="M10" s="1085">
        <v>29.982199999999999</v>
      </c>
      <c r="N10" s="1085">
        <v>26.648900000000001</v>
      </c>
      <c r="O10" s="1085">
        <v>25.147300000000001</v>
      </c>
      <c r="P10" s="1855">
        <v>327.00709999999998</v>
      </c>
      <c r="Q10" s="1855"/>
    </row>
    <row r="11" spans="1:17" ht="9" customHeight="1" thickBot="1">
      <c r="B11" s="1085">
        <v>24.4419</v>
      </c>
      <c r="C11" s="1085">
        <v>26.768999999999998</v>
      </c>
      <c r="D11" s="1085">
        <v>29.335799999999999</v>
      </c>
      <c r="E11" s="1085"/>
      <c r="F11" s="1857"/>
      <c r="G11" s="1857"/>
      <c r="H11" s="1085"/>
      <c r="I11" s="1085"/>
      <c r="J11" s="1085"/>
      <c r="K11" s="1857"/>
      <c r="L11" s="1857"/>
      <c r="M11" s="1085"/>
      <c r="N11" s="1085"/>
      <c r="O11" s="1085"/>
      <c r="P11" s="1855">
        <v>80.546700000000001</v>
      </c>
      <c r="Q11" s="1855"/>
    </row>
    <row r="12" spans="1:17" ht="10.5" customHeight="1" thickBot="1">
      <c r="A12" s="1083" t="s">
        <v>782</v>
      </c>
      <c r="B12" s="1085">
        <v>26.8064</v>
      </c>
      <c r="C12" s="1085">
        <v>26.1267</v>
      </c>
      <c r="D12" s="1085">
        <v>25.799099999999999</v>
      </c>
      <c r="E12" s="1085">
        <v>28.3384</v>
      </c>
      <c r="F12" s="1857">
        <v>27.092700000000001</v>
      </c>
      <c r="G12" s="1857"/>
      <c r="H12" s="1085">
        <v>26.580300000000001</v>
      </c>
      <c r="I12" s="1085">
        <v>26.723600000000001</v>
      </c>
      <c r="J12" s="1085">
        <v>27.2179</v>
      </c>
      <c r="K12" s="1857">
        <v>30.317299999999999</v>
      </c>
      <c r="L12" s="1857"/>
      <c r="M12" s="1085">
        <v>29.961300000000001</v>
      </c>
      <c r="N12" s="1085">
        <v>26.613099999999999</v>
      </c>
      <c r="O12" s="1085">
        <v>24.995200000000001</v>
      </c>
      <c r="P12" s="1855">
        <v>326.572</v>
      </c>
      <c r="Q12" s="1855"/>
    </row>
    <row r="13" spans="1:17" ht="9" customHeight="1" thickBot="1">
      <c r="B13" s="1085">
        <v>24.236899999999999</v>
      </c>
      <c r="C13" s="1085">
        <v>26.5764</v>
      </c>
      <c r="D13" s="1085">
        <v>28.862100000000002</v>
      </c>
      <c r="E13" s="1085"/>
      <c r="F13" s="1857"/>
      <c r="G13" s="1857"/>
      <c r="H13" s="1085"/>
      <c r="I13" s="1085"/>
      <c r="J13" s="1085"/>
      <c r="K13" s="1857"/>
      <c r="L13" s="1857"/>
      <c r="M13" s="1085"/>
      <c r="N13" s="1085"/>
      <c r="O13" s="1085"/>
      <c r="P13" s="1855">
        <v>79.675399999999996</v>
      </c>
      <c r="Q13" s="1855"/>
    </row>
    <row r="14" spans="1:17" ht="11.25" customHeight="1">
      <c r="A14" s="1856" t="s">
        <v>819</v>
      </c>
      <c r="B14" s="1856"/>
      <c r="C14" s="1856"/>
      <c r="D14" s="1856"/>
      <c r="E14" s="1856"/>
      <c r="F14" s="1856"/>
      <c r="G14" s="1856"/>
      <c r="H14" s="1856"/>
      <c r="I14" s="1856"/>
      <c r="J14" s="1856"/>
      <c r="K14" s="1856"/>
      <c r="L14" s="1856"/>
      <c r="M14" s="1856"/>
      <c r="N14" s="1856"/>
      <c r="O14" s="1856"/>
      <c r="P14" s="1856"/>
      <c r="Q14" s="1856"/>
    </row>
    <row r="15" spans="1:17" ht="9" customHeight="1" thickBot="1">
      <c r="A15" s="1083" t="s">
        <v>181</v>
      </c>
      <c r="B15" s="1085">
        <v>268.52179999999998</v>
      </c>
      <c r="C15" s="1085">
        <v>241.2347</v>
      </c>
      <c r="D15" s="1085">
        <v>238.0068</v>
      </c>
      <c r="E15" s="1085">
        <v>226.84030000000001</v>
      </c>
      <c r="F15" s="1857">
        <v>224.2807</v>
      </c>
      <c r="G15" s="1857"/>
      <c r="H15" s="1085">
        <v>235.67840000000001</v>
      </c>
      <c r="I15" s="1085">
        <v>237.6061</v>
      </c>
      <c r="J15" s="1085">
        <v>229.39019999999999</v>
      </c>
      <c r="K15" s="1857">
        <v>245.05840000000001</v>
      </c>
      <c r="L15" s="1857"/>
      <c r="M15" s="1085">
        <v>250.98949999999999</v>
      </c>
      <c r="N15" s="1085">
        <v>244.387</v>
      </c>
      <c r="O15" s="1085">
        <v>250.15979999999999</v>
      </c>
      <c r="P15" s="1855">
        <v>2892.1536999999998</v>
      </c>
      <c r="Q15" s="1855"/>
    </row>
    <row r="16" spans="1:17" ht="9" customHeight="1" thickBot="1">
      <c r="B16" s="1085">
        <v>237.87639999999999</v>
      </c>
      <c r="C16" s="1085">
        <v>251.7261</v>
      </c>
      <c r="D16" s="1085">
        <v>234.18340000000001</v>
      </c>
      <c r="E16" s="1085"/>
      <c r="F16" s="1857"/>
      <c r="G16" s="1857"/>
      <c r="H16" s="1085"/>
      <c r="I16" s="1085"/>
      <c r="J16" s="1085"/>
      <c r="K16" s="1857"/>
      <c r="L16" s="1857"/>
      <c r="M16" s="1085"/>
      <c r="N16" s="1085"/>
      <c r="O16" s="1085"/>
      <c r="P16" s="1855">
        <v>723.78589999999997</v>
      </c>
      <c r="Q16" s="1855"/>
    </row>
    <row r="17" spans="1:17" ht="10.5" customHeight="1" thickBot="1">
      <c r="A17" s="1083" t="s">
        <v>782</v>
      </c>
      <c r="B17" s="1086">
        <v>268.35270000000003</v>
      </c>
      <c r="C17" s="1086">
        <v>240.91329999999999</v>
      </c>
      <c r="D17" s="1086">
        <v>237.75630000000001</v>
      </c>
      <c r="E17" s="1086">
        <v>226.5916</v>
      </c>
      <c r="F17" s="1854">
        <v>224.02449999999999</v>
      </c>
      <c r="G17" s="1854"/>
      <c r="H17" s="1086">
        <v>235.48560000000001</v>
      </c>
      <c r="I17" s="1086">
        <v>237.35419999999999</v>
      </c>
      <c r="J17" s="1086">
        <v>229.13200000000001</v>
      </c>
      <c r="K17" s="1854">
        <v>244.7527</v>
      </c>
      <c r="L17" s="1854"/>
      <c r="M17" s="1086">
        <v>250.71960000000001</v>
      </c>
      <c r="N17" s="1086">
        <v>244.04519999999999</v>
      </c>
      <c r="O17" s="1086">
        <v>249.90899999999999</v>
      </c>
      <c r="P17" s="1855">
        <v>2889.0367000000001</v>
      </c>
      <c r="Q17" s="1855"/>
    </row>
    <row r="18" spans="1:17" ht="9" customHeight="1" thickBot="1">
      <c r="B18" s="1086">
        <v>237.58850000000001</v>
      </c>
      <c r="C18" s="1086">
        <v>251.45529999999999</v>
      </c>
      <c r="D18" s="1086">
        <v>233.90430000000001</v>
      </c>
      <c r="E18" s="1086"/>
      <c r="F18" s="1854"/>
      <c r="G18" s="1854"/>
      <c r="H18" s="1086"/>
      <c r="I18" s="1086"/>
      <c r="J18" s="1086"/>
      <c r="K18" s="1854"/>
      <c r="L18" s="1854"/>
      <c r="M18" s="1086"/>
      <c r="N18" s="1086"/>
      <c r="O18" s="1086"/>
      <c r="P18" s="1855">
        <v>722.94809999999995</v>
      </c>
      <c r="Q18" s="1855"/>
    </row>
    <row r="19" spans="1:17" ht="11.25" customHeight="1">
      <c r="A19" s="1856" t="s">
        <v>820</v>
      </c>
      <c r="B19" s="1856"/>
      <c r="C19" s="1856"/>
      <c r="D19" s="1856"/>
      <c r="E19" s="1856"/>
      <c r="F19" s="1856"/>
      <c r="G19" s="1856"/>
      <c r="H19" s="1856"/>
      <c r="I19" s="1856"/>
      <c r="J19" s="1856"/>
      <c r="K19" s="1856"/>
      <c r="L19" s="1856"/>
      <c r="M19" s="1856"/>
      <c r="N19" s="1856"/>
      <c r="O19" s="1856"/>
      <c r="P19" s="1856"/>
      <c r="Q19" s="1856"/>
    </row>
    <row r="20" spans="1:17" ht="9" customHeight="1" thickBot="1">
      <c r="A20" s="1083" t="s">
        <v>181</v>
      </c>
      <c r="B20" s="1086">
        <v>81.970500000000001</v>
      </c>
      <c r="C20" s="1086">
        <v>76.110500000000002</v>
      </c>
      <c r="D20" s="1086">
        <v>79.196299999999994</v>
      </c>
      <c r="E20" s="1086">
        <v>87.663600000000002</v>
      </c>
      <c r="F20" s="1854">
        <v>82.045299999999997</v>
      </c>
      <c r="G20" s="1854"/>
      <c r="H20" s="1086">
        <v>79.954700000000003</v>
      </c>
      <c r="I20" s="1086">
        <v>81.767300000000006</v>
      </c>
      <c r="J20" s="1086">
        <v>78.808400000000006</v>
      </c>
      <c r="K20" s="1854">
        <v>81.723500000000001</v>
      </c>
      <c r="L20" s="1854"/>
      <c r="M20" s="1086">
        <v>84.791600000000003</v>
      </c>
      <c r="N20" s="1086">
        <v>81.468400000000003</v>
      </c>
      <c r="O20" s="1086">
        <v>79.744799999999998</v>
      </c>
      <c r="P20" s="1855">
        <v>975.24490000000003</v>
      </c>
      <c r="Q20" s="1855"/>
    </row>
    <row r="21" spans="1:17" ht="9" customHeight="1" thickBot="1">
      <c r="B21" s="1086">
        <v>86.958600000000004</v>
      </c>
      <c r="C21" s="1086">
        <v>76.992000000000004</v>
      </c>
      <c r="D21" s="1086">
        <v>85.391300000000001</v>
      </c>
      <c r="E21" s="1086"/>
      <c r="F21" s="1854"/>
      <c r="G21" s="1854"/>
      <c r="H21" s="1086"/>
      <c r="I21" s="1086"/>
      <c r="J21" s="1086"/>
      <c r="K21" s="1854"/>
      <c r="L21" s="1854"/>
      <c r="M21" s="1086"/>
      <c r="N21" s="1086"/>
      <c r="O21" s="1086"/>
      <c r="P21" s="1855">
        <v>249.34190000000001</v>
      </c>
      <c r="Q21" s="1855"/>
    </row>
    <row r="22" spans="1:17" ht="10.5" customHeight="1" thickBot="1">
      <c r="A22" s="1083" t="s">
        <v>782</v>
      </c>
      <c r="B22" s="1085">
        <v>77.656800000000004</v>
      </c>
      <c r="C22" s="1085">
        <v>72.036299999999997</v>
      </c>
      <c r="D22" s="1085">
        <v>74.527199999999993</v>
      </c>
      <c r="E22" s="1085">
        <v>82.621700000000004</v>
      </c>
      <c r="F22" s="1857">
        <v>76.263000000000005</v>
      </c>
      <c r="G22" s="1857"/>
      <c r="H22" s="1085">
        <v>74.740300000000005</v>
      </c>
      <c r="I22" s="1085">
        <v>77.593100000000007</v>
      </c>
      <c r="J22" s="1085">
        <v>74.456199999999995</v>
      </c>
      <c r="K22" s="1857">
        <v>76.827600000000004</v>
      </c>
      <c r="L22" s="1857"/>
      <c r="M22" s="1085">
        <v>80.027900000000002</v>
      </c>
      <c r="N22" s="1085">
        <v>77.194599999999994</v>
      </c>
      <c r="O22" s="1085">
        <v>75.573800000000006</v>
      </c>
      <c r="P22" s="1855">
        <v>919.51850000000002</v>
      </c>
      <c r="Q22" s="1855"/>
    </row>
    <row r="23" spans="1:17" ht="9" customHeight="1" thickBot="1">
      <c r="B23" s="1085">
        <v>82.337199999999996</v>
      </c>
      <c r="C23" s="1085">
        <v>72.886399999999995</v>
      </c>
      <c r="D23" s="1085">
        <v>79.936099999999996</v>
      </c>
      <c r="E23" s="1085"/>
      <c r="F23" s="1857"/>
      <c r="G23" s="1857"/>
      <c r="H23" s="1085"/>
      <c r="I23" s="1085"/>
      <c r="J23" s="1085"/>
      <c r="K23" s="1857"/>
      <c r="L23" s="1857"/>
      <c r="M23" s="1085"/>
      <c r="N23" s="1085"/>
      <c r="O23" s="1085"/>
      <c r="P23" s="1855">
        <v>235.15969999999999</v>
      </c>
      <c r="Q23" s="1855"/>
    </row>
    <row r="24" spans="1:17" ht="11.25" customHeight="1">
      <c r="A24" s="1856" t="s">
        <v>821</v>
      </c>
      <c r="B24" s="1856"/>
      <c r="C24" s="1856"/>
      <c r="D24" s="1856"/>
      <c r="E24" s="1856"/>
      <c r="F24" s="1856"/>
      <c r="G24" s="1856"/>
      <c r="H24" s="1856"/>
      <c r="I24" s="1856"/>
      <c r="J24" s="1856"/>
      <c r="K24" s="1856"/>
      <c r="L24" s="1856"/>
      <c r="M24" s="1856"/>
      <c r="N24" s="1856"/>
      <c r="O24" s="1856"/>
      <c r="P24" s="1856"/>
      <c r="Q24" s="1856"/>
    </row>
    <row r="25" spans="1:17" ht="9" customHeight="1" thickBot="1">
      <c r="A25" s="1083" t="s">
        <v>181</v>
      </c>
      <c r="B25" s="1085">
        <v>8.9689999999999994</v>
      </c>
      <c r="C25" s="1085">
        <v>9.4535999999999998</v>
      </c>
      <c r="D25" s="1085">
        <v>10.9481</v>
      </c>
      <c r="E25" s="1085">
        <v>11.745200000000001</v>
      </c>
      <c r="F25" s="1857">
        <v>12.4735</v>
      </c>
      <c r="G25" s="1857"/>
      <c r="H25" s="1085">
        <v>13.058400000000001</v>
      </c>
      <c r="I25" s="1085">
        <v>8.8689999999999998</v>
      </c>
      <c r="J25" s="1085">
        <v>9.5554000000000006</v>
      </c>
      <c r="K25" s="1857">
        <v>11.347</v>
      </c>
      <c r="L25" s="1857"/>
      <c r="M25" s="1085">
        <v>11.9627</v>
      </c>
      <c r="N25" s="1085">
        <v>9.3910999999999998</v>
      </c>
      <c r="O25" s="1085">
        <v>11.113899999999999</v>
      </c>
      <c r="P25" s="1855">
        <v>128.8869</v>
      </c>
      <c r="Q25" s="1855"/>
    </row>
    <row r="26" spans="1:17" ht="9" customHeight="1" thickBot="1">
      <c r="B26" s="1085">
        <v>9.8186999999999998</v>
      </c>
      <c r="C26" s="1085">
        <v>7.9017999999999997</v>
      </c>
      <c r="D26" s="1085">
        <v>9.2626000000000008</v>
      </c>
      <c r="E26" s="1085"/>
      <c r="F26" s="1857"/>
      <c r="G26" s="1857"/>
      <c r="H26" s="1085"/>
      <c r="I26" s="1085"/>
      <c r="J26" s="1085"/>
      <c r="K26" s="1857"/>
      <c r="L26" s="1857"/>
      <c r="M26" s="1085"/>
      <c r="N26" s="1085"/>
      <c r="O26" s="1085"/>
      <c r="P26" s="1855">
        <v>26.9831</v>
      </c>
      <c r="Q26" s="1855"/>
    </row>
    <row r="27" spans="1:17" ht="10.5" customHeight="1" thickBot="1">
      <c r="A27" s="1083" t="s">
        <v>782</v>
      </c>
      <c r="B27" s="1085">
        <v>8.8719999999999999</v>
      </c>
      <c r="C27" s="1085">
        <v>9.3884000000000007</v>
      </c>
      <c r="D27" s="1085">
        <v>10.8416</v>
      </c>
      <c r="E27" s="1085">
        <v>11.622299999999999</v>
      </c>
      <c r="F27" s="1857">
        <v>12.2827</v>
      </c>
      <c r="G27" s="1857"/>
      <c r="H27" s="1085">
        <v>12.945600000000001</v>
      </c>
      <c r="I27" s="1085">
        <v>8.7098999999999993</v>
      </c>
      <c r="J27" s="1085">
        <v>9.4253999999999998</v>
      </c>
      <c r="K27" s="1857">
        <v>11.142799999999999</v>
      </c>
      <c r="L27" s="1857"/>
      <c r="M27" s="1085">
        <v>11.8446</v>
      </c>
      <c r="N27" s="1085">
        <v>9.1684999999999999</v>
      </c>
      <c r="O27" s="1085">
        <v>11.043699999999999</v>
      </c>
      <c r="P27" s="1855">
        <v>127.28749999999999</v>
      </c>
      <c r="Q27" s="1855"/>
    </row>
    <row r="28" spans="1:17" ht="9" customHeight="1" thickBot="1">
      <c r="B28" s="1085">
        <v>9.7097999999999995</v>
      </c>
      <c r="C28" s="1085">
        <v>7.6928000000000001</v>
      </c>
      <c r="D28" s="1085">
        <v>9.1381999999999994</v>
      </c>
      <c r="E28" s="1085"/>
      <c r="F28" s="1857"/>
      <c r="G28" s="1857"/>
      <c r="H28" s="1085"/>
      <c r="I28" s="1085"/>
      <c r="J28" s="1085"/>
      <c r="K28" s="1857"/>
      <c r="L28" s="1857"/>
      <c r="M28" s="1085"/>
      <c r="N28" s="1085"/>
      <c r="O28" s="1085"/>
      <c r="P28" s="1855">
        <v>26.540800000000001</v>
      </c>
      <c r="Q28" s="1855"/>
    </row>
    <row r="29" spans="1:17" ht="11.25" customHeight="1">
      <c r="A29" s="1856" t="s">
        <v>822</v>
      </c>
      <c r="B29" s="1856"/>
      <c r="C29" s="1856"/>
      <c r="D29" s="1856"/>
      <c r="E29" s="1856"/>
      <c r="F29" s="1856"/>
      <c r="G29" s="1856"/>
      <c r="H29" s="1856"/>
      <c r="I29" s="1856"/>
      <c r="J29" s="1856"/>
      <c r="K29" s="1856"/>
      <c r="L29" s="1856"/>
      <c r="M29" s="1856"/>
      <c r="N29" s="1856"/>
      <c r="O29" s="1856"/>
      <c r="P29" s="1856"/>
      <c r="Q29" s="1856"/>
    </row>
    <row r="30" spans="1:17" ht="9" customHeight="1" thickBot="1">
      <c r="A30" s="1083" t="s">
        <v>181</v>
      </c>
      <c r="B30" s="1085">
        <v>66.387600000000006</v>
      </c>
      <c r="C30" s="1085">
        <v>63.065300000000001</v>
      </c>
      <c r="D30" s="1085">
        <v>72.131799999999998</v>
      </c>
      <c r="E30" s="1085">
        <v>78.027799999999999</v>
      </c>
      <c r="F30" s="1857">
        <v>76.485600000000005</v>
      </c>
      <c r="G30" s="1857"/>
      <c r="H30" s="1085">
        <v>70.116</v>
      </c>
      <c r="I30" s="1085">
        <v>79.264300000000006</v>
      </c>
      <c r="J30" s="1085">
        <v>75.250299999999996</v>
      </c>
      <c r="K30" s="1857">
        <v>81.700800000000001</v>
      </c>
      <c r="L30" s="1857"/>
      <c r="M30" s="1085">
        <v>73.866</v>
      </c>
      <c r="N30" s="1085">
        <v>70.001000000000005</v>
      </c>
      <c r="O30" s="1085">
        <v>72.897999999999996</v>
      </c>
      <c r="P30" s="1855">
        <v>879.19449999999995</v>
      </c>
      <c r="Q30" s="1855"/>
    </row>
    <row r="31" spans="1:17" ht="9" customHeight="1" thickBot="1">
      <c r="B31" s="1085">
        <v>74.451499999999996</v>
      </c>
      <c r="C31" s="1085">
        <v>70.038499999999999</v>
      </c>
      <c r="D31" s="1085">
        <v>78.431700000000006</v>
      </c>
      <c r="E31" s="1085"/>
      <c r="F31" s="1857"/>
      <c r="G31" s="1857"/>
      <c r="H31" s="1085"/>
      <c r="I31" s="1085"/>
      <c r="J31" s="1085"/>
      <c r="K31" s="1857"/>
      <c r="L31" s="1857"/>
      <c r="M31" s="1085"/>
      <c r="N31" s="1085"/>
      <c r="O31" s="1085"/>
      <c r="P31" s="1855">
        <v>222.92169999999999</v>
      </c>
      <c r="Q31" s="1855"/>
    </row>
    <row r="32" spans="1:17" ht="10.5" customHeight="1" thickBot="1">
      <c r="A32" s="1083" t="s">
        <v>782</v>
      </c>
      <c r="B32" s="1085">
        <v>31.1114</v>
      </c>
      <c r="C32" s="1085">
        <v>28.792300000000001</v>
      </c>
      <c r="D32" s="1085">
        <v>31.667000000000002</v>
      </c>
      <c r="E32" s="1085">
        <v>34.5899</v>
      </c>
      <c r="F32" s="1857">
        <v>32.872</v>
      </c>
      <c r="G32" s="1857"/>
      <c r="H32" s="1085">
        <v>36.554699999999997</v>
      </c>
      <c r="I32" s="1085">
        <v>32.3476</v>
      </c>
      <c r="J32" s="1085">
        <v>32.393000000000001</v>
      </c>
      <c r="K32" s="1857">
        <v>33.384300000000003</v>
      </c>
      <c r="L32" s="1857"/>
      <c r="M32" s="1085">
        <v>34.592599999999997</v>
      </c>
      <c r="N32" s="1085">
        <v>29.135899999999999</v>
      </c>
      <c r="O32" s="1085">
        <v>29.851900000000001</v>
      </c>
      <c r="P32" s="1855">
        <v>387.29259999999999</v>
      </c>
      <c r="Q32" s="1855"/>
    </row>
    <row r="33" spans="1:17" ht="9" customHeight="1" thickBot="1">
      <c r="B33" s="1085">
        <v>33.029000000000003</v>
      </c>
      <c r="C33" s="1085">
        <v>30.197900000000001</v>
      </c>
      <c r="D33" s="1085">
        <v>35.177900000000001</v>
      </c>
      <c r="E33" s="1085"/>
      <c r="F33" s="1857"/>
      <c r="G33" s="1857"/>
      <c r="H33" s="1085"/>
      <c r="I33" s="1085"/>
      <c r="J33" s="1085"/>
      <c r="K33" s="1857"/>
      <c r="L33" s="1857"/>
      <c r="M33" s="1085"/>
      <c r="N33" s="1085"/>
      <c r="O33" s="1085"/>
      <c r="P33" s="1855">
        <v>98.404799999999994</v>
      </c>
      <c r="Q33" s="1855"/>
    </row>
    <row r="34" spans="1:17" ht="11.25" customHeight="1">
      <c r="A34" s="1856" t="s">
        <v>823</v>
      </c>
      <c r="B34" s="1856"/>
      <c r="C34" s="1856"/>
      <c r="D34" s="1856"/>
      <c r="E34" s="1856"/>
      <c r="F34" s="1856"/>
      <c r="G34" s="1856"/>
      <c r="H34" s="1856"/>
      <c r="I34" s="1856"/>
      <c r="J34" s="1856"/>
      <c r="K34" s="1856"/>
      <c r="L34" s="1856"/>
      <c r="M34" s="1856"/>
      <c r="N34" s="1856"/>
      <c r="O34" s="1856"/>
      <c r="P34" s="1856"/>
      <c r="Q34" s="1856"/>
    </row>
    <row r="35" spans="1:17" ht="9" customHeight="1" thickBot="1">
      <c r="A35" s="1083" t="s">
        <v>181</v>
      </c>
      <c r="B35" s="1085">
        <v>1218.9390100000001</v>
      </c>
      <c r="C35" s="1085">
        <v>1023.26859</v>
      </c>
      <c r="D35" s="1085">
        <v>1064.1749600000001</v>
      </c>
      <c r="E35" s="1085">
        <v>1035.73036</v>
      </c>
      <c r="F35" s="1857">
        <v>1127.0622000000001</v>
      </c>
      <c r="G35" s="1857"/>
      <c r="H35" s="1085">
        <v>977.67895999999996</v>
      </c>
      <c r="I35" s="1085">
        <v>989.07632999999998</v>
      </c>
      <c r="J35" s="1085">
        <v>1013.80819</v>
      </c>
      <c r="K35" s="1857">
        <v>1121.69208</v>
      </c>
      <c r="L35" s="1857"/>
      <c r="M35" s="1085">
        <v>1201.5522000000001</v>
      </c>
      <c r="N35" s="1085">
        <v>1127.70839</v>
      </c>
      <c r="O35" s="1085">
        <v>1098.33707</v>
      </c>
      <c r="P35" s="1855">
        <v>12999.028340000001</v>
      </c>
      <c r="Q35" s="1855"/>
    </row>
    <row r="36" spans="1:17" ht="9" customHeight="1" thickBot="1">
      <c r="B36" s="1085">
        <v>1174.13006</v>
      </c>
      <c r="C36" s="1085">
        <v>903.19885999999997</v>
      </c>
      <c r="D36" s="1085">
        <v>1098.8208099999999</v>
      </c>
      <c r="E36" s="1085"/>
      <c r="F36" s="1857"/>
      <c r="G36" s="1857"/>
      <c r="H36" s="1085"/>
      <c r="I36" s="1085"/>
      <c r="J36" s="1085"/>
      <c r="K36" s="1857"/>
      <c r="L36" s="1857"/>
      <c r="M36" s="1085"/>
      <c r="N36" s="1085"/>
      <c r="O36" s="1085"/>
      <c r="P36" s="1855">
        <v>3176.1497300000001</v>
      </c>
      <c r="Q36" s="1855"/>
    </row>
    <row r="37" spans="1:17" ht="10.5" customHeight="1" thickBot="1">
      <c r="A37" s="1083" t="s">
        <v>782</v>
      </c>
      <c r="B37" s="1085">
        <v>1075.3841299999999</v>
      </c>
      <c r="C37" s="1085">
        <v>880.10626999999999</v>
      </c>
      <c r="D37" s="1085">
        <v>925.31218999999999</v>
      </c>
      <c r="E37" s="1085">
        <v>897.51978999999994</v>
      </c>
      <c r="F37" s="1857">
        <v>986.85208</v>
      </c>
      <c r="G37" s="1857"/>
      <c r="H37" s="1085">
        <v>871.16715999999997</v>
      </c>
      <c r="I37" s="1085">
        <v>844.98851999999999</v>
      </c>
      <c r="J37" s="1085">
        <v>928.62186999999994</v>
      </c>
      <c r="K37" s="1857">
        <v>1024.0098800000001</v>
      </c>
      <c r="L37" s="1857"/>
      <c r="M37" s="1085">
        <v>1079.81005</v>
      </c>
      <c r="N37" s="1085">
        <v>982.64065000000005</v>
      </c>
      <c r="O37" s="1085">
        <v>984.37995999999998</v>
      </c>
      <c r="P37" s="1855">
        <v>11480.79255</v>
      </c>
      <c r="Q37" s="1855"/>
    </row>
    <row r="38" spans="1:17" ht="9" customHeight="1" thickBot="1">
      <c r="B38" s="1085">
        <v>1056.10788</v>
      </c>
      <c r="C38" s="1085">
        <v>791.77205000000004</v>
      </c>
      <c r="D38" s="1085">
        <v>973.78602999999998</v>
      </c>
      <c r="E38" s="1085"/>
      <c r="F38" s="1857"/>
      <c r="G38" s="1857"/>
      <c r="H38" s="1085"/>
      <c r="I38" s="1085"/>
      <c r="J38" s="1085"/>
      <c r="K38" s="1857"/>
      <c r="L38" s="1857"/>
      <c r="M38" s="1085"/>
      <c r="N38" s="1085"/>
      <c r="O38" s="1085"/>
      <c r="P38" s="1855">
        <v>2821.6659599999998</v>
      </c>
      <c r="Q38" s="1855"/>
    </row>
    <row r="39" spans="1:17" ht="11.25" customHeight="1">
      <c r="A39" s="1856" t="s">
        <v>824</v>
      </c>
      <c r="B39" s="1856"/>
      <c r="C39" s="1856"/>
      <c r="D39" s="1856"/>
      <c r="E39" s="1856"/>
      <c r="F39" s="1856"/>
      <c r="G39" s="1856"/>
      <c r="H39" s="1856"/>
      <c r="I39" s="1856"/>
      <c r="J39" s="1856"/>
      <c r="K39" s="1856"/>
      <c r="L39" s="1856"/>
      <c r="M39" s="1856"/>
      <c r="N39" s="1856"/>
      <c r="O39" s="1856"/>
      <c r="P39" s="1856"/>
      <c r="Q39" s="1856"/>
    </row>
    <row r="40" spans="1:17" ht="9" customHeight="1" thickBot="1">
      <c r="A40" s="1083" t="s">
        <v>181</v>
      </c>
      <c r="B40" s="1085">
        <v>417.90249999999997</v>
      </c>
      <c r="C40" s="1085">
        <v>303.59399999999999</v>
      </c>
      <c r="D40" s="1085">
        <v>282.33150000000001</v>
      </c>
      <c r="E40" s="1085">
        <v>413.89890000000003</v>
      </c>
      <c r="F40" s="1857">
        <v>465.92360000000002</v>
      </c>
      <c r="G40" s="1857"/>
      <c r="H40" s="1085">
        <v>331.0763</v>
      </c>
      <c r="I40" s="1085">
        <v>322.20069999999998</v>
      </c>
      <c r="J40" s="1085">
        <v>315.45769999999999</v>
      </c>
      <c r="K40" s="1857">
        <v>370.45010000000002</v>
      </c>
      <c r="L40" s="1857"/>
      <c r="M40" s="1085">
        <v>335.48219999999998</v>
      </c>
      <c r="N40" s="1085">
        <v>482.48419999999999</v>
      </c>
      <c r="O40" s="1085">
        <v>347.29680000000002</v>
      </c>
      <c r="P40" s="1855">
        <v>4388.0985000000001</v>
      </c>
      <c r="Q40" s="1855"/>
    </row>
    <row r="41" spans="1:17" ht="9" customHeight="1" thickBot="1">
      <c r="B41" s="1085">
        <v>356.91699999999997</v>
      </c>
      <c r="C41" s="1085">
        <v>423.64920000000001</v>
      </c>
      <c r="D41" s="1085">
        <v>412.10469999999998</v>
      </c>
      <c r="E41" s="1085"/>
      <c r="F41" s="1857"/>
      <c r="G41" s="1857"/>
      <c r="H41" s="1085"/>
      <c r="I41" s="1085"/>
      <c r="J41" s="1085"/>
      <c r="K41" s="1857"/>
      <c r="L41" s="1857"/>
      <c r="M41" s="1085"/>
      <c r="N41" s="1085"/>
      <c r="O41" s="1085"/>
      <c r="P41" s="1855">
        <v>1192.6709000000001</v>
      </c>
      <c r="Q41" s="1855"/>
    </row>
    <row r="42" spans="1:17" ht="10.5" customHeight="1" thickBot="1">
      <c r="A42" s="1083" t="s">
        <v>782</v>
      </c>
      <c r="B42" s="1085">
        <v>201.59460000000001</v>
      </c>
      <c r="C42" s="1085">
        <v>187.64570000000001</v>
      </c>
      <c r="D42" s="1085">
        <v>175.6833</v>
      </c>
      <c r="E42" s="1085">
        <v>192.4581</v>
      </c>
      <c r="F42" s="1857">
        <v>203.4546</v>
      </c>
      <c r="G42" s="1857"/>
      <c r="H42" s="1085">
        <v>178.2252</v>
      </c>
      <c r="I42" s="1085">
        <v>183.0445</v>
      </c>
      <c r="J42" s="1085">
        <v>217.6824</v>
      </c>
      <c r="K42" s="1857">
        <v>185.66460000000001</v>
      </c>
      <c r="L42" s="1857"/>
      <c r="M42" s="1085">
        <v>201.50020000000001</v>
      </c>
      <c r="N42" s="1085">
        <v>226.8501</v>
      </c>
      <c r="O42" s="1085">
        <v>191.2499</v>
      </c>
      <c r="P42" s="1855">
        <v>2345.0531999999998</v>
      </c>
      <c r="Q42" s="1855"/>
    </row>
    <row r="43" spans="1:17" ht="9" customHeight="1" thickBot="1">
      <c r="B43" s="1085">
        <v>189.52809999999999</v>
      </c>
      <c r="C43" s="1085">
        <v>209.44390000000001</v>
      </c>
      <c r="D43" s="1085">
        <v>235.1909</v>
      </c>
      <c r="E43" s="1085"/>
      <c r="F43" s="1857"/>
      <c r="G43" s="1857"/>
      <c r="H43" s="1085"/>
      <c r="I43" s="1085"/>
      <c r="J43" s="1085"/>
      <c r="K43" s="1857"/>
      <c r="L43" s="1857"/>
      <c r="M43" s="1085"/>
      <c r="N43" s="1085"/>
      <c r="O43" s="1085"/>
      <c r="P43" s="1855">
        <v>634.16290000000004</v>
      </c>
      <c r="Q43" s="1855"/>
    </row>
    <row r="44" spans="1:17" ht="10.5" customHeight="1">
      <c r="A44" s="1858" t="s">
        <v>825</v>
      </c>
      <c r="B44" s="1858"/>
      <c r="C44" s="1858"/>
      <c r="D44" s="1858"/>
      <c r="E44" s="1858"/>
      <c r="F44" s="1858"/>
      <c r="G44" s="1858"/>
      <c r="H44" s="1858"/>
      <c r="I44" s="1858"/>
      <c r="J44" s="1858"/>
      <c r="K44" s="1858"/>
      <c r="L44" s="1858"/>
      <c r="M44" s="1858"/>
      <c r="N44" s="1858"/>
      <c r="O44" s="1858"/>
      <c r="P44" s="1858"/>
      <c r="Q44" s="1858"/>
    </row>
    <row r="45" spans="1:17" ht="9" customHeight="1" thickBot="1">
      <c r="A45" s="1083" t="s">
        <v>181</v>
      </c>
      <c r="B45" s="1085">
        <v>378.59</v>
      </c>
      <c r="C45" s="1085">
        <v>262.45229999999998</v>
      </c>
      <c r="D45" s="1085">
        <v>245.05680000000001</v>
      </c>
      <c r="E45" s="1085">
        <v>377.10090000000002</v>
      </c>
      <c r="F45" s="1857">
        <v>428.25540000000001</v>
      </c>
      <c r="G45" s="1857"/>
      <c r="H45" s="1085">
        <v>300.29829999999998</v>
      </c>
      <c r="I45" s="1085">
        <v>285.26170000000002</v>
      </c>
      <c r="J45" s="1085">
        <v>280.49709999999999</v>
      </c>
      <c r="K45" s="1857">
        <v>331.52699999999999</v>
      </c>
      <c r="L45" s="1857"/>
      <c r="M45" s="1085">
        <v>296.63459999999998</v>
      </c>
      <c r="N45" s="1085">
        <v>445.726</v>
      </c>
      <c r="O45" s="1085">
        <v>307.98009999999999</v>
      </c>
      <c r="P45" s="1855">
        <v>3939.3802000000001</v>
      </c>
      <c r="Q45" s="1855"/>
    </row>
    <row r="46" spans="1:17" ht="9" customHeight="1" thickBot="1">
      <c r="B46" s="1085">
        <v>309.21469999999999</v>
      </c>
      <c r="C46" s="1085">
        <v>383.69880000000001</v>
      </c>
      <c r="D46" s="1085">
        <v>371.38060000000002</v>
      </c>
      <c r="E46" s="1085"/>
      <c r="F46" s="1857"/>
      <c r="G46" s="1857"/>
      <c r="H46" s="1085"/>
      <c r="I46" s="1085"/>
      <c r="J46" s="1085"/>
      <c r="K46" s="1857"/>
      <c r="L46" s="1857"/>
      <c r="M46" s="1085"/>
      <c r="N46" s="1085"/>
      <c r="O46" s="1085"/>
      <c r="P46" s="1855">
        <v>1064.2941000000001</v>
      </c>
      <c r="Q46" s="1855"/>
    </row>
    <row r="47" spans="1:17" ht="10.5" customHeight="1" thickBot="1">
      <c r="A47" s="1083" t="s">
        <v>782</v>
      </c>
      <c r="B47" s="1085">
        <v>164.73769999999999</v>
      </c>
      <c r="C47" s="1085">
        <v>151.67619999999999</v>
      </c>
      <c r="D47" s="1085">
        <v>142.68600000000001</v>
      </c>
      <c r="E47" s="1085">
        <v>158.73439999999999</v>
      </c>
      <c r="F47" s="1857">
        <v>169.38239999999999</v>
      </c>
      <c r="G47" s="1857"/>
      <c r="H47" s="1085">
        <v>149.77279999999999</v>
      </c>
      <c r="I47" s="1085">
        <v>151.50579999999999</v>
      </c>
      <c r="J47" s="1085">
        <v>187.6533</v>
      </c>
      <c r="K47" s="1857">
        <v>151.76089999999999</v>
      </c>
      <c r="L47" s="1857"/>
      <c r="M47" s="1085">
        <v>166.93860000000001</v>
      </c>
      <c r="N47" s="1085">
        <v>196.9726</v>
      </c>
      <c r="O47" s="1085">
        <v>160.35120000000001</v>
      </c>
      <c r="P47" s="1860">
        <v>1952.1719000000001</v>
      </c>
      <c r="Q47" s="1860"/>
    </row>
    <row r="48" spans="1:17" ht="9" customHeight="1" thickBot="1">
      <c r="B48" s="1085">
        <v>156.24680000000001</v>
      </c>
      <c r="C48" s="1085">
        <v>177.57769999999999</v>
      </c>
      <c r="D48" s="1085">
        <v>203.56139999999999</v>
      </c>
      <c r="E48" s="1085"/>
      <c r="F48" s="1857"/>
      <c r="G48" s="1857"/>
      <c r="H48" s="1085"/>
      <c r="I48" s="1085"/>
      <c r="J48" s="1085"/>
      <c r="K48" s="1857"/>
      <c r="L48" s="1857"/>
      <c r="M48" s="1085"/>
      <c r="N48" s="1085"/>
      <c r="O48" s="1085"/>
      <c r="P48" s="1860">
        <v>537.38589999999999</v>
      </c>
      <c r="Q48" s="1860"/>
    </row>
    <row r="49" spans="1:17" ht="11.25" customHeight="1">
      <c r="A49" s="1856" t="s">
        <v>826</v>
      </c>
      <c r="B49" s="1856"/>
      <c r="C49" s="1856"/>
      <c r="D49" s="1856"/>
      <c r="E49" s="1856"/>
      <c r="F49" s="1856"/>
      <c r="G49" s="1856"/>
      <c r="H49" s="1856"/>
      <c r="I49" s="1856"/>
      <c r="J49" s="1856"/>
      <c r="K49" s="1856"/>
      <c r="L49" s="1856"/>
      <c r="M49" s="1856"/>
      <c r="N49" s="1856"/>
      <c r="O49" s="1856"/>
      <c r="P49" s="1856"/>
      <c r="Q49" s="1856"/>
    </row>
    <row r="50" spans="1:17" ht="9" customHeight="1" thickBot="1">
      <c r="A50" s="1083" t="s">
        <v>181</v>
      </c>
      <c r="B50" s="1085">
        <v>167.7809</v>
      </c>
      <c r="C50" s="1085">
        <v>170.82730000000001</v>
      </c>
      <c r="D50" s="1085">
        <v>189.102</v>
      </c>
      <c r="E50" s="1085">
        <v>186.0324</v>
      </c>
      <c r="F50" s="1857">
        <v>176.16669999999999</v>
      </c>
      <c r="G50" s="1857"/>
      <c r="H50" s="1085">
        <v>213.61240000000001</v>
      </c>
      <c r="I50" s="1085">
        <v>162.68729999999999</v>
      </c>
      <c r="J50" s="1085">
        <v>185.096</v>
      </c>
      <c r="K50" s="1857">
        <v>173.57599999999999</v>
      </c>
      <c r="L50" s="1857"/>
      <c r="M50" s="1085">
        <v>178.16900000000001</v>
      </c>
      <c r="N50" s="1085">
        <v>159.1362</v>
      </c>
      <c r="O50" s="1085">
        <v>210.971</v>
      </c>
      <c r="P50" s="1855">
        <v>2173.1572000000001</v>
      </c>
      <c r="Q50" s="1855"/>
    </row>
    <row r="51" spans="1:17" ht="9" customHeight="1" thickBot="1">
      <c r="B51" s="1085">
        <v>156.5471</v>
      </c>
      <c r="C51" s="1085">
        <v>120.63930000000001</v>
      </c>
      <c r="D51" s="1085">
        <v>155.39089999999999</v>
      </c>
      <c r="E51" s="1085"/>
      <c r="F51" s="1857"/>
      <c r="G51" s="1857"/>
      <c r="H51" s="1085"/>
      <c r="I51" s="1085"/>
      <c r="J51" s="1085"/>
      <c r="K51" s="1857"/>
      <c r="L51" s="1857"/>
      <c r="M51" s="1085"/>
      <c r="N51" s="1085"/>
      <c r="O51" s="1085"/>
      <c r="P51" s="1855">
        <v>432.57729999999998</v>
      </c>
      <c r="Q51" s="1855"/>
    </row>
    <row r="52" spans="1:17" ht="10.5" customHeight="1" thickBot="1">
      <c r="A52" s="1083" t="s">
        <v>782</v>
      </c>
      <c r="B52" s="1085">
        <v>150.15690000000001</v>
      </c>
      <c r="C52" s="1085">
        <v>156.5729</v>
      </c>
      <c r="D52" s="1085">
        <v>178.57390000000001</v>
      </c>
      <c r="E52" s="1085">
        <v>178.39859999999999</v>
      </c>
      <c r="F52" s="1857">
        <v>168.60550000000001</v>
      </c>
      <c r="G52" s="1857"/>
      <c r="H52" s="1085">
        <v>198.4776</v>
      </c>
      <c r="I52" s="1085">
        <v>143.15119999999999</v>
      </c>
      <c r="J52" s="1085">
        <v>175.35120000000001</v>
      </c>
      <c r="K52" s="1857">
        <v>165.04580000000001</v>
      </c>
      <c r="L52" s="1857"/>
      <c r="M52" s="1085">
        <v>164.39709999999999</v>
      </c>
      <c r="N52" s="1085">
        <v>153.4641</v>
      </c>
      <c r="O52" s="1085">
        <v>197.7157</v>
      </c>
      <c r="P52" s="1855">
        <v>2029.9105</v>
      </c>
      <c r="Q52" s="1855"/>
    </row>
    <row r="53" spans="1:17" ht="9" customHeight="1" thickBot="1">
      <c r="B53" s="1085">
        <v>145.11619999999999</v>
      </c>
      <c r="C53" s="1085">
        <v>109.7804</v>
      </c>
      <c r="D53" s="1085">
        <v>136.91239999999999</v>
      </c>
      <c r="E53" s="1085"/>
      <c r="F53" s="1857"/>
      <c r="G53" s="1857"/>
      <c r="H53" s="1085"/>
      <c r="I53" s="1085"/>
      <c r="J53" s="1085"/>
      <c r="K53" s="1857"/>
      <c r="L53" s="1857"/>
      <c r="M53" s="1085"/>
      <c r="N53" s="1085"/>
      <c r="O53" s="1085"/>
      <c r="P53" s="1855">
        <v>391.80900000000003</v>
      </c>
      <c r="Q53" s="1855"/>
    </row>
    <row r="54" spans="1:17" ht="11.25" customHeight="1">
      <c r="A54" s="1856" t="s">
        <v>827</v>
      </c>
      <c r="B54" s="1856"/>
      <c r="C54" s="1856"/>
      <c r="D54" s="1856"/>
      <c r="E54" s="1856"/>
      <c r="F54" s="1856"/>
      <c r="G54" s="1856"/>
      <c r="H54" s="1856"/>
      <c r="I54" s="1856"/>
      <c r="J54" s="1856"/>
      <c r="K54" s="1856"/>
      <c r="L54" s="1856"/>
      <c r="M54" s="1856"/>
      <c r="N54" s="1856"/>
      <c r="O54" s="1856"/>
      <c r="P54" s="1856"/>
      <c r="Q54" s="1856"/>
    </row>
    <row r="55" spans="1:17" ht="9" customHeight="1" thickBot="1">
      <c r="A55" s="1083" t="s">
        <v>181</v>
      </c>
      <c r="B55" s="1085">
        <v>165.37989999999999</v>
      </c>
      <c r="C55" s="1085">
        <v>151.43279999999999</v>
      </c>
      <c r="D55" s="1085">
        <v>160.5044</v>
      </c>
      <c r="E55" s="1085">
        <v>180.50800000000001</v>
      </c>
      <c r="F55" s="1857">
        <v>170.37530000000001</v>
      </c>
      <c r="G55" s="1857"/>
      <c r="H55" s="1085">
        <v>155.64320000000001</v>
      </c>
      <c r="I55" s="1085">
        <v>213.19210000000001</v>
      </c>
      <c r="J55" s="1085">
        <v>204.6772</v>
      </c>
      <c r="K55" s="1857">
        <v>195.6121</v>
      </c>
      <c r="L55" s="1857"/>
      <c r="M55" s="1085">
        <v>208.5164</v>
      </c>
      <c r="N55" s="1085">
        <v>200.71600000000001</v>
      </c>
      <c r="O55" s="1085">
        <v>204.3134</v>
      </c>
      <c r="P55" s="1855">
        <v>2210.8708000000001</v>
      </c>
      <c r="Q55" s="1855"/>
    </row>
    <row r="56" spans="1:17" ht="9" customHeight="1" thickBot="1">
      <c r="B56" s="1085">
        <v>218.34139999999999</v>
      </c>
      <c r="C56" s="1085">
        <v>199.28100000000001</v>
      </c>
      <c r="D56" s="1085">
        <v>216.0735</v>
      </c>
      <c r="E56" s="1085"/>
      <c r="F56" s="1857"/>
      <c r="G56" s="1857"/>
      <c r="H56" s="1085"/>
      <c r="I56" s="1085"/>
      <c r="J56" s="1085"/>
      <c r="K56" s="1857"/>
      <c r="L56" s="1857"/>
      <c r="M56" s="1085"/>
      <c r="N56" s="1085"/>
      <c r="O56" s="1085"/>
      <c r="P56" s="1855">
        <v>633.69590000000005</v>
      </c>
      <c r="Q56" s="1855"/>
    </row>
    <row r="57" spans="1:17" ht="10.5" customHeight="1" thickBot="1">
      <c r="A57" s="1083" t="s">
        <v>782</v>
      </c>
      <c r="B57" s="1085">
        <v>136.50460000000001</v>
      </c>
      <c r="C57" s="1085">
        <v>126.10299999999999</v>
      </c>
      <c r="D57" s="1085">
        <v>135.93639999999999</v>
      </c>
      <c r="E57" s="1085">
        <v>150.5368</v>
      </c>
      <c r="F57" s="1857">
        <v>138.03219999999999</v>
      </c>
      <c r="G57" s="1857"/>
      <c r="H57" s="1085">
        <v>129.88319999999999</v>
      </c>
      <c r="I57" s="1085">
        <v>178.779</v>
      </c>
      <c r="J57" s="1085">
        <v>175.97120000000001</v>
      </c>
      <c r="K57" s="1857">
        <v>168.59010000000001</v>
      </c>
      <c r="L57" s="1857"/>
      <c r="M57" s="1085">
        <v>181.506</v>
      </c>
      <c r="N57" s="1085">
        <v>175.7422</v>
      </c>
      <c r="O57" s="1085">
        <v>175.19710000000001</v>
      </c>
      <c r="P57" s="1855">
        <v>1872.7818</v>
      </c>
      <c r="Q57" s="1855"/>
    </row>
    <row r="58" spans="1:17" ht="9" customHeight="1" thickBot="1">
      <c r="B58" s="1085">
        <v>188.04679999999999</v>
      </c>
      <c r="C58" s="1085">
        <v>169.26509999999999</v>
      </c>
      <c r="D58" s="1085">
        <v>182.09979999999999</v>
      </c>
      <c r="E58" s="1085"/>
      <c r="F58" s="1857"/>
      <c r="G58" s="1857"/>
      <c r="H58" s="1085"/>
      <c r="I58" s="1085"/>
      <c r="J58" s="1085"/>
      <c r="K58" s="1857"/>
      <c r="L58" s="1857"/>
      <c r="M58" s="1085"/>
      <c r="N58" s="1085"/>
      <c r="O58" s="1085"/>
      <c r="P58" s="1855">
        <v>539.4117</v>
      </c>
      <c r="Q58" s="1855"/>
    </row>
    <row r="59" spans="1:17" ht="10.5" customHeight="1">
      <c r="A59" s="1858" t="s">
        <v>828</v>
      </c>
      <c r="B59" s="1858"/>
      <c r="C59" s="1858"/>
      <c r="D59" s="1858"/>
      <c r="E59" s="1858"/>
      <c r="F59" s="1858"/>
      <c r="G59" s="1858"/>
      <c r="H59" s="1858"/>
      <c r="I59" s="1858"/>
      <c r="J59" s="1858"/>
      <c r="K59" s="1858"/>
      <c r="L59" s="1858"/>
      <c r="M59" s="1858"/>
      <c r="N59" s="1858"/>
      <c r="O59" s="1858"/>
      <c r="P59" s="1858"/>
      <c r="Q59" s="1858"/>
    </row>
    <row r="60" spans="1:17" ht="9" customHeight="1" thickBot="1">
      <c r="A60" s="1083" t="s">
        <v>181</v>
      </c>
      <c r="B60" s="1085">
        <v>75.708200000000005</v>
      </c>
      <c r="C60" s="1085">
        <v>64.846599999999995</v>
      </c>
      <c r="D60" s="1085">
        <v>71.761300000000006</v>
      </c>
      <c r="E60" s="1085">
        <v>77.670100000000005</v>
      </c>
      <c r="F60" s="1857">
        <v>79.562100000000001</v>
      </c>
      <c r="G60" s="1857"/>
      <c r="H60" s="1085">
        <v>66.469399999999993</v>
      </c>
      <c r="I60" s="1085">
        <v>93.230099999999993</v>
      </c>
      <c r="J60" s="1085">
        <v>85.968299999999999</v>
      </c>
      <c r="K60" s="1857">
        <v>84.225399999999993</v>
      </c>
      <c r="L60" s="1857"/>
      <c r="M60" s="1085">
        <v>88.384600000000006</v>
      </c>
      <c r="N60" s="1085">
        <v>88.438299999999998</v>
      </c>
      <c r="O60" s="1085">
        <v>86.761700000000005</v>
      </c>
      <c r="P60" s="1855">
        <v>963.02610000000004</v>
      </c>
      <c r="Q60" s="1855"/>
    </row>
    <row r="61" spans="1:17" ht="9" customHeight="1" thickBot="1">
      <c r="B61" s="1085">
        <v>88.755799999999994</v>
      </c>
      <c r="C61" s="1085">
        <v>77.865200000000002</v>
      </c>
      <c r="D61" s="1085">
        <v>90.076899999999995</v>
      </c>
      <c r="E61" s="1085"/>
      <c r="F61" s="1857"/>
      <c r="G61" s="1857"/>
      <c r="H61" s="1085"/>
      <c r="I61" s="1085"/>
      <c r="J61" s="1085"/>
      <c r="K61" s="1857"/>
      <c r="L61" s="1857"/>
      <c r="M61" s="1085"/>
      <c r="N61" s="1085"/>
      <c r="O61" s="1085"/>
      <c r="P61" s="1855">
        <v>256.6979</v>
      </c>
      <c r="Q61" s="1855"/>
    </row>
    <row r="62" spans="1:17" ht="10.5" customHeight="1" thickBot="1">
      <c r="A62" s="1083" t="s">
        <v>782</v>
      </c>
      <c r="B62" s="1085">
        <v>55.369700000000002</v>
      </c>
      <c r="C62" s="1085">
        <v>47.531799999999997</v>
      </c>
      <c r="D62" s="1085">
        <v>53.525199999999998</v>
      </c>
      <c r="E62" s="1085">
        <v>56.2256</v>
      </c>
      <c r="F62" s="1857">
        <v>58.4711</v>
      </c>
      <c r="G62" s="1857"/>
      <c r="H62" s="1085">
        <v>49.688499999999998</v>
      </c>
      <c r="I62" s="1085">
        <v>72.575699999999998</v>
      </c>
      <c r="J62" s="1085">
        <v>67.046999999999997</v>
      </c>
      <c r="K62" s="1857">
        <v>66.087100000000007</v>
      </c>
      <c r="L62" s="1857"/>
      <c r="M62" s="1085">
        <v>70.299700000000001</v>
      </c>
      <c r="N62" s="1085">
        <v>70.470699999999994</v>
      </c>
      <c r="O62" s="1085">
        <v>66.843000000000004</v>
      </c>
      <c r="P62" s="1855">
        <v>734.13509999999997</v>
      </c>
      <c r="Q62" s="1855"/>
    </row>
    <row r="63" spans="1:17" ht="9" customHeight="1" thickBot="1">
      <c r="B63" s="1085">
        <v>69.695899999999995</v>
      </c>
      <c r="C63" s="1085">
        <v>61.536999999999999</v>
      </c>
      <c r="D63" s="1085">
        <v>69.666300000000007</v>
      </c>
      <c r="E63" s="1085"/>
      <c r="F63" s="1857"/>
      <c r="G63" s="1857"/>
      <c r="H63" s="1085"/>
      <c r="I63" s="1085"/>
      <c r="J63" s="1085"/>
      <c r="K63" s="1857"/>
      <c r="L63" s="1857"/>
      <c r="M63" s="1085"/>
      <c r="N63" s="1085"/>
      <c r="O63" s="1085"/>
      <c r="P63" s="1855">
        <v>200.89920000000001</v>
      </c>
      <c r="Q63" s="1855"/>
    </row>
    <row r="64" spans="1:17" ht="11.25" customHeight="1">
      <c r="A64" s="1856" t="s">
        <v>829</v>
      </c>
      <c r="B64" s="1856"/>
      <c r="C64" s="1856"/>
      <c r="D64" s="1856"/>
      <c r="E64" s="1856"/>
      <c r="F64" s="1856"/>
      <c r="G64" s="1856"/>
      <c r="H64" s="1856"/>
      <c r="I64" s="1856"/>
      <c r="J64" s="1856"/>
      <c r="K64" s="1856"/>
      <c r="L64" s="1856"/>
      <c r="M64" s="1856"/>
      <c r="N64" s="1856"/>
      <c r="O64" s="1856"/>
      <c r="P64" s="1856"/>
      <c r="Q64" s="1856"/>
    </row>
    <row r="65" spans="1:17" ht="9" customHeight="1" thickBot="1">
      <c r="A65" s="1083" t="s">
        <v>181</v>
      </c>
      <c r="B65" s="1085">
        <v>9.5225000000000009</v>
      </c>
      <c r="C65" s="1085">
        <v>10.8711</v>
      </c>
      <c r="D65" s="1085">
        <v>14.4361</v>
      </c>
      <c r="E65" s="1085">
        <v>19.448599999999999</v>
      </c>
      <c r="F65" s="1857">
        <v>13.399100000000001</v>
      </c>
      <c r="G65" s="1857"/>
      <c r="H65" s="1085">
        <v>12.116300000000001</v>
      </c>
      <c r="I65" s="1085">
        <v>19.601800000000001</v>
      </c>
      <c r="J65" s="1085">
        <v>23.703199999999999</v>
      </c>
      <c r="K65" s="1857">
        <v>19.941500000000001</v>
      </c>
      <c r="L65" s="1857"/>
      <c r="M65" s="1085">
        <v>22.183900000000001</v>
      </c>
      <c r="N65" s="1085">
        <v>14.981400000000001</v>
      </c>
      <c r="O65" s="1085">
        <v>17.023900000000001</v>
      </c>
      <c r="P65" s="1855">
        <v>197.2294</v>
      </c>
      <c r="Q65" s="1855"/>
    </row>
    <row r="66" spans="1:17" ht="9" customHeight="1" thickBot="1">
      <c r="B66" s="1085">
        <v>19.2745</v>
      </c>
      <c r="C66" s="1085">
        <v>18.750399999999999</v>
      </c>
      <c r="D66" s="1085">
        <v>23.715299999999999</v>
      </c>
      <c r="E66" s="1085"/>
      <c r="F66" s="1857"/>
      <c r="G66" s="1857"/>
      <c r="H66" s="1085"/>
      <c r="I66" s="1085"/>
      <c r="J66" s="1085"/>
      <c r="K66" s="1857"/>
      <c r="L66" s="1857"/>
      <c r="M66" s="1085"/>
      <c r="N66" s="1085"/>
      <c r="O66" s="1085"/>
      <c r="P66" s="1855">
        <v>61.740200000000002</v>
      </c>
      <c r="Q66" s="1855"/>
    </row>
    <row r="67" spans="1:17" ht="10.5" customHeight="1" thickBot="1">
      <c r="A67" s="1083" t="s">
        <v>782</v>
      </c>
      <c r="B67" s="1085">
        <v>8.4757999999999996</v>
      </c>
      <c r="C67" s="1085">
        <v>8.5545000000000009</v>
      </c>
      <c r="D67" s="1085">
        <v>12.1973</v>
      </c>
      <c r="E67" s="1085">
        <v>17.019400000000001</v>
      </c>
      <c r="F67" s="1857">
        <v>11.6839</v>
      </c>
      <c r="G67" s="1857"/>
      <c r="H67" s="1085">
        <v>9.3423999999999996</v>
      </c>
      <c r="I67" s="1085">
        <v>15.782</v>
      </c>
      <c r="J67" s="1085">
        <v>20.6433</v>
      </c>
      <c r="K67" s="1857">
        <v>16.901800000000001</v>
      </c>
      <c r="L67" s="1857"/>
      <c r="M67" s="1085">
        <v>20.089700000000001</v>
      </c>
      <c r="N67" s="1085">
        <v>13.6929</v>
      </c>
      <c r="O67" s="1085">
        <v>15.8842</v>
      </c>
      <c r="P67" s="1855">
        <v>170.2672</v>
      </c>
      <c r="Q67" s="1855"/>
    </row>
    <row r="68" spans="1:17" ht="9" customHeight="1" thickBot="1">
      <c r="B68" s="1085">
        <v>16.186199999999999</v>
      </c>
      <c r="C68" s="1085">
        <v>14.0991</v>
      </c>
      <c r="D68" s="1085">
        <v>19.041899999999998</v>
      </c>
      <c r="E68" s="1085"/>
      <c r="F68" s="1857"/>
      <c r="G68" s="1857"/>
      <c r="H68" s="1085"/>
      <c r="I68" s="1085"/>
      <c r="J68" s="1085"/>
      <c r="K68" s="1857"/>
      <c r="L68" s="1857"/>
      <c r="M68" s="1085"/>
      <c r="N68" s="1085"/>
      <c r="O68" s="1085"/>
      <c r="P68" s="1855">
        <v>49.327199999999998</v>
      </c>
      <c r="Q68" s="1855"/>
    </row>
    <row r="69" spans="1:17" ht="9" customHeight="1">
      <c r="A69" s="1850" t="s">
        <v>790</v>
      </c>
      <c r="B69" s="1850"/>
      <c r="C69" s="1850"/>
      <c r="D69" s="1850"/>
      <c r="E69" s="1850"/>
      <c r="F69" s="1850"/>
      <c r="G69" s="1850"/>
      <c r="H69" s="1850"/>
      <c r="I69" s="1850"/>
      <c r="J69" s="1850"/>
      <c r="K69" s="1850"/>
      <c r="L69" s="1850"/>
      <c r="M69" s="1850"/>
      <c r="N69" s="1850"/>
      <c r="O69" s="1850"/>
      <c r="P69" s="1850"/>
      <c r="Q69" s="1850"/>
    </row>
    <row r="70" spans="1:17" ht="10.5" customHeight="1">
      <c r="G70" s="1852" t="s">
        <v>792</v>
      </c>
      <c r="H70" s="1852"/>
      <c r="I70" s="1852"/>
      <c r="J70" s="1852"/>
      <c r="K70" s="1852"/>
      <c r="L70" s="1853" t="s">
        <v>793</v>
      </c>
      <c r="M70" s="1853"/>
      <c r="N70" s="1853"/>
      <c r="O70" s="1853"/>
      <c r="P70" s="1853"/>
      <c r="Q70" s="1853"/>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98BA-8903-4AB4-911A-737B00173115}">
  <sheetPr>
    <tabColor rgb="FFCD3363"/>
    <outlinePr summaryBelow="0"/>
  </sheetPr>
  <dimension ref="A1:R72"/>
  <sheetViews>
    <sheetView showGridLines="0" zoomScaleNormal="100" workbookViewId="0">
      <selection sqref="A1:R1"/>
    </sheetView>
  </sheetViews>
  <sheetFormatPr baseColWidth="10" defaultColWidth="8" defaultRowHeight="12.75"/>
  <cols>
    <col min="1" max="1" width="7.5" style="1087" customWidth="1"/>
    <col min="2" max="2" width="6" style="1087" customWidth="1"/>
    <col min="3" max="3" width="5.625" style="1087" customWidth="1"/>
    <col min="4" max="4" width="4.5" style="1087" customWidth="1"/>
    <col min="5" max="5" width="1.25" style="1087" customWidth="1"/>
    <col min="6" max="6" width="5.625" style="1087" customWidth="1"/>
    <col min="7" max="7" width="2.25" style="1087" customWidth="1"/>
    <col min="8" max="8" width="3.5" style="1087" customWidth="1"/>
    <col min="9" max="9" width="5.625" style="1087" customWidth="1"/>
    <col min="10" max="10" width="5.75" style="1087" customWidth="1"/>
    <col min="11" max="11" width="5.625" style="1087" customWidth="1"/>
    <col min="12" max="12" width="3" style="1087" customWidth="1"/>
    <col min="13" max="13" width="2.75" style="1087" customWidth="1"/>
    <col min="14" max="14" width="5.625" style="1087" customWidth="1"/>
    <col min="15" max="15" width="5.75" style="1087" customWidth="1"/>
    <col min="16" max="16" width="5.625" style="1087" customWidth="1"/>
    <col min="17" max="17" width="6.75" style="1087" customWidth="1"/>
    <col min="18" max="18" width="6.125" style="1087" customWidth="1"/>
    <col min="19" max="16384" width="8" style="1087"/>
  </cols>
  <sheetData>
    <row r="1" spans="1:18" ht="26.25" customHeight="1">
      <c r="A1" s="1873" t="s">
        <v>771</v>
      </c>
      <c r="B1" s="1873"/>
      <c r="C1" s="1873"/>
      <c r="D1" s="1873"/>
      <c r="E1" s="1873"/>
      <c r="F1" s="1873"/>
      <c r="G1" s="1873"/>
      <c r="H1" s="1873"/>
      <c r="I1" s="1873"/>
      <c r="J1" s="1873"/>
      <c r="K1" s="1873"/>
      <c r="L1" s="1873"/>
      <c r="M1" s="1873"/>
      <c r="N1" s="1873"/>
      <c r="O1" s="1873"/>
      <c r="P1" s="1873"/>
      <c r="Q1" s="1873"/>
      <c r="R1" s="1873"/>
    </row>
    <row r="2" spans="1:18" ht="14.25" customHeight="1">
      <c r="A2" s="1874" t="s">
        <v>831</v>
      </c>
      <c r="B2" s="1874"/>
      <c r="C2" s="1874"/>
      <c r="D2" s="1874"/>
      <c r="E2" s="1874"/>
      <c r="F2" s="1874"/>
      <c r="G2" s="1874"/>
      <c r="H2" s="1874"/>
      <c r="I2" s="1874"/>
      <c r="J2" s="1874"/>
      <c r="K2" s="1874"/>
      <c r="L2" s="1874"/>
      <c r="M2" s="1874"/>
      <c r="N2" s="1874"/>
      <c r="O2" s="1874"/>
      <c r="P2" s="1874"/>
      <c r="Q2" s="1874"/>
      <c r="R2" s="1874"/>
    </row>
    <row r="3" spans="1:18" ht="14.25" customHeight="1">
      <c r="A3" s="1103" t="s">
        <v>834</v>
      </c>
      <c r="B3" s="1104"/>
      <c r="C3" s="1105"/>
      <c r="D3" s="1106"/>
      <c r="E3" s="1105"/>
      <c r="F3" s="1105"/>
      <c r="G3" s="1106"/>
      <c r="H3" s="1105"/>
      <c r="I3" s="1105"/>
      <c r="J3" s="1105"/>
      <c r="K3" s="1105"/>
      <c r="L3" s="1106"/>
      <c r="M3" s="1105"/>
      <c r="N3" s="1105"/>
      <c r="O3" s="1105"/>
      <c r="P3" s="1105"/>
      <c r="Q3" s="1105"/>
      <c r="R3" s="1105"/>
    </row>
    <row r="4" spans="1:18" ht="12" customHeight="1">
      <c r="A4" s="1088"/>
      <c r="B4" s="1088"/>
      <c r="C4" s="1089"/>
      <c r="D4" s="1090"/>
      <c r="E4" s="1089"/>
      <c r="F4" s="1089"/>
      <c r="G4" s="1090"/>
      <c r="H4" s="1089"/>
      <c r="I4" s="1089"/>
      <c r="J4" s="1089"/>
      <c r="K4" s="1089"/>
      <c r="L4" s="1090"/>
      <c r="M4" s="1089"/>
      <c r="N4" s="1089"/>
      <c r="O4" s="1089"/>
      <c r="P4" s="1089"/>
      <c r="Q4" s="1091" t="s">
        <v>773</v>
      </c>
      <c r="R4" s="1092" t="s">
        <v>364</v>
      </c>
    </row>
    <row r="5" spans="1:18" ht="8.25" customHeight="1" thickBot="1">
      <c r="A5" s="1093"/>
      <c r="B5" s="1094" t="s">
        <v>364</v>
      </c>
      <c r="C5" s="1095" t="s">
        <v>446</v>
      </c>
      <c r="D5" s="1868" t="s">
        <v>447</v>
      </c>
      <c r="E5" s="1868"/>
      <c r="F5" s="1095" t="s">
        <v>448</v>
      </c>
      <c r="G5" s="1868" t="s">
        <v>449</v>
      </c>
      <c r="H5" s="1868"/>
      <c r="I5" s="1095" t="s">
        <v>489</v>
      </c>
      <c r="J5" s="1095" t="s">
        <v>483</v>
      </c>
      <c r="K5" s="1095" t="s">
        <v>452</v>
      </c>
      <c r="L5" s="1868" t="s">
        <v>360</v>
      </c>
      <c r="M5" s="1868"/>
      <c r="N5" s="1095" t="s">
        <v>361</v>
      </c>
      <c r="O5" s="1095" t="s">
        <v>362</v>
      </c>
      <c r="P5" s="1095" t="s">
        <v>363</v>
      </c>
      <c r="Q5" s="1094" t="s">
        <v>774</v>
      </c>
      <c r="R5" s="1095" t="s">
        <v>775</v>
      </c>
    </row>
    <row r="6" spans="1:18" ht="8.25" customHeight="1" thickBot="1">
      <c r="A6" s="1096" t="s">
        <v>776</v>
      </c>
      <c r="B6" s="1093"/>
      <c r="C6" s="1097"/>
      <c r="D6" s="1098"/>
      <c r="E6" s="1097"/>
      <c r="F6" s="1097"/>
      <c r="G6" s="1098"/>
      <c r="H6" s="1097"/>
      <c r="I6" s="1097"/>
      <c r="J6" s="1097"/>
      <c r="K6" s="1097"/>
      <c r="L6" s="1098"/>
      <c r="M6" s="1097"/>
      <c r="N6" s="1097"/>
      <c r="O6" s="1097"/>
      <c r="P6" s="1097"/>
      <c r="Q6" s="1094" t="s">
        <v>777</v>
      </c>
      <c r="R6" s="1095" t="s">
        <v>363</v>
      </c>
    </row>
    <row r="7" spans="1:18" ht="9" customHeight="1" thickBot="1">
      <c r="A7" s="1093"/>
      <c r="B7" s="1867">
        <v>2024</v>
      </c>
      <c r="C7" s="1867"/>
      <c r="D7" s="1867"/>
      <c r="E7" s="1867"/>
      <c r="F7" s="1867"/>
      <c r="G7" s="1867"/>
      <c r="H7" s="1867"/>
      <c r="I7" s="1867"/>
      <c r="J7" s="1868" t="s">
        <v>734</v>
      </c>
      <c r="K7" s="1868"/>
      <c r="L7" s="1868"/>
      <c r="M7" s="1868"/>
      <c r="N7" s="1868"/>
      <c r="O7" s="1868"/>
      <c r="P7" s="1868"/>
      <c r="Q7" s="1867" t="s">
        <v>778</v>
      </c>
      <c r="R7" s="1867"/>
    </row>
    <row r="8" spans="1:18" ht="8.25" customHeight="1" thickBot="1">
      <c r="A8" s="1093"/>
      <c r="B8" s="1867" t="s">
        <v>734</v>
      </c>
      <c r="C8" s="1867"/>
      <c r="D8" s="1867"/>
      <c r="E8" s="1867"/>
      <c r="F8" s="1867"/>
      <c r="G8" s="1867"/>
      <c r="H8" s="1867"/>
      <c r="I8" s="1867"/>
      <c r="J8" s="1868" t="s">
        <v>779</v>
      </c>
      <c r="K8" s="1868"/>
      <c r="L8" s="1868"/>
      <c r="M8" s="1868"/>
      <c r="N8" s="1868"/>
      <c r="O8" s="1868"/>
      <c r="P8" s="1868"/>
      <c r="Q8" s="1867" t="s">
        <v>780</v>
      </c>
      <c r="R8" s="1867"/>
    </row>
    <row r="9" spans="1:18" ht="11.25" customHeight="1" thickBot="1">
      <c r="A9" s="1869" t="s">
        <v>781</v>
      </c>
      <c r="B9" s="1869"/>
      <c r="C9" s="1869"/>
      <c r="D9" s="1869"/>
      <c r="E9" s="1869"/>
      <c r="F9" s="1869"/>
      <c r="G9" s="1869"/>
      <c r="H9" s="1869"/>
      <c r="I9" s="1869"/>
      <c r="J9" s="1869"/>
      <c r="K9" s="1869"/>
      <c r="L9" s="1869"/>
      <c r="M9" s="1869"/>
      <c r="N9" s="1869"/>
      <c r="O9" s="1869"/>
      <c r="P9" s="1869"/>
      <c r="Q9" s="1869"/>
      <c r="R9" s="1870"/>
    </row>
    <row r="10" spans="1:18" ht="9" customHeight="1" thickBot="1">
      <c r="A10" s="1099" t="s">
        <v>181</v>
      </c>
      <c r="B10" s="1100">
        <v>8663.9750000000004</v>
      </c>
      <c r="C10" s="1100">
        <v>8172.9880000000003</v>
      </c>
      <c r="D10" s="1871">
        <v>8391.1229999999996</v>
      </c>
      <c r="E10" s="1871"/>
      <c r="F10" s="1100">
        <v>9035.7780000000002</v>
      </c>
      <c r="G10" s="1871">
        <v>8680.3469999999998</v>
      </c>
      <c r="H10" s="1871"/>
      <c r="I10" s="1100">
        <v>7636.0140000000001</v>
      </c>
      <c r="J10" s="1100">
        <v>8474.2939999999999</v>
      </c>
      <c r="K10" s="1100">
        <v>8262.2430000000004</v>
      </c>
      <c r="L10" s="1871">
        <v>8822.31</v>
      </c>
      <c r="M10" s="1871"/>
      <c r="N10" s="1100">
        <v>8601.7049999999999</v>
      </c>
      <c r="O10" s="1100">
        <v>8453.2309999999998</v>
      </c>
      <c r="P10" s="1100">
        <v>8425.2759999999998</v>
      </c>
      <c r="Q10" s="1872">
        <v>101619.284</v>
      </c>
      <c r="R10" s="1872"/>
    </row>
    <row r="11" spans="1:18" ht="9" customHeight="1" thickBot="1">
      <c r="B11" s="1100">
        <v>9078.8889999999992</v>
      </c>
      <c r="C11" s="1100">
        <v>8283.2479999999996</v>
      </c>
      <c r="D11" s="1871">
        <v>8902.7579999999998</v>
      </c>
      <c r="E11" s="1871"/>
      <c r="F11" s="1100"/>
      <c r="G11" s="1871"/>
      <c r="H11" s="1871"/>
      <c r="I11" s="1100"/>
      <c r="J11" s="1100"/>
      <c r="K11" s="1100"/>
      <c r="L11" s="1871"/>
      <c r="M11" s="1871"/>
      <c r="N11" s="1100"/>
      <c r="O11" s="1100"/>
      <c r="P11" s="1100"/>
      <c r="Q11" s="1872">
        <v>26264.895</v>
      </c>
      <c r="R11" s="1872"/>
    </row>
    <row r="12" spans="1:18" ht="10.5" customHeight="1" thickBot="1">
      <c r="A12" s="1099" t="s">
        <v>782</v>
      </c>
      <c r="B12" s="1100">
        <v>6366.2759999999998</v>
      </c>
      <c r="C12" s="1100">
        <v>6031.8320000000003</v>
      </c>
      <c r="D12" s="1871">
        <v>6200.2030000000004</v>
      </c>
      <c r="E12" s="1871"/>
      <c r="F12" s="1100">
        <v>6775.3370000000004</v>
      </c>
      <c r="G12" s="1871">
        <v>6428.2879999999996</v>
      </c>
      <c r="H12" s="1871"/>
      <c r="I12" s="1100">
        <v>5703.7780000000002</v>
      </c>
      <c r="J12" s="1100">
        <v>6449.1270000000004</v>
      </c>
      <c r="K12" s="1100">
        <v>6126.9380000000001</v>
      </c>
      <c r="L12" s="1871">
        <v>6545</v>
      </c>
      <c r="M12" s="1871"/>
      <c r="N12" s="1100">
        <v>6404.8639999999996</v>
      </c>
      <c r="O12" s="1100">
        <v>6279.1679999999997</v>
      </c>
      <c r="P12" s="1100">
        <v>6282.66</v>
      </c>
      <c r="Q12" s="1872">
        <v>75593.471000000005</v>
      </c>
      <c r="R12" s="1872"/>
    </row>
    <row r="13" spans="1:18" ht="9" customHeight="1" thickBot="1">
      <c r="B13" s="1100">
        <v>6689.0129999999999</v>
      </c>
      <c r="C13" s="1100">
        <v>6152.3140000000003</v>
      </c>
      <c r="D13" s="1871">
        <v>6609.4309999999996</v>
      </c>
      <c r="E13" s="1871"/>
      <c r="F13" s="1100"/>
      <c r="G13" s="1871"/>
      <c r="H13" s="1871"/>
      <c r="I13" s="1100"/>
      <c r="J13" s="1100"/>
      <c r="K13" s="1100"/>
      <c r="L13" s="1871"/>
      <c r="M13" s="1871"/>
      <c r="N13" s="1100"/>
      <c r="O13" s="1100"/>
      <c r="P13" s="1100"/>
      <c r="Q13" s="1872">
        <v>19450.758000000002</v>
      </c>
      <c r="R13" s="1872"/>
    </row>
    <row r="14" spans="1:18" ht="13.5" customHeight="1">
      <c r="A14" s="1874" t="s">
        <v>783</v>
      </c>
      <c r="B14" s="1874"/>
      <c r="C14" s="1874"/>
      <c r="D14" s="1874"/>
      <c r="E14" s="1874"/>
      <c r="F14" s="1874"/>
      <c r="G14" s="1874"/>
      <c r="H14" s="1874"/>
      <c r="I14" s="1874"/>
      <c r="J14" s="1874"/>
      <c r="K14" s="1874"/>
      <c r="L14" s="1874"/>
      <c r="M14" s="1874"/>
      <c r="N14" s="1874"/>
      <c r="O14" s="1874"/>
      <c r="P14" s="1874"/>
      <c r="Q14" s="1874"/>
      <c r="R14" s="1874"/>
    </row>
    <row r="15" spans="1:18" ht="11.25" customHeight="1">
      <c r="A15" s="1875" t="s">
        <v>683</v>
      </c>
      <c r="B15" s="1875"/>
      <c r="C15" s="1875"/>
      <c r="D15" s="1875"/>
      <c r="E15" s="1875"/>
      <c r="F15" s="1875"/>
      <c r="G15" s="1875"/>
      <c r="H15" s="1875"/>
      <c r="I15" s="1875"/>
      <c r="J15" s="1875"/>
      <c r="K15" s="1875"/>
      <c r="L15" s="1875"/>
      <c r="M15" s="1875"/>
      <c r="N15" s="1875"/>
      <c r="O15" s="1875"/>
      <c r="P15" s="1875"/>
      <c r="Q15" s="1875"/>
      <c r="R15" s="1875"/>
    </row>
    <row r="16" spans="1:18" ht="9" customHeight="1" thickBot="1">
      <c r="A16" s="1099" t="s">
        <v>181</v>
      </c>
      <c r="B16" s="1101">
        <v>773.55449999999996</v>
      </c>
      <c r="C16" s="1101">
        <v>434.03739999999999</v>
      </c>
      <c r="D16" s="1876">
        <v>370.7063</v>
      </c>
      <c r="E16" s="1876"/>
      <c r="F16" s="1101">
        <v>410.8313</v>
      </c>
      <c r="G16" s="1876">
        <v>478.53989999999999</v>
      </c>
      <c r="H16" s="1876"/>
      <c r="I16" s="1101">
        <v>465.82499999999999</v>
      </c>
      <c r="J16" s="1101">
        <v>397.27289999999999</v>
      </c>
      <c r="K16" s="1101">
        <v>487.67259999999999</v>
      </c>
      <c r="L16" s="1876">
        <v>506.30360000000002</v>
      </c>
      <c r="M16" s="1876"/>
      <c r="N16" s="1101">
        <v>455.31760000000003</v>
      </c>
      <c r="O16" s="1101">
        <v>581.91690000000006</v>
      </c>
      <c r="P16" s="1101">
        <v>401.09289999999999</v>
      </c>
      <c r="Q16" s="1877">
        <v>5763.0708999999997</v>
      </c>
      <c r="R16" s="1877"/>
    </row>
    <row r="17" spans="1:18" ht="9" customHeight="1" thickBot="1">
      <c r="B17" s="1101">
        <v>453.75689999999997</v>
      </c>
      <c r="C17" s="1101">
        <v>356.01560000000001</v>
      </c>
      <c r="D17" s="1876">
        <v>299.04539999999997</v>
      </c>
      <c r="E17" s="1876"/>
      <c r="F17" s="1101"/>
      <c r="G17" s="1876"/>
      <c r="H17" s="1876"/>
      <c r="I17" s="1101"/>
      <c r="J17" s="1101"/>
      <c r="K17" s="1101"/>
      <c r="L17" s="1876"/>
      <c r="M17" s="1876"/>
      <c r="N17" s="1101"/>
      <c r="O17" s="1101"/>
      <c r="P17" s="1101"/>
      <c r="Q17" s="1877">
        <v>1108.8179</v>
      </c>
      <c r="R17" s="1877"/>
    </row>
    <row r="18" spans="1:18" ht="10.5" customHeight="1" thickBot="1">
      <c r="A18" s="1099" t="s">
        <v>782</v>
      </c>
      <c r="B18" s="1101">
        <v>323.71510000000001</v>
      </c>
      <c r="C18" s="1101">
        <v>237.26480000000001</v>
      </c>
      <c r="D18" s="1876">
        <v>207.91929999999999</v>
      </c>
      <c r="E18" s="1876"/>
      <c r="F18" s="1101">
        <v>211.137</v>
      </c>
      <c r="G18" s="1876">
        <v>177.11770000000001</v>
      </c>
      <c r="H18" s="1876"/>
      <c r="I18" s="1101">
        <v>231.76830000000001</v>
      </c>
      <c r="J18" s="1101">
        <v>219.84020000000001</v>
      </c>
      <c r="K18" s="1101">
        <v>188.78729999999999</v>
      </c>
      <c r="L18" s="1876">
        <v>197.7114</v>
      </c>
      <c r="M18" s="1876"/>
      <c r="N18" s="1101">
        <v>174.22640000000001</v>
      </c>
      <c r="O18" s="1101">
        <v>173.90049999999999</v>
      </c>
      <c r="P18" s="1101">
        <v>209.60720000000001</v>
      </c>
      <c r="Q18" s="1877">
        <v>2552.9951999999998</v>
      </c>
      <c r="R18" s="1877"/>
    </row>
    <row r="19" spans="1:18" ht="9" customHeight="1" thickBot="1">
      <c r="B19" s="1101">
        <v>212.5086</v>
      </c>
      <c r="C19" s="1101">
        <v>188.08160000000001</v>
      </c>
      <c r="D19" s="1876">
        <v>210.5789</v>
      </c>
      <c r="E19" s="1876"/>
      <c r="F19" s="1101"/>
      <c r="G19" s="1876"/>
      <c r="H19" s="1876"/>
      <c r="I19" s="1101"/>
      <c r="J19" s="1101"/>
      <c r="K19" s="1101"/>
      <c r="L19" s="1876"/>
      <c r="M19" s="1876"/>
      <c r="N19" s="1101"/>
      <c r="O19" s="1101"/>
      <c r="P19" s="1101"/>
      <c r="Q19" s="1877">
        <v>611.16909999999996</v>
      </c>
      <c r="R19" s="1877"/>
    </row>
    <row r="20" spans="1:18" ht="10.5" customHeight="1">
      <c r="A20" s="1875" t="s">
        <v>784</v>
      </c>
      <c r="B20" s="1875"/>
      <c r="C20" s="1875"/>
      <c r="D20" s="1875"/>
      <c r="E20" s="1875"/>
      <c r="F20" s="1875"/>
      <c r="G20" s="1875"/>
      <c r="H20" s="1875"/>
      <c r="I20" s="1875"/>
      <c r="J20" s="1875"/>
      <c r="K20" s="1875"/>
      <c r="L20" s="1875"/>
      <c r="M20" s="1875"/>
      <c r="N20" s="1875"/>
      <c r="O20" s="1875"/>
      <c r="P20" s="1875"/>
      <c r="Q20" s="1875"/>
      <c r="R20" s="1875"/>
    </row>
    <row r="21" spans="1:18" ht="9" customHeight="1" thickBot="1">
      <c r="A21" s="1099" t="s">
        <v>181</v>
      </c>
      <c r="B21" s="1101">
        <v>98.486900000000006</v>
      </c>
      <c r="C21" s="1101">
        <v>90.540099999999995</v>
      </c>
      <c r="D21" s="1876">
        <v>98.430099999999996</v>
      </c>
      <c r="E21" s="1876"/>
      <c r="F21" s="1101">
        <v>115.45950000000001</v>
      </c>
      <c r="G21" s="1876">
        <v>106.1397</v>
      </c>
      <c r="H21" s="1876"/>
      <c r="I21" s="1101">
        <v>93.951499999999996</v>
      </c>
      <c r="J21" s="1101">
        <v>111.95229999999999</v>
      </c>
      <c r="K21" s="1101">
        <v>99.837199999999996</v>
      </c>
      <c r="L21" s="1876">
        <v>106.3639</v>
      </c>
      <c r="M21" s="1876"/>
      <c r="N21" s="1101">
        <v>110.1926</v>
      </c>
      <c r="O21" s="1101">
        <v>98.993899999999996</v>
      </c>
      <c r="P21" s="1101">
        <v>100.8338</v>
      </c>
      <c r="Q21" s="1877">
        <v>1231.1814999999999</v>
      </c>
      <c r="R21" s="1877"/>
    </row>
    <row r="22" spans="1:18" ht="9" customHeight="1" thickBot="1">
      <c r="B22" s="1101">
        <v>99.625799999999998</v>
      </c>
      <c r="C22" s="1101">
        <v>91.1036</v>
      </c>
      <c r="D22" s="1876">
        <v>102.3039</v>
      </c>
      <c r="E22" s="1876"/>
      <c r="F22" s="1101"/>
      <c r="G22" s="1876"/>
      <c r="H22" s="1876"/>
      <c r="I22" s="1101"/>
      <c r="J22" s="1101"/>
      <c r="K22" s="1101"/>
      <c r="L22" s="1876"/>
      <c r="M22" s="1876"/>
      <c r="N22" s="1101"/>
      <c r="O22" s="1101"/>
      <c r="P22" s="1101"/>
      <c r="Q22" s="1877">
        <v>293.0333</v>
      </c>
      <c r="R22" s="1877"/>
    </row>
    <row r="23" spans="1:18" ht="10.5" customHeight="1" thickBot="1">
      <c r="A23" s="1099" t="s">
        <v>782</v>
      </c>
      <c r="B23" s="1101">
        <v>95.295900000000003</v>
      </c>
      <c r="C23" s="1101">
        <v>87.8</v>
      </c>
      <c r="D23" s="1876">
        <v>93.99</v>
      </c>
      <c r="E23" s="1876"/>
      <c r="F23" s="1101">
        <v>111.9329</v>
      </c>
      <c r="G23" s="1876">
        <v>103.05370000000001</v>
      </c>
      <c r="H23" s="1876"/>
      <c r="I23" s="1101">
        <v>92.284700000000001</v>
      </c>
      <c r="J23" s="1101">
        <v>108.0675</v>
      </c>
      <c r="K23" s="1101">
        <v>96.890900000000002</v>
      </c>
      <c r="L23" s="1876">
        <v>102.6604</v>
      </c>
      <c r="M23" s="1876"/>
      <c r="N23" s="1101">
        <v>105.9709</v>
      </c>
      <c r="O23" s="1101">
        <v>95.775099999999995</v>
      </c>
      <c r="P23" s="1101">
        <v>97.087299999999999</v>
      </c>
      <c r="Q23" s="1877">
        <v>1190.8092999999999</v>
      </c>
      <c r="R23" s="1877"/>
    </row>
    <row r="24" spans="1:18" ht="9" customHeight="1" thickBot="1">
      <c r="B24" s="1101">
        <v>95.608000000000004</v>
      </c>
      <c r="C24" s="1101">
        <v>87.801699999999997</v>
      </c>
      <c r="D24" s="1876">
        <v>98.571200000000005</v>
      </c>
      <c r="E24" s="1876"/>
      <c r="F24" s="1101"/>
      <c r="G24" s="1876"/>
      <c r="H24" s="1876"/>
      <c r="I24" s="1101"/>
      <c r="J24" s="1101"/>
      <c r="K24" s="1101"/>
      <c r="L24" s="1876"/>
      <c r="M24" s="1876"/>
      <c r="N24" s="1101"/>
      <c r="O24" s="1101"/>
      <c r="P24" s="1101"/>
      <c r="Q24" s="1877">
        <v>281.98090000000002</v>
      </c>
      <c r="R24" s="1877"/>
    </row>
    <row r="25" spans="1:18" ht="11.25" customHeight="1">
      <c r="A25" s="1879" t="s">
        <v>786</v>
      </c>
      <c r="B25" s="1879"/>
      <c r="C25" s="1879"/>
      <c r="D25" s="1879"/>
      <c r="E25" s="1879"/>
      <c r="F25" s="1879"/>
      <c r="G25" s="1879"/>
      <c r="H25" s="1879"/>
      <c r="I25" s="1879"/>
      <c r="J25" s="1879"/>
      <c r="K25" s="1879"/>
      <c r="L25" s="1879"/>
      <c r="M25" s="1879"/>
      <c r="N25" s="1879"/>
      <c r="O25" s="1879"/>
      <c r="P25" s="1879"/>
      <c r="Q25" s="1879"/>
      <c r="R25" s="1879"/>
    </row>
    <row r="26" spans="1:18" ht="9" customHeight="1" thickBot="1">
      <c r="A26" s="1099" t="s">
        <v>181</v>
      </c>
      <c r="B26" s="1101">
        <v>953.37984300000005</v>
      </c>
      <c r="C26" s="1101">
        <v>606.49736099999996</v>
      </c>
      <c r="D26" s="1876">
        <v>556.21014000000002</v>
      </c>
      <c r="E26" s="1876"/>
      <c r="F26" s="1101">
        <v>621.99876200000006</v>
      </c>
      <c r="G26" s="1876">
        <v>667.04136300000005</v>
      </c>
      <c r="H26" s="1876"/>
      <c r="I26" s="1101">
        <v>634.91204200000004</v>
      </c>
      <c r="J26" s="1101">
        <v>597.79553499999997</v>
      </c>
      <c r="K26" s="1101">
        <v>674.529315</v>
      </c>
      <c r="L26" s="1876">
        <v>703.27869499999997</v>
      </c>
      <c r="M26" s="1876"/>
      <c r="N26" s="1101">
        <v>652.52866300000005</v>
      </c>
      <c r="O26" s="1101">
        <v>771.18664799999999</v>
      </c>
      <c r="P26" s="1101">
        <v>588.16650600000003</v>
      </c>
      <c r="Q26" s="1877">
        <v>8027.5248730000003</v>
      </c>
      <c r="R26" s="1877"/>
    </row>
    <row r="27" spans="1:18" ht="9" customHeight="1" thickBot="1">
      <c r="B27" s="1101">
        <v>635.28932899999995</v>
      </c>
      <c r="C27" s="1101">
        <v>530.03284499999995</v>
      </c>
      <c r="D27" s="1876">
        <v>493.459655</v>
      </c>
      <c r="E27" s="1876"/>
      <c r="F27" s="1101"/>
      <c r="G27" s="1876"/>
      <c r="H27" s="1876"/>
      <c r="I27" s="1101"/>
      <c r="J27" s="1101"/>
      <c r="K27" s="1101"/>
      <c r="L27" s="1876"/>
      <c r="M27" s="1876"/>
      <c r="N27" s="1101"/>
      <c r="O27" s="1101"/>
      <c r="P27" s="1101"/>
      <c r="Q27" s="1877">
        <v>1658.781829</v>
      </c>
      <c r="R27" s="1877"/>
    </row>
    <row r="28" spans="1:18" ht="10.5" customHeight="1" thickBot="1">
      <c r="A28" s="1099" t="s">
        <v>782</v>
      </c>
      <c r="B28" s="1102">
        <v>488.56610699999999</v>
      </c>
      <c r="C28" s="1102">
        <v>395.267878</v>
      </c>
      <c r="D28" s="1878">
        <v>377.96694300000001</v>
      </c>
      <c r="E28" s="1878"/>
      <c r="F28" s="1102">
        <v>405.52426000000003</v>
      </c>
      <c r="G28" s="1878">
        <v>350.47316599999999</v>
      </c>
      <c r="H28" s="1878"/>
      <c r="I28" s="1102">
        <v>387.25285200000002</v>
      </c>
      <c r="J28" s="1102">
        <v>403.025305</v>
      </c>
      <c r="K28" s="1102">
        <v>358.34349900000001</v>
      </c>
      <c r="L28" s="1878">
        <v>377.659246</v>
      </c>
      <c r="M28" s="1878"/>
      <c r="N28" s="1102">
        <v>354.93142</v>
      </c>
      <c r="O28" s="1102">
        <v>347.09912500000002</v>
      </c>
      <c r="P28" s="1102">
        <v>380.57716900000003</v>
      </c>
      <c r="Q28" s="1877">
        <v>4626.6869699999997</v>
      </c>
      <c r="R28" s="1877"/>
    </row>
    <row r="29" spans="1:18" ht="9" customHeight="1" thickBot="1">
      <c r="B29" s="1102">
        <v>379.53830399999998</v>
      </c>
      <c r="C29" s="1102">
        <v>346.88611100000003</v>
      </c>
      <c r="D29" s="1878">
        <v>386.66207800000001</v>
      </c>
      <c r="E29" s="1878"/>
      <c r="F29" s="1102"/>
      <c r="G29" s="1878"/>
      <c r="H29" s="1878"/>
      <c r="I29" s="1102"/>
      <c r="J29" s="1102"/>
      <c r="K29" s="1102"/>
      <c r="L29" s="1878"/>
      <c r="M29" s="1878"/>
      <c r="N29" s="1102"/>
      <c r="O29" s="1102"/>
      <c r="P29" s="1102"/>
      <c r="Q29" s="1877">
        <v>1113.086493</v>
      </c>
      <c r="R29" s="1877"/>
    </row>
    <row r="30" spans="1:18" ht="10.5" customHeight="1">
      <c r="A30" s="1875" t="s">
        <v>428</v>
      </c>
      <c r="B30" s="1875"/>
      <c r="C30" s="1875"/>
      <c r="D30" s="1875"/>
      <c r="E30" s="1875"/>
      <c r="F30" s="1875"/>
      <c r="G30" s="1875"/>
      <c r="H30" s="1875"/>
      <c r="I30" s="1875"/>
      <c r="J30" s="1875"/>
      <c r="K30" s="1875"/>
      <c r="L30" s="1875"/>
      <c r="M30" s="1875"/>
      <c r="N30" s="1875"/>
      <c r="O30" s="1875"/>
      <c r="P30" s="1875"/>
      <c r="Q30" s="1875"/>
      <c r="R30" s="1875"/>
    </row>
    <row r="31" spans="1:18" ht="9" customHeight="1" thickBot="1">
      <c r="A31" s="1099" t="s">
        <v>181</v>
      </c>
      <c r="B31" s="1101">
        <v>15.0928</v>
      </c>
      <c r="C31" s="1101">
        <v>11.922800000000001</v>
      </c>
      <c r="D31" s="1876">
        <v>48.9054</v>
      </c>
      <c r="E31" s="1876"/>
      <c r="F31" s="1101">
        <v>11.1523</v>
      </c>
      <c r="G31" s="1876">
        <v>9.5912000000000006</v>
      </c>
      <c r="H31" s="1876"/>
      <c r="I31" s="1101">
        <v>36.385899999999999</v>
      </c>
      <c r="J31" s="1101">
        <v>18.061599999999999</v>
      </c>
      <c r="K31" s="1101">
        <v>9.9550999999999998</v>
      </c>
      <c r="L31" s="1876">
        <v>27.190200000000001</v>
      </c>
      <c r="M31" s="1876"/>
      <c r="N31" s="1101">
        <v>41.304099999999998</v>
      </c>
      <c r="O31" s="1101">
        <v>10.5449</v>
      </c>
      <c r="P31" s="1101">
        <v>13.6813</v>
      </c>
      <c r="Q31" s="1877">
        <v>253.7876</v>
      </c>
      <c r="R31" s="1877"/>
    </row>
    <row r="32" spans="1:18" ht="9" customHeight="1" thickBot="1">
      <c r="B32" s="1101">
        <v>11.319800000000001</v>
      </c>
      <c r="C32" s="1101">
        <v>11.465</v>
      </c>
      <c r="D32" s="1876">
        <v>14.3399</v>
      </c>
      <c r="E32" s="1876"/>
      <c r="F32" s="1101"/>
      <c r="G32" s="1876"/>
      <c r="H32" s="1876"/>
      <c r="I32" s="1101"/>
      <c r="J32" s="1101"/>
      <c r="K32" s="1101"/>
      <c r="L32" s="1876"/>
      <c r="M32" s="1876"/>
      <c r="N32" s="1101"/>
      <c r="O32" s="1101"/>
      <c r="P32" s="1101"/>
      <c r="Q32" s="1877">
        <v>37.124699999999997</v>
      </c>
      <c r="R32" s="1877"/>
    </row>
    <row r="33" spans="1:18" ht="10.5" customHeight="1" thickBot="1">
      <c r="A33" s="1099" t="s">
        <v>782</v>
      </c>
      <c r="B33" s="1101">
        <v>14.375999999999999</v>
      </c>
      <c r="C33" s="1101">
        <v>9.9367999999999999</v>
      </c>
      <c r="D33" s="1876">
        <v>13.036199999999999</v>
      </c>
      <c r="E33" s="1876"/>
      <c r="F33" s="1101">
        <v>10.9924</v>
      </c>
      <c r="G33" s="1876">
        <v>9.0928000000000004</v>
      </c>
      <c r="H33" s="1876"/>
      <c r="I33" s="1101">
        <v>35.947699999999998</v>
      </c>
      <c r="J33" s="1101">
        <v>17.028099999999998</v>
      </c>
      <c r="K33" s="1101">
        <v>8.7035999999999998</v>
      </c>
      <c r="L33" s="1876">
        <v>15.699199999999999</v>
      </c>
      <c r="M33" s="1876"/>
      <c r="N33" s="1101">
        <v>40.107700000000001</v>
      </c>
      <c r="O33" s="1101">
        <v>9.7379999999999995</v>
      </c>
      <c r="P33" s="1101">
        <v>11.692</v>
      </c>
      <c r="Q33" s="1877">
        <v>196.35050000000001</v>
      </c>
      <c r="R33" s="1877"/>
    </row>
    <row r="34" spans="1:18" ht="9" customHeight="1" thickBot="1">
      <c r="B34" s="1101">
        <v>9.9521999999999995</v>
      </c>
      <c r="C34" s="1101">
        <v>9.6570999999999998</v>
      </c>
      <c r="D34" s="1876">
        <v>12.997199999999999</v>
      </c>
      <c r="E34" s="1876"/>
      <c r="F34" s="1101"/>
      <c r="G34" s="1876"/>
      <c r="H34" s="1876"/>
      <c r="I34" s="1101"/>
      <c r="J34" s="1101"/>
      <c r="K34" s="1101"/>
      <c r="L34" s="1876"/>
      <c r="M34" s="1876"/>
      <c r="N34" s="1101"/>
      <c r="O34" s="1101"/>
      <c r="P34" s="1101"/>
      <c r="Q34" s="1877">
        <v>32.606499999999997</v>
      </c>
      <c r="R34" s="1877"/>
    </row>
    <row r="35" spans="1:18" ht="11.25" customHeight="1">
      <c r="A35" s="1879" t="s">
        <v>787</v>
      </c>
      <c r="B35" s="1879"/>
      <c r="C35" s="1879"/>
      <c r="D35" s="1879"/>
      <c r="E35" s="1879"/>
      <c r="F35" s="1879"/>
      <c r="G35" s="1879"/>
      <c r="H35" s="1879"/>
      <c r="I35" s="1879"/>
      <c r="J35" s="1879"/>
      <c r="K35" s="1879"/>
      <c r="L35" s="1879"/>
      <c r="M35" s="1879"/>
      <c r="N35" s="1879"/>
      <c r="O35" s="1879"/>
      <c r="P35" s="1879"/>
      <c r="Q35" s="1879"/>
      <c r="R35" s="1879"/>
    </row>
    <row r="36" spans="1:18" ht="9" customHeight="1" thickBot="1">
      <c r="A36" s="1099" t="s">
        <v>181</v>
      </c>
      <c r="B36" s="1101">
        <v>18.710149999999999</v>
      </c>
      <c r="C36" s="1101">
        <v>15.077826</v>
      </c>
      <c r="D36" s="1876">
        <v>52.656939999999999</v>
      </c>
      <c r="E36" s="1876"/>
      <c r="F36" s="1101">
        <v>14.611575999999999</v>
      </c>
      <c r="G36" s="1876">
        <v>12.975885999999999</v>
      </c>
      <c r="H36" s="1876"/>
      <c r="I36" s="1101">
        <v>39.719228000000001</v>
      </c>
      <c r="J36" s="1101">
        <v>22.123353999999999</v>
      </c>
      <c r="K36" s="1101">
        <v>13.692238</v>
      </c>
      <c r="L36" s="1876">
        <v>31.037510000000001</v>
      </c>
      <c r="M36" s="1876"/>
      <c r="N36" s="1101">
        <v>44.985598000000003</v>
      </c>
      <c r="O36" s="1101">
        <v>14.248583999999999</v>
      </c>
      <c r="P36" s="1101">
        <v>17.246649999999999</v>
      </c>
      <c r="Q36" s="1877">
        <v>297.08553999999998</v>
      </c>
      <c r="R36" s="1877"/>
    </row>
    <row r="37" spans="1:18" ht="9" customHeight="1" thickBot="1">
      <c r="B37" s="1101">
        <v>15.572652</v>
      </c>
      <c r="C37" s="1101">
        <v>15.219564</v>
      </c>
      <c r="D37" s="1876">
        <v>18.068458</v>
      </c>
      <c r="E37" s="1876"/>
      <c r="F37" s="1101"/>
      <c r="G37" s="1876"/>
      <c r="H37" s="1876"/>
      <c r="I37" s="1101"/>
      <c r="J37" s="1101"/>
      <c r="K37" s="1101"/>
      <c r="L37" s="1876"/>
      <c r="M37" s="1876"/>
      <c r="N37" s="1101"/>
      <c r="O37" s="1101"/>
      <c r="P37" s="1101"/>
      <c r="Q37" s="1877">
        <v>48.860674000000003</v>
      </c>
      <c r="R37" s="1877"/>
    </row>
    <row r="38" spans="1:18" ht="10.5" customHeight="1" thickBot="1">
      <c r="A38" s="1099" t="s">
        <v>782</v>
      </c>
      <c r="B38" s="1101">
        <v>17.579402000000002</v>
      </c>
      <c r="C38" s="1101">
        <v>12.81105</v>
      </c>
      <c r="D38" s="1876">
        <v>16.003924000000001</v>
      </c>
      <c r="E38" s="1876"/>
      <c r="F38" s="1101">
        <v>13.980574000000001</v>
      </c>
      <c r="G38" s="1876">
        <v>12.203580000000001</v>
      </c>
      <c r="H38" s="1876"/>
      <c r="I38" s="1101">
        <v>38.566643999999997</v>
      </c>
      <c r="J38" s="1101">
        <v>20.292411999999999</v>
      </c>
      <c r="K38" s="1101">
        <v>11.351822</v>
      </c>
      <c r="L38" s="1876">
        <v>18.463168</v>
      </c>
      <c r="M38" s="1876"/>
      <c r="N38" s="1101">
        <v>43.187457999999999</v>
      </c>
      <c r="O38" s="1101">
        <v>12.584728</v>
      </c>
      <c r="P38" s="1101">
        <v>14.323606</v>
      </c>
      <c r="Q38" s="1877">
        <v>231.34836799999999</v>
      </c>
      <c r="R38" s="1877"/>
    </row>
    <row r="39" spans="1:18" ht="9" customHeight="1" thickBot="1">
      <c r="B39" s="1101">
        <v>13.267431999999999</v>
      </c>
      <c r="C39" s="1101">
        <v>12.630409999999999</v>
      </c>
      <c r="D39" s="1876">
        <v>16.043498</v>
      </c>
      <c r="E39" s="1876"/>
      <c r="F39" s="1101"/>
      <c r="G39" s="1876"/>
      <c r="H39" s="1876"/>
      <c r="I39" s="1101"/>
      <c r="J39" s="1101"/>
      <c r="K39" s="1101"/>
      <c r="L39" s="1876"/>
      <c r="M39" s="1876"/>
      <c r="N39" s="1101"/>
      <c r="O39" s="1101"/>
      <c r="P39" s="1101"/>
      <c r="Q39" s="1877">
        <v>41.941339999999997</v>
      </c>
      <c r="R39" s="1877"/>
    </row>
    <row r="40" spans="1:18" ht="10.5" customHeight="1">
      <c r="A40" s="1875" t="s">
        <v>685</v>
      </c>
      <c r="B40" s="1875"/>
      <c r="C40" s="1875"/>
      <c r="D40" s="1875"/>
      <c r="E40" s="1875"/>
      <c r="F40" s="1875"/>
      <c r="G40" s="1875"/>
      <c r="H40" s="1875"/>
      <c r="I40" s="1875"/>
      <c r="J40" s="1875"/>
      <c r="K40" s="1875"/>
      <c r="L40" s="1875"/>
      <c r="M40" s="1875"/>
      <c r="N40" s="1875"/>
      <c r="O40" s="1875"/>
      <c r="P40" s="1875"/>
      <c r="Q40" s="1875"/>
      <c r="R40" s="1875"/>
    </row>
    <row r="41" spans="1:18" ht="9" customHeight="1" thickBot="1">
      <c r="A41" s="1099" t="s">
        <v>181</v>
      </c>
      <c r="B41" s="1101">
        <v>440.62900000000002</v>
      </c>
      <c r="C41" s="1101">
        <v>196.0736</v>
      </c>
      <c r="D41" s="1876">
        <v>120.1263</v>
      </c>
      <c r="E41" s="1876"/>
      <c r="F41" s="1101">
        <v>164.52070000000001</v>
      </c>
      <c r="G41" s="1876">
        <v>280.75060000000002</v>
      </c>
      <c r="H41" s="1876"/>
      <c r="I41" s="1101">
        <v>216.54900000000001</v>
      </c>
      <c r="J41" s="1101">
        <v>302.26729999999998</v>
      </c>
      <c r="K41" s="1101">
        <v>366.7758</v>
      </c>
      <c r="L41" s="1876">
        <v>322.91059999999999</v>
      </c>
      <c r="M41" s="1876"/>
      <c r="N41" s="1101">
        <v>200.78639999999999</v>
      </c>
      <c r="O41" s="1101">
        <v>101.3682</v>
      </c>
      <c r="P41" s="1101">
        <v>94.029200000000003</v>
      </c>
      <c r="Q41" s="1877">
        <v>2806.7867000000001</v>
      </c>
      <c r="R41" s="1877"/>
    </row>
    <row r="42" spans="1:18" ht="10.5" customHeight="1" thickBot="1">
      <c r="B42" s="1101">
        <v>305.51440000000002</v>
      </c>
      <c r="C42" s="1101">
        <v>228.28059999999999</v>
      </c>
      <c r="D42" s="1876">
        <v>229.7379</v>
      </c>
      <c r="E42" s="1876"/>
      <c r="F42" s="1101"/>
      <c r="G42" s="1876"/>
      <c r="H42" s="1876"/>
      <c r="I42" s="1101"/>
      <c r="J42" s="1101"/>
      <c r="K42" s="1101"/>
      <c r="L42" s="1876"/>
      <c r="M42" s="1876"/>
      <c r="N42" s="1101"/>
      <c r="O42" s="1101"/>
      <c r="P42" s="1101"/>
      <c r="Q42" s="1877">
        <v>763.53290000000004</v>
      </c>
      <c r="R42" s="1877"/>
    </row>
    <row r="43" spans="1:18" ht="9" customHeight="1" thickBot="1">
      <c r="A43" s="1099" t="s">
        <v>782</v>
      </c>
      <c r="B43" s="1101">
        <v>304.22289999999998</v>
      </c>
      <c r="C43" s="1101">
        <v>168.1292</v>
      </c>
      <c r="D43" s="1876">
        <v>119.2467</v>
      </c>
      <c r="E43" s="1876"/>
      <c r="F43" s="1101">
        <v>157.19220000000001</v>
      </c>
      <c r="G43" s="1876">
        <v>237.65629999999999</v>
      </c>
      <c r="H43" s="1876"/>
      <c r="I43" s="1101">
        <v>178.83539999999999</v>
      </c>
      <c r="J43" s="1101">
        <v>197.6567</v>
      </c>
      <c r="K43" s="1101">
        <v>164.6643</v>
      </c>
      <c r="L43" s="1876">
        <v>134.7722</v>
      </c>
      <c r="M43" s="1876"/>
      <c r="N43" s="1101">
        <v>125.75700000000001</v>
      </c>
      <c r="O43" s="1101">
        <v>93.337299999999999</v>
      </c>
      <c r="P43" s="1101">
        <v>93.409000000000006</v>
      </c>
      <c r="Q43" s="1877">
        <v>1974.8792000000001</v>
      </c>
      <c r="R43" s="1877"/>
    </row>
    <row r="44" spans="1:18" ht="10.5" customHeight="1" thickBot="1">
      <c r="B44" s="1101">
        <v>268.58940000000001</v>
      </c>
      <c r="C44" s="1101">
        <v>160.20410000000001</v>
      </c>
      <c r="D44" s="1876">
        <v>111.53449999999999</v>
      </c>
      <c r="E44" s="1876"/>
      <c r="F44" s="1101"/>
      <c r="G44" s="1876"/>
      <c r="H44" s="1876"/>
      <c r="I44" s="1101"/>
      <c r="J44" s="1101"/>
      <c r="K44" s="1101"/>
      <c r="L44" s="1876"/>
      <c r="M44" s="1876"/>
      <c r="N44" s="1101"/>
      <c r="O44" s="1101"/>
      <c r="P44" s="1101"/>
      <c r="Q44" s="1877">
        <v>540.32799999999997</v>
      </c>
      <c r="R44" s="1877"/>
    </row>
    <row r="45" spans="1:18" ht="10.5" customHeight="1" thickBot="1">
      <c r="A45" s="1880" t="s">
        <v>788</v>
      </c>
      <c r="B45" s="1880"/>
      <c r="C45" s="1880"/>
      <c r="D45" s="1880"/>
      <c r="E45" s="1880"/>
      <c r="F45" s="1880"/>
      <c r="G45" s="1880"/>
      <c r="H45" s="1880"/>
      <c r="I45" s="1880"/>
      <c r="J45" s="1880"/>
      <c r="K45" s="1880"/>
      <c r="L45" s="1880"/>
      <c r="M45" s="1880"/>
      <c r="N45" s="1880"/>
      <c r="O45" s="1880"/>
      <c r="P45" s="1880"/>
      <c r="Q45" s="1880"/>
      <c r="R45" s="1881"/>
    </row>
    <row r="46" spans="1:18" ht="9" customHeight="1" thickBot="1">
      <c r="A46" s="1099" t="s">
        <v>181</v>
      </c>
      <c r="B46" s="1101">
        <v>54.537599999999998</v>
      </c>
      <c r="C46" s="1101">
        <v>52.032600000000002</v>
      </c>
      <c r="D46" s="1876">
        <v>47.049399999999999</v>
      </c>
      <c r="E46" s="1876"/>
      <c r="F46" s="1101">
        <v>54.663699999999999</v>
      </c>
      <c r="G46" s="1876">
        <v>41.084400000000002</v>
      </c>
      <c r="H46" s="1876"/>
      <c r="I46" s="1101">
        <v>38.423699999999997</v>
      </c>
      <c r="J46" s="1101">
        <v>41.297899999999998</v>
      </c>
      <c r="K46" s="1101">
        <v>42.179600000000001</v>
      </c>
      <c r="L46" s="1876">
        <v>44.021099999999997</v>
      </c>
      <c r="M46" s="1876"/>
      <c r="N46" s="1101">
        <v>40.636099999999999</v>
      </c>
      <c r="O46" s="1101">
        <v>41.971400000000003</v>
      </c>
      <c r="P46" s="1101">
        <v>41.991599999999998</v>
      </c>
      <c r="Q46" s="1877">
        <v>539.88909999999998</v>
      </c>
      <c r="R46" s="1877"/>
    </row>
    <row r="47" spans="1:18" ht="9" customHeight="1" thickBot="1">
      <c r="B47" s="1101">
        <v>44.7042</v>
      </c>
      <c r="C47" s="1101">
        <v>41.2562</v>
      </c>
      <c r="D47" s="1876">
        <v>40.265700000000002</v>
      </c>
      <c r="E47" s="1876"/>
      <c r="F47" s="1101"/>
      <c r="G47" s="1876"/>
      <c r="H47" s="1876"/>
      <c r="I47" s="1101"/>
      <c r="J47" s="1101"/>
      <c r="K47" s="1101"/>
      <c r="L47" s="1876"/>
      <c r="M47" s="1876"/>
      <c r="N47" s="1101"/>
      <c r="O47" s="1101"/>
      <c r="P47" s="1101"/>
      <c r="Q47" s="1877">
        <v>126.2261</v>
      </c>
      <c r="R47" s="1877"/>
    </row>
    <row r="48" spans="1:18" ht="10.5" customHeight="1" thickBot="1">
      <c r="A48" s="1099" t="s">
        <v>782</v>
      </c>
      <c r="B48" s="1101">
        <v>12.261699999999999</v>
      </c>
      <c r="C48" s="1101">
        <v>10.2418</v>
      </c>
      <c r="D48" s="1876">
        <v>14.473100000000001</v>
      </c>
      <c r="E48" s="1876"/>
      <c r="F48" s="1101">
        <v>10.7059</v>
      </c>
      <c r="G48" s="1876">
        <v>6.7324000000000002</v>
      </c>
      <c r="H48" s="1876"/>
      <c r="I48" s="1101">
        <v>9.4550999999999998</v>
      </c>
      <c r="J48" s="1101">
        <v>9.7420000000000009</v>
      </c>
      <c r="K48" s="1101">
        <v>12.456</v>
      </c>
      <c r="L48" s="1876">
        <v>13.674200000000001</v>
      </c>
      <c r="M48" s="1876"/>
      <c r="N48" s="1101">
        <v>10.569000000000001</v>
      </c>
      <c r="O48" s="1101">
        <v>10.917400000000001</v>
      </c>
      <c r="P48" s="1101">
        <v>15.6678</v>
      </c>
      <c r="Q48" s="1877">
        <v>136.8964</v>
      </c>
      <c r="R48" s="1877"/>
    </row>
    <row r="49" spans="1:18" ht="9" customHeight="1" thickBot="1">
      <c r="B49" s="1101">
        <v>12.534000000000001</v>
      </c>
      <c r="C49" s="1101">
        <v>11.3399</v>
      </c>
      <c r="D49" s="1876">
        <v>10.227499999999999</v>
      </c>
      <c r="E49" s="1876"/>
      <c r="F49" s="1101"/>
      <c r="G49" s="1876"/>
      <c r="H49" s="1876"/>
      <c r="I49" s="1101"/>
      <c r="J49" s="1101"/>
      <c r="K49" s="1101"/>
      <c r="L49" s="1876"/>
      <c r="M49" s="1876"/>
      <c r="N49" s="1101"/>
      <c r="O49" s="1101"/>
      <c r="P49" s="1101"/>
      <c r="Q49" s="1877">
        <v>34.101399999999998</v>
      </c>
      <c r="R49" s="1877"/>
    </row>
    <row r="50" spans="1:18" ht="11.25" customHeight="1">
      <c r="A50" s="1879" t="s">
        <v>832</v>
      </c>
      <c r="B50" s="1879"/>
      <c r="C50" s="1879"/>
      <c r="D50" s="1879"/>
      <c r="E50" s="1879"/>
      <c r="F50" s="1879"/>
      <c r="G50" s="1879"/>
      <c r="H50" s="1879"/>
      <c r="I50" s="1879"/>
      <c r="J50" s="1879"/>
      <c r="K50" s="1879"/>
      <c r="L50" s="1879"/>
      <c r="M50" s="1879"/>
      <c r="N50" s="1879"/>
      <c r="O50" s="1879"/>
      <c r="P50" s="1879"/>
      <c r="Q50" s="1879"/>
      <c r="R50" s="1879"/>
    </row>
    <row r="51" spans="1:18" ht="9" customHeight="1" thickBot="1">
      <c r="A51" s="1099" t="s">
        <v>181</v>
      </c>
      <c r="B51" s="1101">
        <v>1554.474275</v>
      </c>
      <c r="C51" s="1101">
        <v>952.36876500000005</v>
      </c>
      <c r="D51" s="1876">
        <v>869.11133199999995</v>
      </c>
      <c r="E51" s="1876"/>
      <c r="F51" s="1101">
        <v>1044.53962</v>
      </c>
      <c r="G51" s="1876">
        <v>1155.731994</v>
      </c>
      <c r="H51" s="1876"/>
      <c r="I51" s="1101">
        <v>1046.4341979999999</v>
      </c>
      <c r="J51" s="1101">
        <v>1075.2691910000001</v>
      </c>
      <c r="K51" s="1101">
        <v>1216.4400740000001</v>
      </c>
      <c r="L51" s="1876">
        <v>1223.9400189999999</v>
      </c>
      <c r="M51" s="1876"/>
      <c r="N51" s="1101">
        <v>1062.9575420000001</v>
      </c>
      <c r="O51" s="1101">
        <v>1031.762941</v>
      </c>
      <c r="P51" s="1101">
        <v>856.35611800000004</v>
      </c>
      <c r="Q51" s="1877">
        <v>13089.386069</v>
      </c>
      <c r="R51" s="1877"/>
    </row>
    <row r="52" spans="1:18" ht="9" customHeight="1" thickBot="1">
      <c r="B52" s="1101">
        <v>1106.319362</v>
      </c>
      <c r="C52" s="1101">
        <v>912.88914799999998</v>
      </c>
      <c r="D52" s="1876">
        <v>880.67560500000002</v>
      </c>
      <c r="E52" s="1876"/>
      <c r="F52" s="1101"/>
      <c r="G52" s="1876"/>
      <c r="H52" s="1876"/>
      <c r="I52" s="1101"/>
      <c r="J52" s="1101"/>
      <c r="K52" s="1101"/>
      <c r="L52" s="1876"/>
      <c r="M52" s="1876"/>
      <c r="N52" s="1101"/>
      <c r="O52" s="1101"/>
      <c r="P52" s="1101"/>
      <c r="Q52" s="1877">
        <v>2899.8841149999998</v>
      </c>
      <c r="R52" s="1877"/>
    </row>
    <row r="53" spans="1:18" ht="10.5" customHeight="1" thickBot="1">
      <c r="A53" s="1099" t="s">
        <v>782</v>
      </c>
      <c r="B53" s="1101">
        <v>884.510401</v>
      </c>
      <c r="C53" s="1101">
        <v>639.56000700000004</v>
      </c>
      <c r="D53" s="1876">
        <v>596.38605900000005</v>
      </c>
      <c r="E53" s="1876"/>
      <c r="F53" s="1101">
        <v>741.41953799999999</v>
      </c>
      <c r="G53" s="1876">
        <v>732.59926700000005</v>
      </c>
      <c r="H53" s="1876"/>
      <c r="I53" s="1101">
        <v>711.15789800000005</v>
      </c>
      <c r="J53" s="1101">
        <v>714.44299799999999</v>
      </c>
      <c r="K53" s="1101">
        <v>641.65558299999998</v>
      </c>
      <c r="L53" s="1876">
        <v>641.33308299999999</v>
      </c>
      <c r="M53" s="1876"/>
      <c r="N53" s="1101">
        <v>632.83579199999997</v>
      </c>
      <c r="O53" s="1101">
        <v>543.91212099999996</v>
      </c>
      <c r="P53" s="1101">
        <v>599.77114600000004</v>
      </c>
      <c r="Q53" s="1877">
        <v>8079.583893</v>
      </c>
      <c r="R53" s="1877"/>
    </row>
    <row r="54" spans="1:18" ht="9" customHeight="1" thickBot="1">
      <c r="B54" s="1101">
        <v>757.67313799999999</v>
      </c>
      <c r="C54" s="1101">
        <v>608.36763099999996</v>
      </c>
      <c r="D54" s="1876">
        <v>597.90643899999998</v>
      </c>
      <c r="E54" s="1876"/>
      <c r="F54" s="1101"/>
      <c r="G54" s="1876"/>
      <c r="H54" s="1876"/>
      <c r="I54" s="1101"/>
      <c r="J54" s="1101"/>
      <c r="K54" s="1101"/>
      <c r="L54" s="1876"/>
      <c r="M54" s="1876"/>
      <c r="N54" s="1101"/>
      <c r="O54" s="1101"/>
      <c r="P54" s="1101"/>
      <c r="Q54" s="1877">
        <v>1963.947208</v>
      </c>
      <c r="R54" s="1877"/>
    </row>
    <row r="55" spans="1:18" ht="11.25" customHeight="1">
      <c r="A55" s="1879" t="s">
        <v>796</v>
      </c>
      <c r="B55" s="1879"/>
      <c r="C55" s="1879"/>
      <c r="D55" s="1879"/>
      <c r="E55" s="1879"/>
      <c r="F55" s="1879"/>
      <c r="G55" s="1879"/>
      <c r="H55" s="1879"/>
      <c r="I55" s="1879"/>
      <c r="J55" s="1879"/>
      <c r="K55" s="1879"/>
      <c r="L55" s="1879"/>
      <c r="M55" s="1879"/>
      <c r="N55" s="1879"/>
      <c r="O55" s="1879"/>
      <c r="P55" s="1879"/>
      <c r="Q55" s="1879"/>
      <c r="R55" s="1879"/>
    </row>
    <row r="56" spans="1:18" ht="9" customHeight="1" thickBot="1">
      <c r="A56" s="1099" t="s">
        <v>181</v>
      </c>
      <c r="B56" s="1101">
        <v>157.67490000000001</v>
      </c>
      <c r="C56" s="1101">
        <v>195.5531</v>
      </c>
      <c r="D56" s="1876">
        <v>310.90550000000002</v>
      </c>
      <c r="E56" s="1876"/>
      <c r="F56" s="1101">
        <v>306.8134</v>
      </c>
      <c r="G56" s="1876">
        <v>293.41770000000002</v>
      </c>
      <c r="H56" s="1876"/>
      <c r="I56" s="1101">
        <v>264.87450000000001</v>
      </c>
      <c r="J56" s="1101">
        <v>179.9975</v>
      </c>
      <c r="K56" s="1101">
        <v>210.90899999999999</v>
      </c>
      <c r="L56" s="1876">
        <v>238.33799999999999</v>
      </c>
      <c r="M56" s="1876"/>
      <c r="N56" s="1101">
        <v>264.33229999999998</v>
      </c>
      <c r="O56" s="1101">
        <v>215.5421</v>
      </c>
      <c r="P56" s="1101">
        <v>222.82239999999999</v>
      </c>
      <c r="Q56" s="1877">
        <v>2861.1804000000002</v>
      </c>
      <c r="R56" s="1877"/>
    </row>
    <row r="57" spans="1:18" ht="9" customHeight="1" thickBot="1">
      <c r="B57" s="1101">
        <v>170.4195</v>
      </c>
      <c r="C57" s="1101">
        <v>201.96100000000001</v>
      </c>
      <c r="D57" s="1876">
        <v>256.63639999999998</v>
      </c>
      <c r="E57" s="1876"/>
      <c r="F57" s="1101"/>
      <c r="G57" s="1876"/>
      <c r="H57" s="1876"/>
      <c r="I57" s="1101"/>
      <c r="J57" s="1101"/>
      <c r="K57" s="1101"/>
      <c r="L57" s="1876"/>
      <c r="M57" s="1876"/>
      <c r="N57" s="1101"/>
      <c r="O57" s="1101"/>
      <c r="P57" s="1101"/>
      <c r="Q57" s="1877">
        <v>629.01689999999996</v>
      </c>
      <c r="R57" s="1877"/>
    </row>
    <row r="58" spans="1:18" ht="10.5" customHeight="1" thickBot="1">
      <c r="A58" s="1099" t="s">
        <v>782</v>
      </c>
      <c r="B58" s="1101">
        <v>157.048</v>
      </c>
      <c r="C58" s="1101">
        <v>188.05680000000001</v>
      </c>
      <c r="D58" s="1876">
        <v>275.0523</v>
      </c>
      <c r="E58" s="1876"/>
      <c r="F58" s="1101">
        <v>259.56200000000001</v>
      </c>
      <c r="G58" s="1876">
        <v>261.077</v>
      </c>
      <c r="H58" s="1876"/>
      <c r="I58" s="1101">
        <v>246.11340000000001</v>
      </c>
      <c r="J58" s="1101">
        <v>168.99789999999999</v>
      </c>
      <c r="K58" s="1101">
        <v>198.00229999999999</v>
      </c>
      <c r="L58" s="1876">
        <v>224.44120000000001</v>
      </c>
      <c r="M58" s="1876"/>
      <c r="N58" s="1101">
        <v>252.66810000000001</v>
      </c>
      <c r="O58" s="1101">
        <v>209.91300000000001</v>
      </c>
      <c r="P58" s="1101">
        <v>221.69059999999999</v>
      </c>
      <c r="Q58" s="1877">
        <v>2662.6226000000001</v>
      </c>
      <c r="R58" s="1877"/>
    </row>
    <row r="59" spans="1:18" ht="9" customHeight="1" thickBot="1">
      <c r="B59" s="1101">
        <v>170.0676</v>
      </c>
      <c r="C59" s="1101">
        <v>188.62520000000001</v>
      </c>
      <c r="D59" s="1876">
        <v>222.6369</v>
      </c>
      <c r="E59" s="1876"/>
      <c r="F59" s="1101"/>
      <c r="G59" s="1876"/>
      <c r="H59" s="1876"/>
      <c r="I59" s="1101"/>
      <c r="J59" s="1101"/>
      <c r="K59" s="1101"/>
      <c r="L59" s="1876"/>
      <c r="M59" s="1876"/>
      <c r="N59" s="1101"/>
      <c r="O59" s="1101"/>
      <c r="P59" s="1101"/>
      <c r="Q59" s="1877">
        <v>581.3297</v>
      </c>
      <c r="R59" s="1877"/>
    </row>
    <row r="60" spans="1:18" ht="11.25" customHeight="1" thickBot="1">
      <c r="A60" s="1882" t="s">
        <v>804</v>
      </c>
      <c r="B60" s="1882"/>
      <c r="C60" s="1882"/>
      <c r="D60" s="1882"/>
      <c r="E60" s="1882"/>
      <c r="F60" s="1882"/>
      <c r="G60" s="1882"/>
      <c r="H60" s="1882"/>
      <c r="I60" s="1882"/>
      <c r="J60" s="1882"/>
      <c r="K60" s="1882"/>
      <c r="L60" s="1882"/>
      <c r="M60" s="1882"/>
      <c r="N60" s="1882"/>
      <c r="O60" s="1882"/>
      <c r="P60" s="1882"/>
      <c r="Q60" s="1882"/>
      <c r="R60" s="1883"/>
    </row>
    <row r="61" spans="1:18" ht="9" customHeight="1" thickBot="1">
      <c r="A61" s="1099" t="s">
        <v>181</v>
      </c>
      <c r="B61" s="1101">
        <v>154.35738000000001</v>
      </c>
      <c r="C61" s="1101">
        <v>148.189832</v>
      </c>
      <c r="D61" s="1876">
        <v>135.109444</v>
      </c>
      <c r="E61" s="1876"/>
      <c r="F61" s="1101">
        <v>198.83410000000001</v>
      </c>
      <c r="G61" s="1876">
        <v>194.74556000000001</v>
      </c>
      <c r="H61" s="1876"/>
      <c r="I61" s="1101">
        <v>144.709844</v>
      </c>
      <c r="J61" s="1101">
        <v>173.73133999999999</v>
      </c>
      <c r="K61" s="1101">
        <v>147.60625200000001</v>
      </c>
      <c r="L61" s="1876">
        <v>118.338212</v>
      </c>
      <c r="M61" s="1876"/>
      <c r="N61" s="1101">
        <v>125.216916</v>
      </c>
      <c r="O61" s="1101">
        <v>118.01134399999999</v>
      </c>
      <c r="P61" s="1101">
        <v>121.666116</v>
      </c>
      <c r="Q61" s="1877">
        <v>1780.5163399999999</v>
      </c>
      <c r="R61" s="1877"/>
    </row>
    <row r="62" spans="1:18" ht="9" customHeight="1" thickBot="1">
      <c r="B62" s="1101">
        <v>145.16877600000001</v>
      </c>
      <c r="C62" s="1101">
        <v>119.259744</v>
      </c>
      <c r="D62" s="1876">
        <v>136.601844</v>
      </c>
      <c r="E62" s="1876"/>
      <c r="F62" s="1101"/>
      <c r="G62" s="1876"/>
      <c r="H62" s="1876"/>
      <c r="I62" s="1101"/>
      <c r="J62" s="1101"/>
      <c r="K62" s="1101"/>
      <c r="L62" s="1876"/>
      <c r="M62" s="1876"/>
      <c r="N62" s="1101"/>
      <c r="O62" s="1101"/>
      <c r="P62" s="1101"/>
      <c r="Q62" s="1877">
        <v>401.03036400000002</v>
      </c>
      <c r="R62" s="1877"/>
    </row>
    <row r="63" spans="1:18" ht="10.5" customHeight="1" thickBot="1">
      <c r="A63" s="1099" t="s">
        <v>782</v>
      </c>
      <c r="B63" s="1101">
        <v>140.947328</v>
      </c>
      <c r="C63" s="1101">
        <v>130.853464</v>
      </c>
      <c r="D63" s="1876">
        <v>121.673788</v>
      </c>
      <c r="E63" s="1876"/>
      <c r="F63" s="1101">
        <v>180.80315999999999</v>
      </c>
      <c r="G63" s="1876">
        <v>169.15384399999999</v>
      </c>
      <c r="H63" s="1876"/>
      <c r="I63" s="1101">
        <v>136.39951199999999</v>
      </c>
      <c r="J63" s="1101">
        <v>154.12668400000001</v>
      </c>
      <c r="K63" s="1101">
        <v>122.484028</v>
      </c>
      <c r="L63" s="1876">
        <v>103.306164</v>
      </c>
      <c r="M63" s="1876"/>
      <c r="N63" s="1101">
        <v>116.10534</v>
      </c>
      <c r="O63" s="1101">
        <v>105.72438</v>
      </c>
      <c r="P63" s="1101">
        <v>107.936116</v>
      </c>
      <c r="Q63" s="1877">
        <v>1589.5138079999999</v>
      </c>
      <c r="R63" s="1877"/>
    </row>
    <row r="64" spans="1:18" ht="9" customHeight="1" thickBot="1">
      <c r="B64" s="1101">
        <v>131.00473199999999</v>
      </c>
      <c r="C64" s="1101">
        <v>103.314556</v>
      </c>
      <c r="D64" s="1876">
        <v>124.37120400000001</v>
      </c>
      <c r="E64" s="1876"/>
      <c r="F64" s="1101"/>
      <c r="G64" s="1876"/>
      <c r="H64" s="1876"/>
      <c r="I64" s="1101"/>
      <c r="J64" s="1101"/>
      <c r="K64" s="1101"/>
      <c r="L64" s="1876"/>
      <c r="M64" s="1876"/>
      <c r="N64" s="1101"/>
      <c r="O64" s="1101"/>
      <c r="P64" s="1101"/>
      <c r="Q64" s="1877">
        <v>358.69049200000001</v>
      </c>
      <c r="R64" s="1877"/>
    </row>
    <row r="65" spans="1:18" ht="11.25" customHeight="1">
      <c r="A65" s="1879" t="s">
        <v>833</v>
      </c>
      <c r="B65" s="1879"/>
      <c r="C65" s="1879"/>
      <c r="D65" s="1879"/>
      <c r="E65" s="1879"/>
      <c r="F65" s="1879"/>
      <c r="G65" s="1879"/>
      <c r="H65" s="1879"/>
      <c r="I65" s="1879"/>
      <c r="J65" s="1879"/>
      <c r="K65" s="1879"/>
      <c r="L65" s="1879"/>
      <c r="M65" s="1879"/>
      <c r="N65" s="1879"/>
      <c r="O65" s="1879"/>
      <c r="P65" s="1879"/>
      <c r="Q65" s="1879"/>
      <c r="R65" s="1879"/>
    </row>
    <row r="66" spans="1:18" ht="9" customHeight="1" thickBot="1">
      <c r="A66" s="1099" t="s">
        <v>181</v>
      </c>
      <c r="B66" s="1101">
        <v>59.636499999999998</v>
      </c>
      <c r="C66" s="1101">
        <v>55.802199999999999</v>
      </c>
      <c r="D66" s="1876">
        <v>52.287500000000001</v>
      </c>
      <c r="E66" s="1876"/>
      <c r="F66" s="1101">
        <v>54.640999999999998</v>
      </c>
      <c r="G66" s="1876">
        <v>46.398699999999998</v>
      </c>
      <c r="H66" s="1876"/>
      <c r="I66" s="1101">
        <v>46.707099999999997</v>
      </c>
      <c r="J66" s="1101">
        <v>47.061500000000002</v>
      </c>
      <c r="K66" s="1101">
        <v>43.998699999999999</v>
      </c>
      <c r="L66" s="1876">
        <v>48.4086</v>
      </c>
      <c r="M66" s="1876"/>
      <c r="N66" s="1101">
        <v>53.324399999999997</v>
      </c>
      <c r="O66" s="1101">
        <v>46.067999999999998</v>
      </c>
      <c r="P66" s="1101">
        <v>48.826900000000002</v>
      </c>
      <c r="Q66" s="1877">
        <v>603.16110000000003</v>
      </c>
      <c r="R66" s="1877"/>
    </row>
    <row r="67" spans="1:18" ht="9" customHeight="1" thickBot="1">
      <c r="B67" s="1101">
        <v>62.101799999999997</v>
      </c>
      <c r="C67" s="1101">
        <v>49.189900000000002</v>
      </c>
      <c r="D67" s="1876">
        <v>51.531799999999997</v>
      </c>
      <c r="E67" s="1876"/>
      <c r="F67" s="1101"/>
      <c r="G67" s="1876"/>
      <c r="H67" s="1876"/>
      <c r="I67" s="1101"/>
      <c r="J67" s="1101"/>
      <c r="K67" s="1101"/>
      <c r="L67" s="1876"/>
      <c r="M67" s="1876"/>
      <c r="N67" s="1101"/>
      <c r="O67" s="1101"/>
      <c r="P67" s="1101"/>
      <c r="Q67" s="1877">
        <v>162.8235</v>
      </c>
      <c r="R67" s="1877"/>
    </row>
    <row r="68" spans="1:18" ht="10.5" customHeight="1" thickBot="1">
      <c r="A68" s="1099" t="s">
        <v>782</v>
      </c>
      <c r="B68" s="1101">
        <v>53.208599999999997</v>
      </c>
      <c r="C68" s="1101">
        <v>48.880299999999998</v>
      </c>
      <c r="D68" s="1876">
        <v>46.3018</v>
      </c>
      <c r="E68" s="1876"/>
      <c r="F68" s="1101">
        <v>48.801400000000001</v>
      </c>
      <c r="G68" s="1876">
        <v>40.288499999999999</v>
      </c>
      <c r="H68" s="1876"/>
      <c r="I68" s="1101">
        <v>41.704099999999997</v>
      </c>
      <c r="J68" s="1101">
        <v>41.444499999999998</v>
      </c>
      <c r="K68" s="1101">
        <v>37.833500000000001</v>
      </c>
      <c r="L68" s="1876">
        <v>42.012500000000003</v>
      </c>
      <c r="M68" s="1876"/>
      <c r="N68" s="1101">
        <v>47.697299999999998</v>
      </c>
      <c r="O68" s="1101">
        <v>40.865600000000001</v>
      </c>
      <c r="P68" s="1101">
        <v>42.629600000000003</v>
      </c>
      <c r="Q68" s="1877">
        <v>531.66769999999997</v>
      </c>
      <c r="R68" s="1877"/>
    </row>
    <row r="69" spans="1:18" ht="9" customHeight="1" thickBot="1">
      <c r="B69" s="1101">
        <v>55.7134</v>
      </c>
      <c r="C69" s="1101">
        <v>43.033700000000003</v>
      </c>
      <c r="D69" s="1876">
        <v>44.936399999999999</v>
      </c>
      <c r="E69" s="1876"/>
      <c r="F69" s="1101"/>
      <c r="G69" s="1876"/>
      <c r="H69" s="1876"/>
      <c r="I69" s="1101"/>
      <c r="J69" s="1101"/>
      <c r="K69" s="1101"/>
      <c r="L69" s="1876"/>
      <c r="M69" s="1876"/>
      <c r="N69" s="1101"/>
      <c r="O69" s="1101"/>
      <c r="P69" s="1101"/>
      <c r="Q69" s="1877">
        <v>143.68350000000001</v>
      </c>
      <c r="R69" s="1877"/>
    </row>
    <row r="70" spans="1:18" ht="9" customHeight="1">
      <c r="A70" s="1884" t="s">
        <v>790</v>
      </c>
      <c r="B70" s="1884"/>
      <c r="C70" s="1884"/>
      <c r="D70" s="1884"/>
      <c r="E70" s="1884"/>
      <c r="F70" s="1884"/>
      <c r="G70" s="1884"/>
      <c r="H70" s="1884"/>
      <c r="I70" s="1884"/>
      <c r="J70" s="1884"/>
      <c r="K70" s="1884"/>
      <c r="L70" s="1884"/>
      <c r="M70" s="1884"/>
      <c r="N70" s="1884"/>
      <c r="O70" s="1884"/>
      <c r="P70" s="1884"/>
      <c r="Q70" s="1884"/>
      <c r="R70" s="1884"/>
    </row>
    <row r="71" spans="1:18" ht="13.5" customHeight="1">
      <c r="A71" s="1885" t="s">
        <v>791</v>
      </c>
      <c r="B71" s="1885"/>
      <c r="C71" s="1885"/>
      <c r="D71" s="1885"/>
    </row>
    <row r="72" spans="1:18" ht="10.5" customHeight="1">
      <c r="H72" s="1886" t="s">
        <v>792</v>
      </c>
      <c r="I72" s="1886"/>
      <c r="J72" s="1886"/>
      <c r="K72" s="1886"/>
      <c r="L72" s="1886"/>
      <c r="M72" s="1887" t="s">
        <v>793</v>
      </c>
      <c r="N72" s="1887"/>
      <c r="O72" s="1887"/>
      <c r="P72" s="1887"/>
      <c r="Q72" s="1887"/>
      <c r="R72" s="1887"/>
    </row>
  </sheetData>
  <mergeCells count="220">
    <mergeCell ref="A70:R70"/>
    <mergeCell ref="A71:D71"/>
    <mergeCell ref="H72:L72"/>
    <mergeCell ref="M72:R72"/>
    <mergeCell ref="D68:E68"/>
    <mergeCell ref="G68:H68"/>
    <mergeCell ref="L68:M68"/>
    <mergeCell ref="Q68:R68"/>
    <mergeCell ref="D69:E69"/>
    <mergeCell ref="G69:H69"/>
    <mergeCell ref="L69:M69"/>
    <mergeCell ref="Q69:R69"/>
    <mergeCell ref="A65:R65"/>
    <mergeCell ref="D66:E66"/>
    <mergeCell ref="G66:H66"/>
    <mergeCell ref="L66:M66"/>
    <mergeCell ref="Q66:R66"/>
    <mergeCell ref="D67:E67"/>
    <mergeCell ref="G67:H67"/>
    <mergeCell ref="L67:M67"/>
    <mergeCell ref="Q67:R6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8A297-B6B5-4EFE-8E10-F84347DD5AC2}">
  <sheetPr>
    <tabColor rgb="FFCD3363"/>
    <outlinePr summaryBelow="0"/>
  </sheetPr>
  <dimension ref="A1:Q75"/>
  <sheetViews>
    <sheetView showGridLines="0" zoomScaleNormal="100" workbookViewId="0">
      <selection activeCell="A2" sqref="A2:Q2"/>
    </sheetView>
  </sheetViews>
  <sheetFormatPr baseColWidth="10" defaultColWidth="8" defaultRowHeight="12.75"/>
  <cols>
    <col min="1" max="1" width="7.5" style="1087" customWidth="1"/>
    <col min="2" max="2" width="6" style="1087" customWidth="1"/>
    <col min="3" max="3" width="5.625" style="1087" customWidth="1"/>
    <col min="4" max="4" width="5.75" style="1087" customWidth="1"/>
    <col min="5" max="5" width="5.625" style="1087" customWidth="1"/>
    <col min="6" max="6" width="2.25" style="1087" customWidth="1"/>
    <col min="7" max="7" width="3.5" style="1087" customWidth="1"/>
    <col min="8" max="8" width="5.625" style="1087" customWidth="1"/>
    <col min="9" max="9" width="5.75" style="1087" customWidth="1"/>
    <col min="10" max="10" width="5.625" style="1087" customWidth="1"/>
    <col min="11" max="11" width="3" style="1087" customWidth="1"/>
    <col min="12" max="12" width="2.75" style="1087" customWidth="1"/>
    <col min="13" max="13" width="5.625" style="1087" customWidth="1"/>
    <col min="14" max="14" width="5.75" style="1087" customWidth="1"/>
    <col min="15" max="15" width="5.625" style="1087" customWidth="1"/>
    <col min="16" max="16" width="7" style="1087" customWidth="1"/>
    <col min="17" max="17" width="6" style="1087" customWidth="1"/>
    <col min="18" max="16384" width="8" style="1087"/>
  </cols>
  <sheetData>
    <row r="1" spans="1:17" ht="14.25" customHeight="1">
      <c r="A1" s="1874" t="s">
        <v>831</v>
      </c>
      <c r="B1" s="1874"/>
      <c r="C1" s="1874"/>
      <c r="D1" s="1874"/>
      <c r="E1" s="1874"/>
      <c r="F1" s="1874"/>
      <c r="G1" s="1874"/>
      <c r="H1" s="1874"/>
      <c r="I1" s="1874"/>
      <c r="J1" s="1874"/>
      <c r="K1" s="1874"/>
      <c r="L1" s="1874"/>
      <c r="M1" s="1874"/>
      <c r="N1" s="1874"/>
      <c r="O1" s="1874"/>
      <c r="P1" s="1874"/>
      <c r="Q1" s="1874"/>
    </row>
    <row r="2" spans="1:17" ht="14.25" customHeight="1">
      <c r="A2" s="1721" t="s">
        <v>834</v>
      </c>
      <c r="B2" s="1721"/>
      <c r="C2" s="1722"/>
      <c r="D2" s="1722"/>
      <c r="E2" s="1722"/>
      <c r="F2" s="1723"/>
      <c r="G2" s="1722"/>
      <c r="H2" s="1722"/>
      <c r="I2" s="1722"/>
      <c r="J2" s="1722"/>
      <c r="K2" s="1723"/>
      <c r="L2" s="1722"/>
      <c r="M2" s="1722"/>
      <c r="N2" s="1722"/>
      <c r="O2" s="1722"/>
      <c r="P2" s="1722"/>
      <c r="Q2" s="1722"/>
    </row>
    <row r="3" spans="1:17" ht="12" customHeight="1">
      <c r="A3" s="1088"/>
      <c r="B3" s="1088"/>
      <c r="C3" s="1089"/>
      <c r="D3" s="1089"/>
      <c r="E3" s="1089"/>
      <c r="F3" s="1090"/>
      <c r="G3" s="1089"/>
      <c r="H3" s="1089"/>
      <c r="I3" s="1089"/>
      <c r="J3" s="1089"/>
      <c r="K3" s="1090"/>
      <c r="L3" s="1089"/>
      <c r="M3" s="1089"/>
      <c r="N3" s="1089"/>
      <c r="O3" s="1089"/>
      <c r="P3" s="1091" t="s">
        <v>773</v>
      </c>
      <c r="Q3" s="1092" t="s">
        <v>364</v>
      </c>
    </row>
    <row r="4" spans="1:17" ht="8.25" customHeight="1" thickBot="1">
      <c r="A4" s="1093"/>
      <c r="B4" s="1094" t="s">
        <v>364</v>
      </c>
      <c r="C4" s="1095" t="s">
        <v>446</v>
      </c>
      <c r="D4" s="1095" t="s">
        <v>447</v>
      </c>
      <c r="E4" s="1095" t="s">
        <v>448</v>
      </c>
      <c r="F4" s="1868" t="s">
        <v>449</v>
      </c>
      <c r="G4" s="1868"/>
      <c r="H4" s="1095" t="s">
        <v>489</v>
      </c>
      <c r="I4" s="1095" t="s">
        <v>483</v>
      </c>
      <c r="J4" s="1095" t="s">
        <v>452</v>
      </c>
      <c r="K4" s="1868" t="s">
        <v>360</v>
      </c>
      <c r="L4" s="1868"/>
      <c r="M4" s="1095" t="s">
        <v>361</v>
      </c>
      <c r="N4" s="1095" t="s">
        <v>362</v>
      </c>
      <c r="O4" s="1095" t="s">
        <v>363</v>
      </c>
      <c r="P4" s="1094" t="s">
        <v>774</v>
      </c>
      <c r="Q4" s="1095" t="s">
        <v>775</v>
      </c>
    </row>
    <row r="5" spans="1:17" ht="8.25" customHeight="1" thickBot="1">
      <c r="A5" s="1096" t="s">
        <v>776</v>
      </c>
      <c r="B5" s="1093"/>
      <c r="C5" s="1097"/>
      <c r="D5" s="1097"/>
      <c r="E5" s="1097"/>
      <c r="F5" s="1098"/>
      <c r="G5" s="1097"/>
      <c r="H5" s="1097"/>
      <c r="I5" s="1097"/>
      <c r="J5" s="1097"/>
      <c r="K5" s="1098"/>
      <c r="L5" s="1097"/>
      <c r="M5" s="1097"/>
      <c r="N5" s="1097"/>
      <c r="O5" s="1097"/>
      <c r="P5" s="1094" t="s">
        <v>777</v>
      </c>
      <c r="Q5" s="1095" t="s">
        <v>363</v>
      </c>
    </row>
    <row r="6" spans="1:17" ht="9" customHeight="1" thickBot="1">
      <c r="A6" s="1093"/>
      <c r="B6" s="1867">
        <v>2024</v>
      </c>
      <c r="C6" s="1867"/>
      <c r="D6" s="1867"/>
      <c r="E6" s="1867"/>
      <c r="F6" s="1867"/>
      <c r="G6" s="1867"/>
      <c r="H6" s="1867"/>
      <c r="I6" s="1868" t="s">
        <v>734</v>
      </c>
      <c r="J6" s="1868"/>
      <c r="K6" s="1868"/>
      <c r="L6" s="1868"/>
      <c r="M6" s="1868"/>
      <c r="N6" s="1868"/>
      <c r="O6" s="1868"/>
      <c r="P6" s="1867" t="s">
        <v>778</v>
      </c>
      <c r="Q6" s="1867"/>
    </row>
    <row r="7" spans="1:17" ht="8.25" customHeight="1" thickBot="1">
      <c r="A7" s="1093"/>
      <c r="B7" s="1867" t="s">
        <v>734</v>
      </c>
      <c r="C7" s="1867"/>
      <c r="D7" s="1867"/>
      <c r="E7" s="1867"/>
      <c r="F7" s="1867"/>
      <c r="G7" s="1867"/>
      <c r="H7" s="1867"/>
      <c r="I7" s="1868" t="s">
        <v>779</v>
      </c>
      <c r="J7" s="1868"/>
      <c r="K7" s="1868"/>
      <c r="L7" s="1868"/>
      <c r="M7" s="1868"/>
      <c r="N7" s="1868"/>
      <c r="O7" s="1868"/>
      <c r="P7" s="1867" t="s">
        <v>780</v>
      </c>
      <c r="Q7" s="1867"/>
    </row>
    <row r="8" spans="1:17" ht="13.5" customHeight="1">
      <c r="A8" s="1874" t="s">
        <v>794</v>
      </c>
      <c r="B8" s="1874"/>
      <c r="C8" s="1874"/>
      <c r="D8" s="1874"/>
      <c r="E8" s="1874"/>
      <c r="F8" s="1874"/>
      <c r="G8" s="1874"/>
      <c r="H8" s="1874"/>
      <c r="I8" s="1874"/>
      <c r="J8" s="1874"/>
      <c r="K8" s="1874"/>
      <c r="L8" s="1874"/>
      <c r="M8" s="1874"/>
      <c r="N8" s="1874"/>
      <c r="O8" s="1874"/>
      <c r="P8" s="1874"/>
      <c r="Q8" s="1874"/>
    </row>
    <row r="9" spans="1:17" ht="12" customHeight="1">
      <c r="A9" s="1879" t="s">
        <v>835</v>
      </c>
      <c r="B9" s="1879"/>
      <c r="C9" s="1879"/>
      <c r="D9" s="1879"/>
      <c r="E9" s="1879"/>
      <c r="F9" s="1879"/>
      <c r="G9" s="1879"/>
      <c r="H9" s="1879"/>
      <c r="I9" s="1879"/>
      <c r="J9" s="1879"/>
      <c r="K9" s="1879"/>
      <c r="L9" s="1879"/>
      <c r="M9" s="1879"/>
      <c r="N9" s="1879"/>
      <c r="O9" s="1879"/>
      <c r="P9" s="1879"/>
      <c r="Q9" s="1879"/>
    </row>
    <row r="10" spans="1:17" ht="9" customHeight="1" thickBot="1">
      <c r="A10" s="1099" t="s">
        <v>181</v>
      </c>
      <c r="B10" s="1101">
        <v>29.131499999999999</v>
      </c>
      <c r="C10" s="1101">
        <v>26.8062</v>
      </c>
      <c r="D10" s="1101">
        <v>25.819299999999998</v>
      </c>
      <c r="E10" s="1101">
        <v>26.2331</v>
      </c>
      <c r="F10" s="1876">
        <v>23.203399999999998</v>
      </c>
      <c r="G10" s="1876"/>
      <c r="H10" s="1101">
        <v>22.07</v>
      </c>
      <c r="I10" s="1101">
        <v>30.953800000000001</v>
      </c>
      <c r="J10" s="1101">
        <v>29.175999999999998</v>
      </c>
      <c r="K10" s="1876">
        <v>34.582599999999999</v>
      </c>
      <c r="L10" s="1876"/>
      <c r="M10" s="1101">
        <v>36.368200000000002</v>
      </c>
      <c r="N10" s="1101">
        <v>32.834099999999999</v>
      </c>
      <c r="O10" s="1101">
        <v>32.284700000000001</v>
      </c>
      <c r="P10" s="1877">
        <v>349.46289999999999</v>
      </c>
      <c r="Q10" s="1877"/>
    </row>
    <row r="11" spans="1:17" ht="9" customHeight="1" thickBot="1">
      <c r="B11" s="1101">
        <v>28.2638</v>
      </c>
      <c r="C11" s="1101">
        <v>26.649699999999999</v>
      </c>
      <c r="D11" s="1101">
        <v>30.832599999999999</v>
      </c>
      <c r="E11" s="1101"/>
      <c r="F11" s="1876"/>
      <c r="G11" s="1876"/>
      <c r="H11" s="1101"/>
      <c r="I11" s="1101"/>
      <c r="J11" s="1101"/>
      <c r="K11" s="1876"/>
      <c r="L11" s="1876"/>
      <c r="M11" s="1101"/>
      <c r="N11" s="1101"/>
      <c r="O11" s="1101"/>
      <c r="P11" s="1877">
        <v>85.746099999999998</v>
      </c>
      <c r="Q11" s="1877"/>
    </row>
    <row r="12" spans="1:17" ht="10.5" customHeight="1" thickBot="1">
      <c r="A12" s="1099" t="s">
        <v>782</v>
      </c>
      <c r="B12" s="1101">
        <v>19.464600000000001</v>
      </c>
      <c r="C12" s="1101">
        <v>17.238099999999999</v>
      </c>
      <c r="D12" s="1101">
        <v>18.854500000000002</v>
      </c>
      <c r="E12" s="1101">
        <v>20.7944</v>
      </c>
      <c r="F12" s="1876">
        <v>16.449000000000002</v>
      </c>
      <c r="G12" s="1876"/>
      <c r="H12" s="1101">
        <v>13.331200000000001</v>
      </c>
      <c r="I12" s="1101">
        <v>20.731400000000001</v>
      </c>
      <c r="J12" s="1101">
        <v>19.355399999999999</v>
      </c>
      <c r="K12" s="1876">
        <v>21.870200000000001</v>
      </c>
      <c r="L12" s="1876"/>
      <c r="M12" s="1101">
        <v>18.666399999999999</v>
      </c>
      <c r="N12" s="1101">
        <v>18.9499</v>
      </c>
      <c r="O12" s="1101">
        <v>20.275700000000001</v>
      </c>
      <c r="P12" s="1877">
        <v>225.98079999999999</v>
      </c>
      <c r="Q12" s="1877"/>
    </row>
    <row r="13" spans="1:17" ht="9" customHeight="1" thickBot="1">
      <c r="B13" s="1101">
        <v>16.6935</v>
      </c>
      <c r="C13" s="1101">
        <v>17.219100000000001</v>
      </c>
      <c r="D13" s="1101">
        <v>20.055199999999999</v>
      </c>
      <c r="E13" s="1101"/>
      <c r="F13" s="1876"/>
      <c r="G13" s="1876"/>
      <c r="H13" s="1101"/>
      <c r="I13" s="1101"/>
      <c r="J13" s="1101"/>
      <c r="K13" s="1876"/>
      <c r="L13" s="1876"/>
      <c r="M13" s="1101"/>
      <c r="N13" s="1101"/>
      <c r="O13" s="1101"/>
      <c r="P13" s="1877">
        <v>53.967799999999997</v>
      </c>
      <c r="Q13" s="1877"/>
    </row>
    <row r="14" spans="1:17" ht="11.25" customHeight="1">
      <c r="A14" s="1879" t="s">
        <v>836</v>
      </c>
      <c r="B14" s="1879"/>
      <c r="C14" s="1879"/>
      <c r="D14" s="1879"/>
      <c r="E14" s="1879"/>
      <c r="F14" s="1879"/>
      <c r="G14" s="1879"/>
      <c r="H14" s="1879"/>
      <c r="I14" s="1879"/>
      <c r="J14" s="1879"/>
      <c r="K14" s="1879"/>
      <c r="L14" s="1879"/>
      <c r="M14" s="1879"/>
      <c r="N14" s="1879"/>
      <c r="O14" s="1879"/>
      <c r="P14" s="1879"/>
      <c r="Q14" s="1879"/>
    </row>
    <row r="15" spans="1:17" ht="9" customHeight="1" thickBot="1">
      <c r="A15" s="1099" t="s">
        <v>181</v>
      </c>
      <c r="B15" s="1101">
        <v>32.257599999999996</v>
      </c>
      <c r="C15" s="1101">
        <v>30.241700000000002</v>
      </c>
      <c r="D15" s="1101">
        <v>33.498600000000003</v>
      </c>
      <c r="E15" s="1101">
        <v>32.739899999999999</v>
      </c>
      <c r="F15" s="1876">
        <v>29.712700000000002</v>
      </c>
      <c r="G15" s="1876"/>
      <c r="H15" s="1101">
        <v>23.088799999999999</v>
      </c>
      <c r="I15" s="1101">
        <v>27.2974</v>
      </c>
      <c r="J15" s="1101">
        <v>24.7072</v>
      </c>
      <c r="K15" s="1876">
        <v>31.5215</v>
      </c>
      <c r="L15" s="1876"/>
      <c r="M15" s="1101">
        <v>30.2759</v>
      </c>
      <c r="N15" s="1101">
        <v>29.767700000000001</v>
      </c>
      <c r="O15" s="1101">
        <v>31.292899999999999</v>
      </c>
      <c r="P15" s="1877">
        <v>356.40190000000001</v>
      </c>
      <c r="Q15" s="1877"/>
    </row>
    <row r="16" spans="1:17" ht="9" customHeight="1" thickBot="1">
      <c r="B16" s="1101">
        <v>29.741299999999999</v>
      </c>
      <c r="C16" s="1101">
        <v>26.880500000000001</v>
      </c>
      <c r="D16" s="1101">
        <v>32.696899999999999</v>
      </c>
      <c r="E16" s="1101"/>
      <c r="F16" s="1876"/>
      <c r="G16" s="1876"/>
      <c r="H16" s="1101"/>
      <c r="I16" s="1101"/>
      <c r="J16" s="1101"/>
      <c r="K16" s="1876"/>
      <c r="L16" s="1876"/>
      <c r="M16" s="1101"/>
      <c r="N16" s="1101"/>
      <c r="O16" s="1101"/>
      <c r="P16" s="1877">
        <v>89.318700000000007</v>
      </c>
      <c r="Q16" s="1877"/>
    </row>
    <row r="17" spans="1:17" ht="10.5" customHeight="1" thickBot="1">
      <c r="B17" s="1101">
        <v>19.231300000000001</v>
      </c>
      <c r="C17" s="1101">
        <v>18.721299999999999</v>
      </c>
      <c r="D17" s="1101">
        <v>23.4405</v>
      </c>
      <c r="E17" s="1101">
        <v>22.247499999999999</v>
      </c>
      <c r="F17" s="1876">
        <v>18.595300000000002</v>
      </c>
      <c r="G17" s="1876"/>
      <c r="H17" s="1101">
        <v>14.368600000000001</v>
      </c>
      <c r="I17" s="1101">
        <v>19.456199999999999</v>
      </c>
      <c r="J17" s="1101">
        <v>17.7212</v>
      </c>
      <c r="K17" s="1876">
        <v>18.005099999999999</v>
      </c>
      <c r="L17" s="1876"/>
      <c r="M17" s="1101">
        <v>17.420300000000001</v>
      </c>
      <c r="N17" s="1101">
        <v>17.815999999999999</v>
      </c>
      <c r="O17" s="1101">
        <v>17.519400000000001</v>
      </c>
      <c r="P17" s="1877">
        <v>224.5427</v>
      </c>
      <c r="Q17" s="1877"/>
    </row>
    <row r="18" spans="1:17" ht="9" customHeight="1" thickBot="1">
      <c r="A18" s="1099" t="s">
        <v>782</v>
      </c>
      <c r="B18" s="1101">
        <v>17.864100000000001</v>
      </c>
      <c r="C18" s="1101">
        <v>15.6919</v>
      </c>
      <c r="D18" s="1101">
        <v>20.1252</v>
      </c>
      <c r="E18" s="1101"/>
      <c r="F18" s="1876"/>
      <c r="G18" s="1876"/>
      <c r="H18" s="1101"/>
      <c r="I18" s="1101"/>
      <c r="J18" s="1101"/>
      <c r="K18" s="1876"/>
      <c r="L18" s="1876"/>
      <c r="M18" s="1101"/>
      <c r="N18" s="1101"/>
      <c r="O18" s="1101"/>
      <c r="P18" s="1877">
        <v>53.681199999999997</v>
      </c>
      <c r="Q18" s="1877"/>
    </row>
    <row r="19" spans="1:17" ht="11.25" customHeight="1">
      <c r="A19" s="1879" t="s">
        <v>820</v>
      </c>
      <c r="B19" s="1879"/>
      <c r="C19" s="1879"/>
      <c r="D19" s="1879"/>
      <c r="E19" s="1879"/>
      <c r="F19" s="1879"/>
      <c r="G19" s="1879"/>
      <c r="H19" s="1879"/>
      <c r="I19" s="1879"/>
      <c r="J19" s="1879"/>
      <c r="K19" s="1879"/>
      <c r="L19" s="1879"/>
      <c r="M19" s="1879"/>
      <c r="N19" s="1879"/>
      <c r="O19" s="1879"/>
      <c r="P19" s="1879"/>
      <c r="Q19" s="1879"/>
    </row>
    <row r="20" spans="1:17" ht="9" customHeight="1" thickBot="1">
      <c r="A20" s="1099" t="s">
        <v>181</v>
      </c>
      <c r="B20" s="1101">
        <v>127.3074</v>
      </c>
      <c r="C20" s="1101">
        <v>124.0763</v>
      </c>
      <c r="D20" s="1101">
        <v>116.9495</v>
      </c>
      <c r="E20" s="1101">
        <v>123.41719999999999</v>
      </c>
      <c r="F20" s="1876">
        <v>111.026</v>
      </c>
      <c r="G20" s="1876"/>
      <c r="H20" s="1101">
        <v>105.57940000000001</v>
      </c>
      <c r="I20" s="1101">
        <v>119.3048</v>
      </c>
      <c r="J20" s="1101">
        <v>111.34269999999999</v>
      </c>
      <c r="K20" s="1876">
        <v>118.7315</v>
      </c>
      <c r="L20" s="1876"/>
      <c r="M20" s="1101">
        <v>121.42</v>
      </c>
      <c r="N20" s="1101">
        <v>119.56789999999999</v>
      </c>
      <c r="O20" s="1101">
        <v>124.1789</v>
      </c>
      <c r="P20" s="1877">
        <v>1422.9015999999999</v>
      </c>
      <c r="Q20" s="1877"/>
    </row>
    <row r="21" spans="1:17" ht="9" customHeight="1" thickBot="1">
      <c r="B21" s="1101">
        <v>125.1515</v>
      </c>
      <c r="C21" s="1101">
        <v>117.41240000000001</v>
      </c>
      <c r="D21" s="1101">
        <v>122.21299999999999</v>
      </c>
      <c r="E21" s="1101"/>
      <c r="F21" s="1876"/>
      <c r="G21" s="1876"/>
      <c r="H21" s="1101"/>
      <c r="I21" s="1101"/>
      <c r="J21" s="1101"/>
      <c r="K21" s="1876"/>
      <c r="L21" s="1876"/>
      <c r="M21" s="1101"/>
      <c r="N21" s="1101"/>
      <c r="O21" s="1101"/>
      <c r="P21" s="1877">
        <v>364.77690000000001</v>
      </c>
      <c r="Q21" s="1877"/>
    </row>
    <row r="22" spans="1:17" ht="10.5" customHeight="1" thickBot="1">
      <c r="A22" s="1099" t="s">
        <v>782</v>
      </c>
      <c r="B22" s="1101">
        <v>108.81699999999999</v>
      </c>
      <c r="C22" s="1101">
        <v>105.8695</v>
      </c>
      <c r="D22" s="1101">
        <v>99.612300000000005</v>
      </c>
      <c r="E22" s="1101">
        <v>105.73699999999999</v>
      </c>
      <c r="F22" s="1876">
        <v>95.377799999999993</v>
      </c>
      <c r="G22" s="1876"/>
      <c r="H22" s="1101">
        <v>90.065299999999993</v>
      </c>
      <c r="I22" s="1101">
        <v>104.3105</v>
      </c>
      <c r="J22" s="1101">
        <v>97.037800000000004</v>
      </c>
      <c r="K22" s="1876">
        <v>103.52330000000001</v>
      </c>
      <c r="L22" s="1876"/>
      <c r="M22" s="1101">
        <v>104.07550000000001</v>
      </c>
      <c r="N22" s="1101">
        <v>102.3266</v>
      </c>
      <c r="O22" s="1101">
        <v>105.81489999999999</v>
      </c>
      <c r="P22" s="1877">
        <v>1222.5675000000001</v>
      </c>
      <c r="Q22" s="1877"/>
    </row>
    <row r="23" spans="1:17" ht="9" customHeight="1" thickBot="1">
      <c r="B23" s="1101">
        <v>108.14190000000001</v>
      </c>
      <c r="C23" s="1101">
        <v>101.4725</v>
      </c>
      <c r="D23" s="1101">
        <v>105.95229999999999</v>
      </c>
      <c r="E23" s="1101"/>
      <c r="F23" s="1876"/>
      <c r="G23" s="1876"/>
      <c r="H23" s="1101"/>
      <c r="I23" s="1101"/>
      <c r="J23" s="1101"/>
      <c r="K23" s="1876"/>
      <c r="L23" s="1876"/>
      <c r="M23" s="1101"/>
      <c r="N23" s="1101"/>
      <c r="O23" s="1101"/>
      <c r="P23" s="1877">
        <v>315.56670000000003</v>
      </c>
      <c r="Q23" s="1877"/>
    </row>
    <row r="24" spans="1:17" ht="11.25" customHeight="1">
      <c r="A24" s="1879" t="s">
        <v>815</v>
      </c>
      <c r="B24" s="1879"/>
      <c r="C24" s="1879"/>
      <c r="D24" s="1879"/>
      <c r="E24" s="1879"/>
      <c r="F24" s="1879"/>
      <c r="G24" s="1879"/>
      <c r="H24" s="1879"/>
      <c r="I24" s="1879"/>
      <c r="J24" s="1879"/>
      <c r="K24" s="1879"/>
      <c r="L24" s="1879"/>
      <c r="M24" s="1879"/>
      <c r="N24" s="1879"/>
      <c r="O24" s="1879"/>
      <c r="P24" s="1879"/>
      <c r="Q24" s="1879"/>
    </row>
    <row r="25" spans="1:17" ht="9" customHeight="1" thickBot="1">
      <c r="A25" s="1099" t="s">
        <v>181</v>
      </c>
      <c r="B25" s="1101">
        <v>194.410383</v>
      </c>
      <c r="C25" s="1101">
        <v>193.296494</v>
      </c>
      <c r="D25" s="1101">
        <v>201.09558100000001</v>
      </c>
      <c r="E25" s="1101">
        <v>213.35880599999999</v>
      </c>
      <c r="F25" s="1876">
        <v>208.03719100000001</v>
      </c>
      <c r="G25" s="1876"/>
      <c r="H25" s="1101">
        <v>184.32965799999999</v>
      </c>
      <c r="I25" s="1101">
        <v>190.69668799999999</v>
      </c>
      <c r="J25" s="1101">
        <v>191.59672699999999</v>
      </c>
      <c r="K25" s="1876">
        <v>206.89592099999999</v>
      </c>
      <c r="L25" s="1876"/>
      <c r="M25" s="1101">
        <v>187.428732</v>
      </c>
      <c r="N25" s="1101">
        <v>184.18295499999999</v>
      </c>
      <c r="O25" s="1101">
        <v>180.67578800000001</v>
      </c>
      <c r="P25" s="1877">
        <v>2336.0049239999998</v>
      </c>
      <c r="Q25" s="1877"/>
    </row>
    <row r="26" spans="1:17" ht="9" customHeight="1" thickBot="1">
      <c r="B26" s="1101">
        <v>194.83007699999999</v>
      </c>
      <c r="C26" s="1101">
        <v>193.36139800000001</v>
      </c>
      <c r="D26" s="1101">
        <v>200.82619700000001</v>
      </c>
      <c r="E26" s="1101"/>
      <c r="F26" s="1876"/>
      <c r="G26" s="1876"/>
      <c r="H26" s="1101"/>
      <c r="I26" s="1101"/>
      <c r="J26" s="1101"/>
      <c r="K26" s="1876"/>
      <c r="L26" s="1876"/>
      <c r="M26" s="1101"/>
      <c r="N26" s="1101"/>
      <c r="O26" s="1101"/>
      <c r="P26" s="1877">
        <v>589.01767199999995</v>
      </c>
      <c r="Q26" s="1877"/>
    </row>
    <row r="27" spans="1:17" ht="10.5" customHeight="1" thickBot="1">
      <c r="A27" s="1099" t="s">
        <v>782</v>
      </c>
      <c r="B27" s="1101">
        <v>159.48651599999999</v>
      </c>
      <c r="C27" s="1101">
        <v>161.067149</v>
      </c>
      <c r="D27" s="1101">
        <v>169.21736999999999</v>
      </c>
      <c r="E27" s="1101">
        <v>176.61267699999999</v>
      </c>
      <c r="F27" s="1876">
        <v>170.08686499999999</v>
      </c>
      <c r="G27" s="1876"/>
      <c r="H27" s="1101">
        <v>154.92306099999999</v>
      </c>
      <c r="I27" s="1101">
        <v>168.618088</v>
      </c>
      <c r="J27" s="1101">
        <v>166.63503499999999</v>
      </c>
      <c r="K27" s="1876">
        <v>183.38786099999999</v>
      </c>
      <c r="L27" s="1876"/>
      <c r="M27" s="1101">
        <v>162.87263200000001</v>
      </c>
      <c r="N27" s="1101">
        <v>155.67366100000001</v>
      </c>
      <c r="O27" s="1101">
        <v>150.587074</v>
      </c>
      <c r="P27" s="1877">
        <v>1979.167989</v>
      </c>
      <c r="Q27" s="1877"/>
    </row>
    <row r="28" spans="1:17" ht="9" customHeight="1" thickBot="1">
      <c r="B28" s="1101">
        <v>161.103599</v>
      </c>
      <c r="C28" s="1101">
        <v>163.63969499999999</v>
      </c>
      <c r="D28" s="1101">
        <v>169.47662700000001</v>
      </c>
      <c r="E28" s="1101"/>
      <c r="F28" s="1876"/>
      <c r="G28" s="1876"/>
      <c r="H28" s="1101"/>
      <c r="I28" s="1101"/>
      <c r="J28" s="1101"/>
      <c r="K28" s="1876"/>
      <c r="L28" s="1876"/>
      <c r="M28" s="1101"/>
      <c r="N28" s="1101"/>
      <c r="O28" s="1101"/>
      <c r="P28" s="1877">
        <v>494.219921</v>
      </c>
      <c r="Q28" s="1877"/>
    </row>
    <row r="29" spans="1:17" ht="11.25" customHeight="1">
      <c r="A29" s="1879" t="s">
        <v>822</v>
      </c>
      <c r="B29" s="1879"/>
      <c r="C29" s="1879"/>
      <c r="D29" s="1879"/>
      <c r="E29" s="1879"/>
      <c r="F29" s="1879"/>
      <c r="G29" s="1879"/>
      <c r="H29" s="1879"/>
      <c r="I29" s="1879"/>
      <c r="J29" s="1879"/>
      <c r="K29" s="1879"/>
      <c r="L29" s="1879"/>
      <c r="M29" s="1879"/>
      <c r="N29" s="1879"/>
      <c r="O29" s="1879"/>
      <c r="P29" s="1879"/>
      <c r="Q29" s="1879"/>
    </row>
    <row r="30" spans="1:17" ht="9" customHeight="1" thickBot="1">
      <c r="A30" s="1099" t="s">
        <v>181</v>
      </c>
      <c r="B30" s="1101">
        <v>52.829099999999997</v>
      </c>
      <c r="C30" s="1101">
        <v>55.604900000000001</v>
      </c>
      <c r="D30" s="1101">
        <v>47.318199999999997</v>
      </c>
      <c r="E30" s="1101">
        <v>46.454999999999998</v>
      </c>
      <c r="F30" s="1876">
        <v>46.037999999999997</v>
      </c>
      <c r="G30" s="1876"/>
      <c r="H30" s="1101">
        <v>46.773600000000002</v>
      </c>
      <c r="I30" s="1101">
        <v>37.149099999999997</v>
      </c>
      <c r="J30" s="1101">
        <v>42.793100000000003</v>
      </c>
      <c r="K30" s="1876">
        <v>52.442900000000002</v>
      </c>
      <c r="L30" s="1876"/>
      <c r="M30" s="1101">
        <v>36.858199999999997</v>
      </c>
      <c r="N30" s="1101">
        <v>33.979100000000003</v>
      </c>
      <c r="O30" s="1101">
        <v>35.959000000000003</v>
      </c>
      <c r="P30" s="1877">
        <v>534.2002</v>
      </c>
      <c r="Q30" s="1877"/>
    </row>
    <row r="31" spans="1:17" ht="9" customHeight="1" thickBot="1">
      <c r="B31" s="1101">
        <v>54.407499999999999</v>
      </c>
      <c r="C31" s="1101">
        <v>40.669199999999996</v>
      </c>
      <c r="D31" s="1101">
        <v>39.912799999999997</v>
      </c>
      <c r="E31" s="1101"/>
      <c r="F31" s="1876"/>
      <c r="G31" s="1876"/>
      <c r="H31" s="1101"/>
      <c r="I31" s="1101"/>
      <c r="J31" s="1101"/>
      <c r="K31" s="1876"/>
      <c r="L31" s="1876"/>
      <c r="M31" s="1101"/>
      <c r="N31" s="1101"/>
      <c r="O31" s="1101"/>
      <c r="P31" s="1877">
        <v>134.98949999999999</v>
      </c>
      <c r="Q31" s="1877"/>
    </row>
    <row r="32" spans="1:17" ht="10.5" customHeight="1" thickBot="1">
      <c r="A32" s="1099" t="s">
        <v>782</v>
      </c>
      <c r="B32" s="1101">
        <v>44.879800000000003</v>
      </c>
      <c r="C32" s="1101">
        <v>46.636099999999999</v>
      </c>
      <c r="D32" s="1101">
        <v>41.860900000000001</v>
      </c>
      <c r="E32" s="1101">
        <v>40.813499999999998</v>
      </c>
      <c r="F32" s="1876">
        <v>42.340699999999998</v>
      </c>
      <c r="G32" s="1876"/>
      <c r="H32" s="1101">
        <v>40.567900000000002</v>
      </c>
      <c r="I32" s="1101">
        <v>32.296399999999998</v>
      </c>
      <c r="J32" s="1101">
        <v>34.994</v>
      </c>
      <c r="K32" s="1876">
        <v>40.061100000000003</v>
      </c>
      <c r="L32" s="1876"/>
      <c r="M32" s="1101">
        <v>31.005400000000002</v>
      </c>
      <c r="N32" s="1101">
        <v>29.616700000000002</v>
      </c>
      <c r="O32" s="1101">
        <v>29.978200000000001</v>
      </c>
      <c r="P32" s="1877">
        <v>455.05070000000001</v>
      </c>
      <c r="Q32" s="1877"/>
    </row>
    <row r="33" spans="1:17" ht="9" customHeight="1" thickBot="1">
      <c r="B33" s="1101">
        <v>47.573099999999997</v>
      </c>
      <c r="C33" s="1101">
        <v>32.625999999999998</v>
      </c>
      <c r="D33" s="1101">
        <v>34.4146</v>
      </c>
      <c r="E33" s="1101"/>
      <c r="F33" s="1876"/>
      <c r="G33" s="1876"/>
      <c r="H33" s="1101"/>
      <c r="I33" s="1101"/>
      <c r="J33" s="1101"/>
      <c r="K33" s="1876"/>
      <c r="L33" s="1876"/>
      <c r="M33" s="1101"/>
      <c r="N33" s="1101"/>
      <c r="O33" s="1101"/>
      <c r="P33" s="1877">
        <v>114.61369999999999</v>
      </c>
      <c r="Q33" s="1877"/>
    </row>
    <row r="34" spans="1:17" ht="11.25" customHeight="1">
      <c r="A34" s="1879" t="s">
        <v>837</v>
      </c>
      <c r="B34" s="1879"/>
      <c r="C34" s="1879"/>
      <c r="D34" s="1879"/>
      <c r="E34" s="1879"/>
      <c r="F34" s="1879"/>
      <c r="G34" s="1879"/>
      <c r="H34" s="1879"/>
      <c r="I34" s="1879"/>
      <c r="J34" s="1879"/>
      <c r="K34" s="1879"/>
      <c r="L34" s="1879"/>
      <c r="M34" s="1879"/>
      <c r="N34" s="1879"/>
      <c r="O34" s="1879"/>
      <c r="P34" s="1879"/>
      <c r="Q34" s="1879"/>
    </row>
    <row r="35" spans="1:17" ht="9" customHeight="1" thickBot="1">
      <c r="A35" s="1099" t="s">
        <v>181</v>
      </c>
      <c r="B35" s="1101">
        <v>1579.55476</v>
      </c>
      <c r="C35" s="1101">
        <v>1390.25351</v>
      </c>
      <c r="D35" s="1101">
        <v>1276.18451</v>
      </c>
      <c r="E35" s="1101">
        <v>1172.3019999999999</v>
      </c>
      <c r="F35" s="1876">
        <v>1113.28431</v>
      </c>
      <c r="G35" s="1876"/>
      <c r="H35" s="1101">
        <v>911.71357999999998</v>
      </c>
      <c r="I35" s="1101">
        <v>984.06674999999996</v>
      </c>
      <c r="J35" s="1101">
        <v>1016.12928</v>
      </c>
      <c r="K35" s="1876">
        <v>1189.7647999999999</v>
      </c>
      <c r="L35" s="1876"/>
      <c r="M35" s="1101">
        <v>1273.0509300000001</v>
      </c>
      <c r="N35" s="1101">
        <v>1577.0169800000001</v>
      </c>
      <c r="O35" s="1101">
        <v>1513.2865200000001</v>
      </c>
      <c r="P35" s="1877">
        <v>14996.60793</v>
      </c>
      <c r="Q35" s="1877"/>
    </row>
    <row r="36" spans="1:17" ht="9" customHeight="1" thickBot="1">
      <c r="B36" s="1101">
        <v>1590.3410100000001</v>
      </c>
      <c r="C36" s="1101">
        <v>1155.67806</v>
      </c>
      <c r="D36" s="1101">
        <v>1199.4664600000001</v>
      </c>
      <c r="E36" s="1101"/>
      <c r="F36" s="1876"/>
      <c r="G36" s="1876"/>
      <c r="H36" s="1101"/>
      <c r="I36" s="1101"/>
      <c r="J36" s="1101"/>
      <c r="K36" s="1876"/>
      <c r="L36" s="1876"/>
      <c r="M36" s="1101"/>
      <c r="N36" s="1101"/>
      <c r="O36" s="1101"/>
      <c r="P36" s="1877">
        <v>3945.4855299999999</v>
      </c>
      <c r="Q36" s="1877"/>
    </row>
    <row r="37" spans="1:17" ht="10.5" customHeight="1" thickBot="1">
      <c r="A37" s="1099" t="s">
        <v>782</v>
      </c>
      <c r="B37" s="1101">
        <v>906.90317000000005</v>
      </c>
      <c r="C37" s="1101">
        <v>759.52650000000006</v>
      </c>
      <c r="D37" s="1101">
        <v>670.06790000000001</v>
      </c>
      <c r="E37" s="1101">
        <v>582.81030999999996</v>
      </c>
      <c r="F37" s="1876">
        <v>603.72173999999995</v>
      </c>
      <c r="G37" s="1876"/>
      <c r="H37" s="1101">
        <v>489.24792000000002</v>
      </c>
      <c r="I37" s="1101">
        <v>520.89904000000001</v>
      </c>
      <c r="J37" s="1101">
        <v>554.83559000000002</v>
      </c>
      <c r="K37" s="1876">
        <v>672.95147999999995</v>
      </c>
      <c r="L37" s="1876"/>
      <c r="M37" s="1101">
        <v>759.68957999999998</v>
      </c>
      <c r="N37" s="1101">
        <v>1035.5736999999999</v>
      </c>
      <c r="O37" s="1101">
        <v>903.97623999999996</v>
      </c>
      <c r="P37" s="1877">
        <v>8460.2031700000007</v>
      </c>
      <c r="Q37" s="1877"/>
    </row>
    <row r="38" spans="1:17" ht="9" customHeight="1" thickBot="1">
      <c r="B38" s="1101">
        <v>1008.95475</v>
      </c>
      <c r="C38" s="1101">
        <v>683.02804000000003</v>
      </c>
      <c r="D38" s="1101">
        <v>715.17805999999996</v>
      </c>
      <c r="E38" s="1101"/>
      <c r="F38" s="1876"/>
      <c r="G38" s="1876"/>
      <c r="H38" s="1101"/>
      <c r="I38" s="1101"/>
      <c r="J38" s="1101"/>
      <c r="K38" s="1876"/>
      <c r="L38" s="1876"/>
      <c r="M38" s="1101"/>
      <c r="N38" s="1101"/>
      <c r="O38" s="1101"/>
      <c r="P38" s="1877">
        <v>2407.1608500000002</v>
      </c>
      <c r="Q38" s="1877"/>
    </row>
    <row r="39" spans="1:17" ht="11.25" customHeight="1">
      <c r="A39" s="1879" t="s">
        <v>823</v>
      </c>
      <c r="B39" s="1879"/>
      <c r="C39" s="1879"/>
      <c r="D39" s="1879"/>
      <c r="E39" s="1879"/>
      <c r="F39" s="1879"/>
      <c r="G39" s="1879"/>
      <c r="H39" s="1879"/>
      <c r="I39" s="1879"/>
      <c r="J39" s="1879"/>
      <c r="K39" s="1879"/>
      <c r="L39" s="1879"/>
      <c r="M39" s="1879"/>
      <c r="N39" s="1879"/>
      <c r="O39" s="1879"/>
      <c r="P39" s="1879"/>
      <c r="Q39" s="1879"/>
    </row>
    <row r="40" spans="1:17" ht="9" customHeight="1" thickBot="1">
      <c r="A40" s="1099" t="s">
        <v>181</v>
      </c>
      <c r="B40" s="1101">
        <v>303.72705000000002</v>
      </c>
      <c r="C40" s="1101">
        <v>295.04797000000002</v>
      </c>
      <c r="D40" s="1101">
        <v>270.64096000000001</v>
      </c>
      <c r="E40" s="1101">
        <v>343.62617999999998</v>
      </c>
      <c r="F40" s="1876">
        <v>321.14652999999998</v>
      </c>
      <c r="G40" s="1876"/>
      <c r="H40" s="1101">
        <v>258.76080999999999</v>
      </c>
      <c r="I40" s="1101">
        <v>232.99818999999999</v>
      </c>
      <c r="J40" s="1101">
        <v>228.49848</v>
      </c>
      <c r="K40" s="1876">
        <v>237.46527</v>
      </c>
      <c r="L40" s="1876"/>
      <c r="M40" s="1101">
        <v>276.32157000000001</v>
      </c>
      <c r="N40" s="1101">
        <v>275.71449000000001</v>
      </c>
      <c r="O40" s="1101">
        <v>271.42646999999999</v>
      </c>
      <c r="P40" s="1877">
        <v>3315.3739700000001</v>
      </c>
      <c r="Q40" s="1877"/>
    </row>
    <row r="41" spans="1:17" ht="9" customHeight="1" thickBot="1">
      <c r="B41" s="1101">
        <v>315.87121000000002</v>
      </c>
      <c r="C41" s="1101">
        <v>257.03295000000003</v>
      </c>
      <c r="D41" s="1101">
        <v>275.71472999999997</v>
      </c>
      <c r="E41" s="1101"/>
      <c r="F41" s="1876"/>
      <c r="G41" s="1876"/>
      <c r="H41" s="1101"/>
      <c r="I41" s="1101"/>
      <c r="J41" s="1101"/>
      <c r="K41" s="1876"/>
      <c r="L41" s="1876"/>
      <c r="M41" s="1101"/>
      <c r="N41" s="1101"/>
      <c r="O41" s="1101"/>
      <c r="P41" s="1877">
        <v>848.61888999999996</v>
      </c>
      <c r="Q41" s="1877"/>
    </row>
    <row r="42" spans="1:17" ht="10.5" customHeight="1" thickBot="1">
      <c r="A42" s="1099" t="s">
        <v>782</v>
      </c>
      <c r="B42" s="1101">
        <v>203.99346</v>
      </c>
      <c r="C42" s="1101">
        <v>207.09923000000001</v>
      </c>
      <c r="D42" s="1101">
        <v>171.86608000000001</v>
      </c>
      <c r="E42" s="1101">
        <v>228.90656000000001</v>
      </c>
      <c r="F42" s="1876">
        <v>225.11597</v>
      </c>
      <c r="G42" s="1876"/>
      <c r="H42" s="1101">
        <v>189.45743999999999</v>
      </c>
      <c r="I42" s="1101">
        <v>157.14851999999999</v>
      </c>
      <c r="J42" s="1101">
        <v>152.67686</v>
      </c>
      <c r="K42" s="1876">
        <v>162.96659</v>
      </c>
      <c r="L42" s="1876"/>
      <c r="M42" s="1101">
        <v>188.99200999999999</v>
      </c>
      <c r="N42" s="1101">
        <v>183.42597000000001</v>
      </c>
      <c r="O42" s="1101">
        <v>175.38412</v>
      </c>
      <c r="P42" s="1877">
        <v>2247.0328100000002</v>
      </c>
      <c r="Q42" s="1877"/>
    </row>
    <row r="43" spans="1:17" ht="9" customHeight="1" thickBot="1">
      <c r="B43" s="1101">
        <v>201.24178000000001</v>
      </c>
      <c r="C43" s="1101">
        <v>166.77542</v>
      </c>
      <c r="D43" s="1101">
        <v>161.96917999999999</v>
      </c>
      <c r="E43" s="1101"/>
      <c r="F43" s="1876"/>
      <c r="G43" s="1876"/>
      <c r="H43" s="1101"/>
      <c r="I43" s="1101"/>
      <c r="J43" s="1101"/>
      <c r="K43" s="1876"/>
      <c r="L43" s="1876"/>
      <c r="M43" s="1101"/>
      <c r="N43" s="1101"/>
      <c r="O43" s="1101"/>
      <c r="P43" s="1877">
        <v>529.98638000000005</v>
      </c>
      <c r="Q43" s="1877"/>
    </row>
    <row r="44" spans="1:17" ht="11.25" customHeight="1">
      <c r="A44" s="1879" t="s">
        <v>824</v>
      </c>
      <c r="B44" s="1879"/>
      <c r="C44" s="1879"/>
      <c r="D44" s="1879"/>
      <c r="E44" s="1879"/>
      <c r="F44" s="1879"/>
      <c r="G44" s="1879"/>
      <c r="H44" s="1879"/>
      <c r="I44" s="1879"/>
      <c r="J44" s="1879"/>
      <c r="K44" s="1879"/>
      <c r="L44" s="1879"/>
      <c r="M44" s="1879"/>
      <c r="N44" s="1879"/>
      <c r="O44" s="1879"/>
      <c r="P44" s="1879"/>
      <c r="Q44" s="1879"/>
    </row>
    <row r="45" spans="1:17" ht="9" customHeight="1" thickBot="1">
      <c r="A45" s="1099" t="s">
        <v>181</v>
      </c>
      <c r="B45" s="1101">
        <v>351.07339999999999</v>
      </c>
      <c r="C45" s="1101">
        <v>370.31479999999999</v>
      </c>
      <c r="D45" s="1101">
        <v>290.73340000000002</v>
      </c>
      <c r="E45" s="1101">
        <v>437.16320000000002</v>
      </c>
      <c r="F45" s="1876">
        <v>385.58499999999998</v>
      </c>
      <c r="G45" s="1876"/>
      <c r="H45" s="1101">
        <v>362.25389999999999</v>
      </c>
      <c r="I45" s="1101">
        <v>372.85059999999999</v>
      </c>
      <c r="J45" s="1101">
        <v>324.90820000000002</v>
      </c>
      <c r="K45" s="1876">
        <v>399.63330000000002</v>
      </c>
      <c r="L45" s="1876"/>
      <c r="M45" s="1101">
        <v>374.12020000000001</v>
      </c>
      <c r="N45" s="1101">
        <v>332.35469999999998</v>
      </c>
      <c r="O45" s="1101">
        <v>294.43299999999999</v>
      </c>
      <c r="P45" s="1877">
        <v>4295.4237000000003</v>
      </c>
      <c r="Q45" s="1877"/>
    </row>
    <row r="46" spans="1:17" ht="9" customHeight="1" thickBot="1">
      <c r="B46" s="1101">
        <v>317.3365</v>
      </c>
      <c r="C46" s="1101">
        <v>302.21260000000001</v>
      </c>
      <c r="D46" s="1101">
        <v>284.10640000000001</v>
      </c>
      <c r="E46" s="1101"/>
      <c r="F46" s="1876"/>
      <c r="G46" s="1876"/>
      <c r="H46" s="1101"/>
      <c r="I46" s="1101"/>
      <c r="J46" s="1101"/>
      <c r="K46" s="1876"/>
      <c r="L46" s="1876"/>
      <c r="M46" s="1101"/>
      <c r="N46" s="1101"/>
      <c r="O46" s="1101"/>
      <c r="P46" s="1877">
        <v>903.65549999999996</v>
      </c>
      <c r="Q46" s="1877"/>
    </row>
    <row r="47" spans="1:17" ht="10.5" customHeight="1" thickBot="1">
      <c r="A47" s="1099" t="s">
        <v>782</v>
      </c>
      <c r="B47" s="1101">
        <v>297.67430000000002</v>
      </c>
      <c r="C47" s="1101">
        <v>319.26299999999998</v>
      </c>
      <c r="D47" s="1101">
        <v>241.68790000000001</v>
      </c>
      <c r="E47" s="1101">
        <v>369.04649999999998</v>
      </c>
      <c r="F47" s="1876">
        <v>333.76519999999999</v>
      </c>
      <c r="G47" s="1876"/>
      <c r="H47" s="1101">
        <v>295.55590000000001</v>
      </c>
      <c r="I47" s="1101">
        <v>333.09559999999999</v>
      </c>
      <c r="J47" s="1101">
        <v>271.62110000000001</v>
      </c>
      <c r="K47" s="1876">
        <v>341.43400000000003</v>
      </c>
      <c r="L47" s="1876"/>
      <c r="M47" s="1101">
        <v>325.9341</v>
      </c>
      <c r="N47" s="1101">
        <v>291.1927</v>
      </c>
      <c r="O47" s="1101">
        <v>252.13220000000001</v>
      </c>
      <c r="P47" s="1877">
        <v>3672.4025000000001</v>
      </c>
      <c r="Q47" s="1877"/>
    </row>
    <row r="48" spans="1:17" ht="9" customHeight="1" thickBot="1">
      <c r="B48" s="1101">
        <v>256.56400000000002</v>
      </c>
      <c r="C48" s="1101">
        <v>250.816</v>
      </c>
      <c r="D48" s="1101">
        <v>230.07470000000001</v>
      </c>
      <c r="E48" s="1101"/>
      <c r="F48" s="1876"/>
      <c r="G48" s="1876"/>
      <c r="H48" s="1101"/>
      <c r="I48" s="1101"/>
      <c r="J48" s="1101"/>
      <c r="K48" s="1876"/>
      <c r="L48" s="1876"/>
      <c r="M48" s="1101"/>
      <c r="N48" s="1101"/>
      <c r="O48" s="1101"/>
      <c r="P48" s="1877">
        <v>737.4547</v>
      </c>
      <c r="Q48" s="1877"/>
    </row>
    <row r="49" spans="1:17" ht="11.25" customHeight="1">
      <c r="A49" s="1875" t="s">
        <v>825</v>
      </c>
      <c r="B49" s="1875"/>
      <c r="C49" s="1875"/>
      <c r="D49" s="1875"/>
      <c r="E49" s="1875"/>
      <c r="F49" s="1875"/>
      <c r="G49" s="1875"/>
      <c r="H49" s="1875"/>
      <c r="I49" s="1875"/>
      <c r="J49" s="1875"/>
      <c r="K49" s="1875"/>
      <c r="L49" s="1875"/>
      <c r="M49" s="1875"/>
      <c r="N49" s="1875"/>
      <c r="O49" s="1875"/>
      <c r="P49" s="1875"/>
      <c r="Q49" s="1875"/>
    </row>
    <row r="50" spans="1:17" ht="9" customHeight="1" thickBot="1">
      <c r="A50" s="1099" t="s">
        <v>181</v>
      </c>
      <c r="B50" s="1101">
        <v>307.92</v>
      </c>
      <c r="C50" s="1101">
        <v>330.44330000000002</v>
      </c>
      <c r="D50" s="1101">
        <v>243.65559999999999</v>
      </c>
      <c r="E50" s="1101">
        <v>387.94850000000002</v>
      </c>
      <c r="F50" s="1876">
        <v>339.4855</v>
      </c>
      <c r="G50" s="1876"/>
      <c r="H50" s="1101">
        <v>317.81509999999997</v>
      </c>
      <c r="I50" s="1101">
        <v>328.44139999999999</v>
      </c>
      <c r="J50" s="1101">
        <v>279.75170000000003</v>
      </c>
      <c r="K50" s="1876">
        <v>344.7201</v>
      </c>
      <c r="L50" s="1876"/>
      <c r="M50" s="1101">
        <v>328.76530000000002</v>
      </c>
      <c r="N50" s="1101">
        <v>285.14690000000002</v>
      </c>
      <c r="O50" s="1101">
        <v>250.50890000000001</v>
      </c>
      <c r="P50" s="1877">
        <v>3744.6023</v>
      </c>
      <c r="Q50" s="1877"/>
    </row>
    <row r="51" spans="1:17" ht="9" customHeight="1" thickBot="1">
      <c r="B51" s="1101">
        <v>267.58620000000002</v>
      </c>
      <c r="C51" s="1101">
        <v>261.52749999999997</v>
      </c>
      <c r="D51" s="1101">
        <v>233.41929999999999</v>
      </c>
      <c r="E51" s="1101"/>
      <c r="F51" s="1876"/>
      <c r="G51" s="1876"/>
      <c r="H51" s="1101"/>
      <c r="I51" s="1101"/>
      <c r="J51" s="1101"/>
      <c r="K51" s="1876"/>
      <c r="L51" s="1876"/>
      <c r="M51" s="1101"/>
      <c r="N51" s="1101"/>
      <c r="O51" s="1101"/>
      <c r="P51" s="1877">
        <v>762.53300000000002</v>
      </c>
      <c r="Q51" s="1877"/>
    </row>
    <row r="52" spans="1:17" ht="10.5" customHeight="1" thickBot="1">
      <c r="A52" s="1099" t="s">
        <v>782</v>
      </c>
      <c r="B52" s="1101">
        <v>274.3073</v>
      </c>
      <c r="C52" s="1101">
        <v>298.92059999999998</v>
      </c>
      <c r="D52" s="1101">
        <v>217.19640000000001</v>
      </c>
      <c r="E52" s="1101">
        <v>342.07279999999997</v>
      </c>
      <c r="F52" s="1876">
        <v>307.3571</v>
      </c>
      <c r="G52" s="1876"/>
      <c r="H52" s="1101">
        <v>269.37529999999998</v>
      </c>
      <c r="I52" s="1101">
        <v>309.64</v>
      </c>
      <c r="J52" s="1101">
        <v>247.27449999999999</v>
      </c>
      <c r="K52" s="1876">
        <v>308.33460000000002</v>
      </c>
      <c r="L52" s="1876"/>
      <c r="M52" s="1101">
        <v>300.98660000000001</v>
      </c>
      <c r="N52" s="1101">
        <v>263.18430000000001</v>
      </c>
      <c r="O52" s="1101">
        <v>230.49870000000001</v>
      </c>
      <c r="P52" s="1877">
        <v>3369.1482000000001</v>
      </c>
      <c r="Q52" s="1877"/>
    </row>
    <row r="53" spans="1:17" ht="9" customHeight="1" thickBot="1">
      <c r="B53" s="1101">
        <v>235.19149999999999</v>
      </c>
      <c r="C53" s="1101">
        <v>234.15369999999999</v>
      </c>
      <c r="D53" s="1101">
        <v>210.96379999999999</v>
      </c>
      <c r="E53" s="1101"/>
      <c r="F53" s="1876"/>
      <c r="G53" s="1876"/>
      <c r="H53" s="1101"/>
      <c r="I53" s="1101"/>
      <c r="J53" s="1101"/>
      <c r="K53" s="1876"/>
      <c r="L53" s="1876"/>
      <c r="M53" s="1101"/>
      <c r="N53" s="1101"/>
      <c r="O53" s="1101"/>
      <c r="P53" s="1877">
        <v>680.30899999999997</v>
      </c>
      <c r="Q53" s="1877"/>
    </row>
    <row r="54" spans="1:17" ht="11.25" customHeight="1">
      <c r="A54" s="1879" t="s">
        <v>826</v>
      </c>
      <c r="B54" s="1879"/>
      <c r="C54" s="1879"/>
      <c r="D54" s="1879"/>
      <c r="E54" s="1879"/>
      <c r="F54" s="1879"/>
      <c r="G54" s="1879"/>
      <c r="H54" s="1879"/>
      <c r="I54" s="1879"/>
      <c r="J54" s="1879"/>
      <c r="K54" s="1879"/>
      <c r="L54" s="1879"/>
      <c r="M54" s="1879"/>
      <c r="N54" s="1879"/>
      <c r="O54" s="1879"/>
      <c r="P54" s="1879"/>
      <c r="Q54" s="1879"/>
    </row>
    <row r="55" spans="1:17" ht="9" customHeight="1" thickBot="1">
      <c r="A55" s="1099" t="s">
        <v>181</v>
      </c>
      <c r="B55" s="1101">
        <v>245.64580000000001</v>
      </c>
      <c r="C55" s="1101">
        <v>250.09889999999999</v>
      </c>
      <c r="D55" s="1101">
        <v>254.87389999999999</v>
      </c>
      <c r="E55" s="1101">
        <v>299.76569999999998</v>
      </c>
      <c r="F55" s="1876">
        <v>318.32709999999997</v>
      </c>
      <c r="G55" s="1876"/>
      <c r="H55" s="1101">
        <v>267.6703</v>
      </c>
      <c r="I55" s="1101">
        <v>272.82069999999999</v>
      </c>
      <c r="J55" s="1101">
        <v>224.99039999999999</v>
      </c>
      <c r="K55" s="1876">
        <v>241.5898</v>
      </c>
      <c r="L55" s="1876"/>
      <c r="M55" s="1101">
        <v>232.06809999999999</v>
      </c>
      <c r="N55" s="1101">
        <v>209.12430000000001</v>
      </c>
      <c r="O55" s="1101">
        <v>196.7045</v>
      </c>
      <c r="P55" s="1877">
        <v>3013.6795000000002</v>
      </c>
      <c r="Q55" s="1877"/>
    </row>
    <row r="56" spans="1:17" ht="9" customHeight="1" thickBot="1">
      <c r="B56" s="1101">
        <v>215.4153</v>
      </c>
      <c r="C56" s="1101">
        <v>221.79339999999999</v>
      </c>
      <c r="D56" s="1101">
        <v>241.90539999999999</v>
      </c>
      <c r="E56" s="1101"/>
      <c r="F56" s="1876"/>
      <c r="G56" s="1876"/>
      <c r="H56" s="1101"/>
      <c r="I56" s="1101"/>
      <c r="J56" s="1101"/>
      <c r="K56" s="1876"/>
      <c r="L56" s="1876"/>
      <c r="M56" s="1101"/>
      <c r="N56" s="1101"/>
      <c r="O56" s="1101"/>
      <c r="P56" s="1877">
        <v>679.11410000000001</v>
      </c>
      <c r="Q56" s="1877"/>
    </row>
    <row r="57" spans="1:17" ht="10.5" customHeight="1" thickBot="1">
      <c r="A57" s="1099" t="s">
        <v>782</v>
      </c>
      <c r="B57" s="1101">
        <v>231.72049999999999</v>
      </c>
      <c r="C57" s="1101">
        <v>239.7371</v>
      </c>
      <c r="D57" s="1101">
        <v>239.30779999999999</v>
      </c>
      <c r="E57" s="1101">
        <v>288.50830000000002</v>
      </c>
      <c r="F57" s="1876">
        <v>300.358</v>
      </c>
      <c r="G57" s="1876"/>
      <c r="H57" s="1101">
        <v>250.45150000000001</v>
      </c>
      <c r="I57" s="1101">
        <v>255.7859</v>
      </c>
      <c r="J57" s="1101">
        <v>204.8425</v>
      </c>
      <c r="K57" s="1876">
        <v>221.7022</v>
      </c>
      <c r="L57" s="1876"/>
      <c r="M57" s="1101">
        <v>217.613</v>
      </c>
      <c r="N57" s="1101">
        <v>197.93129999999999</v>
      </c>
      <c r="O57" s="1101">
        <v>187.91159999999999</v>
      </c>
      <c r="P57" s="1877">
        <v>2835.8697000000002</v>
      </c>
      <c r="Q57" s="1877"/>
    </row>
    <row r="58" spans="1:17" ht="9" customHeight="1" thickBot="1">
      <c r="B58" s="1101">
        <v>203.78360000000001</v>
      </c>
      <c r="C58" s="1101">
        <v>204.54599999999999</v>
      </c>
      <c r="D58" s="1101">
        <v>230.4034</v>
      </c>
      <c r="E58" s="1101"/>
      <c r="F58" s="1876"/>
      <c r="G58" s="1876"/>
      <c r="H58" s="1101"/>
      <c r="I58" s="1101"/>
      <c r="J58" s="1101"/>
      <c r="K58" s="1876"/>
      <c r="L58" s="1876"/>
      <c r="M58" s="1101"/>
      <c r="N58" s="1101"/>
      <c r="O58" s="1101"/>
      <c r="P58" s="1877">
        <v>638.73299999999995</v>
      </c>
      <c r="Q58" s="1877"/>
    </row>
    <row r="59" spans="1:17" ht="11.25" customHeight="1">
      <c r="A59" s="1879" t="s">
        <v>827</v>
      </c>
      <c r="B59" s="1879"/>
      <c r="C59" s="1879"/>
      <c r="D59" s="1879"/>
      <c r="E59" s="1879"/>
      <c r="F59" s="1879"/>
      <c r="G59" s="1879"/>
      <c r="H59" s="1879"/>
      <c r="I59" s="1879"/>
      <c r="J59" s="1879"/>
      <c r="K59" s="1879"/>
      <c r="L59" s="1879"/>
      <c r="M59" s="1879"/>
      <c r="N59" s="1879"/>
      <c r="O59" s="1879"/>
      <c r="P59" s="1879"/>
      <c r="Q59" s="1879"/>
    </row>
    <row r="60" spans="1:17" ht="9" customHeight="1" thickBot="1">
      <c r="A60" s="1099" t="s">
        <v>181</v>
      </c>
      <c r="B60" s="1101">
        <v>255.4144</v>
      </c>
      <c r="C60" s="1101">
        <v>244.38589999999999</v>
      </c>
      <c r="D60" s="1101">
        <v>270.84359999999998</v>
      </c>
      <c r="E60" s="1101">
        <v>330.86630000000002</v>
      </c>
      <c r="F60" s="1876">
        <v>317.94909999999999</v>
      </c>
      <c r="G60" s="1876"/>
      <c r="H60" s="1101">
        <v>281.24759999999998</v>
      </c>
      <c r="I60" s="1101">
        <v>309.91300000000001</v>
      </c>
      <c r="J60" s="1101">
        <v>293.34660000000002</v>
      </c>
      <c r="K60" s="1876">
        <v>270.64479999999998</v>
      </c>
      <c r="L60" s="1876"/>
      <c r="M60" s="1101">
        <v>261.59840000000003</v>
      </c>
      <c r="N60" s="1101">
        <v>266.7192</v>
      </c>
      <c r="O60" s="1101">
        <v>256.9785</v>
      </c>
      <c r="P60" s="1877">
        <v>3359.9074000000001</v>
      </c>
      <c r="Q60" s="1877"/>
    </row>
    <row r="61" spans="1:17" ht="9" customHeight="1" thickBot="1">
      <c r="B61" s="1101">
        <v>291.4975</v>
      </c>
      <c r="C61" s="1101">
        <v>275.69240000000002</v>
      </c>
      <c r="D61" s="1101">
        <v>273.42219999999998</v>
      </c>
      <c r="E61" s="1101"/>
      <c r="F61" s="1876"/>
      <c r="G61" s="1876"/>
      <c r="H61" s="1101"/>
      <c r="I61" s="1101"/>
      <c r="J61" s="1101"/>
      <c r="K61" s="1876"/>
      <c r="L61" s="1876"/>
      <c r="M61" s="1101"/>
      <c r="N61" s="1101"/>
      <c r="O61" s="1101"/>
      <c r="P61" s="1877">
        <v>840.61210000000005</v>
      </c>
      <c r="Q61" s="1877"/>
    </row>
    <row r="62" spans="1:17" ht="10.5" customHeight="1" thickBot="1">
      <c r="A62" s="1099" t="s">
        <v>782</v>
      </c>
      <c r="B62" s="1101">
        <v>218.06800000000001</v>
      </c>
      <c r="C62" s="1101">
        <v>203.22300000000001</v>
      </c>
      <c r="D62" s="1101">
        <v>233.14869999999999</v>
      </c>
      <c r="E62" s="1101">
        <v>291.3442</v>
      </c>
      <c r="F62" s="1876">
        <v>278.65859999999998</v>
      </c>
      <c r="G62" s="1876"/>
      <c r="H62" s="1101">
        <v>248.34039999999999</v>
      </c>
      <c r="I62" s="1101">
        <v>276.33350000000002</v>
      </c>
      <c r="J62" s="1101">
        <v>253.9263</v>
      </c>
      <c r="K62" s="1876">
        <v>236.1687</v>
      </c>
      <c r="L62" s="1876"/>
      <c r="M62" s="1101">
        <v>224.13839999999999</v>
      </c>
      <c r="N62" s="1101">
        <v>225.20660000000001</v>
      </c>
      <c r="O62" s="1101">
        <v>219.79740000000001</v>
      </c>
      <c r="P62" s="1877">
        <v>2908.3537999999999</v>
      </c>
      <c r="Q62" s="1877"/>
    </row>
    <row r="63" spans="1:17" ht="9" customHeight="1" thickBot="1">
      <c r="B63" s="1101">
        <v>257.32499999999999</v>
      </c>
      <c r="C63" s="1101">
        <v>232.82929999999999</v>
      </c>
      <c r="D63" s="1101">
        <v>235.5324</v>
      </c>
      <c r="E63" s="1101"/>
      <c r="F63" s="1876"/>
      <c r="G63" s="1876"/>
      <c r="H63" s="1101"/>
      <c r="I63" s="1101"/>
      <c r="J63" s="1101"/>
      <c r="K63" s="1876"/>
      <c r="L63" s="1876"/>
      <c r="M63" s="1101"/>
      <c r="N63" s="1101"/>
      <c r="O63" s="1101"/>
      <c r="P63" s="1877">
        <v>725.68669999999997</v>
      </c>
      <c r="Q63" s="1877"/>
    </row>
    <row r="64" spans="1:17" ht="10.5" customHeight="1">
      <c r="A64" s="1875" t="s">
        <v>828</v>
      </c>
      <c r="B64" s="1875"/>
      <c r="C64" s="1875"/>
      <c r="D64" s="1875"/>
      <c r="E64" s="1875"/>
      <c r="F64" s="1875"/>
      <c r="G64" s="1875"/>
      <c r="H64" s="1875"/>
      <c r="I64" s="1875"/>
      <c r="J64" s="1875"/>
      <c r="K64" s="1875"/>
      <c r="L64" s="1875"/>
      <c r="M64" s="1875"/>
      <c r="N64" s="1875"/>
      <c r="O64" s="1875"/>
      <c r="P64" s="1875"/>
      <c r="Q64" s="1875"/>
    </row>
    <row r="65" spans="1:17" ht="9" customHeight="1" thickBot="1">
      <c r="A65" s="1099" t="s">
        <v>181</v>
      </c>
      <c r="B65" s="1101">
        <v>95.149699999999996</v>
      </c>
      <c r="C65" s="1101">
        <v>89.031899999999993</v>
      </c>
      <c r="D65" s="1101">
        <v>90.063299999999998</v>
      </c>
      <c r="E65" s="1101">
        <v>102.63549999999999</v>
      </c>
      <c r="F65" s="1876">
        <v>98.792900000000003</v>
      </c>
      <c r="G65" s="1876"/>
      <c r="H65" s="1101">
        <v>87.165899999999993</v>
      </c>
      <c r="I65" s="1101">
        <v>103.1955</v>
      </c>
      <c r="J65" s="1101">
        <v>89.109499999999997</v>
      </c>
      <c r="K65" s="1876">
        <v>90.994200000000006</v>
      </c>
      <c r="L65" s="1876"/>
      <c r="M65" s="1101">
        <v>90.040499999999994</v>
      </c>
      <c r="N65" s="1101">
        <v>84.921499999999995</v>
      </c>
      <c r="O65" s="1101">
        <v>83.873199999999997</v>
      </c>
      <c r="P65" s="1877">
        <v>1104.9736</v>
      </c>
      <c r="Q65" s="1877"/>
    </row>
    <row r="66" spans="1:17" ht="9" customHeight="1" thickBot="1">
      <c r="B66" s="1101">
        <v>95.206299999999999</v>
      </c>
      <c r="C66" s="1101">
        <v>81.098100000000002</v>
      </c>
      <c r="D66" s="1101">
        <v>86.353200000000001</v>
      </c>
      <c r="E66" s="1101"/>
      <c r="F66" s="1876"/>
      <c r="G66" s="1876"/>
      <c r="H66" s="1101"/>
      <c r="I66" s="1101"/>
      <c r="J66" s="1101"/>
      <c r="K66" s="1876"/>
      <c r="L66" s="1876"/>
      <c r="M66" s="1101"/>
      <c r="N66" s="1101"/>
      <c r="O66" s="1101"/>
      <c r="P66" s="1877">
        <v>262.6576</v>
      </c>
      <c r="Q66" s="1877"/>
    </row>
    <row r="67" spans="1:17" ht="10.5" customHeight="1" thickBot="1">
      <c r="A67" s="1099" t="s">
        <v>782</v>
      </c>
      <c r="B67" s="1101">
        <v>78.114800000000002</v>
      </c>
      <c r="C67" s="1101">
        <v>73.013000000000005</v>
      </c>
      <c r="D67" s="1101">
        <v>73.851799999999997</v>
      </c>
      <c r="E67" s="1101">
        <v>84.908600000000007</v>
      </c>
      <c r="F67" s="1876">
        <v>81.785799999999995</v>
      </c>
      <c r="G67" s="1876"/>
      <c r="H67" s="1101">
        <v>73.060400000000001</v>
      </c>
      <c r="I67" s="1101">
        <v>89.034300000000002</v>
      </c>
      <c r="J67" s="1101">
        <v>73.898099999999999</v>
      </c>
      <c r="K67" s="1876">
        <v>75.855699999999999</v>
      </c>
      <c r="L67" s="1876"/>
      <c r="M67" s="1101">
        <v>72.988100000000003</v>
      </c>
      <c r="N67" s="1101">
        <v>69.453800000000001</v>
      </c>
      <c r="O67" s="1101">
        <v>69.260800000000003</v>
      </c>
      <c r="P67" s="1877">
        <v>915.22519999999997</v>
      </c>
      <c r="Q67" s="1877"/>
    </row>
    <row r="68" spans="1:17" ht="9" customHeight="1" thickBot="1">
      <c r="B68" s="1101">
        <v>78.239800000000002</v>
      </c>
      <c r="C68" s="1101">
        <v>66.150199999999998</v>
      </c>
      <c r="D68" s="1101">
        <v>71.341700000000003</v>
      </c>
      <c r="E68" s="1101"/>
      <c r="F68" s="1876"/>
      <c r="G68" s="1876"/>
      <c r="H68" s="1101"/>
      <c r="I68" s="1101"/>
      <c r="J68" s="1101"/>
      <c r="K68" s="1876"/>
      <c r="L68" s="1876"/>
      <c r="M68" s="1101"/>
      <c r="N68" s="1101"/>
      <c r="O68" s="1101"/>
      <c r="P68" s="1877">
        <v>215.73169999999999</v>
      </c>
      <c r="Q68" s="1877"/>
    </row>
    <row r="69" spans="1:17" ht="10.5" customHeight="1">
      <c r="A69" s="1875" t="s">
        <v>829</v>
      </c>
      <c r="B69" s="1875"/>
      <c r="C69" s="1875"/>
      <c r="D69" s="1875"/>
      <c r="E69" s="1875"/>
      <c r="F69" s="1875"/>
      <c r="G69" s="1875"/>
      <c r="H69" s="1875"/>
      <c r="I69" s="1875"/>
      <c r="J69" s="1875"/>
      <c r="K69" s="1875"/>
      <c r="L69" s="1875"/>
      <c r="M69" s="1875"/>
      <c r="N69" s="1875"/>
      <c r="O69" s="1875"/>
      <c r="P69" s="1875"/>
      <c r="Q69" s="1875"/>
    </row>
    <row r="70" spans="1:17" ht="9" customHeight="1" thickBot="1">
      <c r="A70" s="1099" t="s">
        <v>181</v>
      </c>
      <c r="B70" s="1101">
        <v>15.1462</v>
      </c>
      <c r="C70" s="1101">
        <v>20.2545</v>
      </c>
      <c r="D70" s="1101">
        <v>16.6248</v>
      </c>
      <c r="E70" s="1101">
        <v>15.807600000000001</v>
      </c>
      <c r="F70" s="1876">
        <v>16.943899999999999</v>
      </c>
      <c r="G70" s="1876"/>
      <c r="H70" s="1101">
        <v>14.6187</v>
      </c>
      <c r="I70" s="1101">
        <v>15.332100000000001</v>
      </c>
      <c r="J70" s="1101">
        <v>17.454899999999999</v>
      </c>
      <c r="K70" s="1876">
        <v>16.139800000000001</v>
      </c>
      <c r="L70" s="1876"/>
      <c r="M70" s="1101">
        <v>12.8749</v>
      </c>
      <c r="N70" s="1101">
        <v>10.8604</v>
      </c>
      <c r="O70" s="1101">
        <v>10.8742</v>
      </c>
      <c r="P70" s="1877">
        <v>182.93199999999999</v>
      </c>
      <c r="Q70" s="1877"/>
    </row>
    <row r="71" spans="1:17" ht="9" customHeight="1" thickBot="1">
      <c r="B71" s="1101">
        <v>10.562900000000001</v>
      </c>
      <c r="C71" s="1101">
        <v>18.309799999999999</v>
      </c>
      <c r="D71" s="1101">
        <v>14.456</v>
      </c>
      <c r="E71" s="1101"/>
      <c r="F71" s="1876"/>
      <c r="G71" s="1876"/>
      <c r="H71" s="1101"/>
      <c r="I71" s="1101"/>
      <c r="J71" s="1101"/>
      <c r="K71" s="1876"/>
      <c r="L71" s="1876"/>
      <c r="M71" s="1101"/>
      <c r="N71" s="1101"/>
      <c r="O71" s="1101"/>
      <c r="P71" s="1877">
        <v>43.328699999999998</v>
      </c>
      <c r="Q71" s="1877"/>
    </row>
    <row r="72" spans="1:17" ht="10.5" customHeight="1" thickBot="1">
      <c r="A72" s="1099" t="s">
        <v>782</v>
      </c>
      <c r="B72" s="1101">
        <v>6.4539999999999997</v>
      </c>
      <c r="C72" s="1101">
        <v>6.6538000000000004</v>
      </c>
      <c r="D72" s="1101">
        <v>7.6195000000000004</v>
      </c>
      <c r="E72" s="1101">
        <v>7.0654000000000003</v>
      </c>
      <c r="F72" s="1876">
        <v>6.7229000000000001</v>
      </c>
      <c r="G72" s="1876"/>
      <c r="H72" s="1101">
        <v>6.5110000000000001</v>
      </c>
      <c r="I72" s="1101">
        <v>7.7207999999999997</v>
      </c>
      <c r="J72" s="1101">
        <v>9.8030000000000008</v>
      </c>
      <c r="K72" s="1876">
        <v>9.3892000000000007</v>
      </c>
      <c r="L72" s="1876"/>
      <c r="M72" s="1101">
        <v>6.4539</v>
      </c>
      <c r="N72" s="1101">
        <v>6.0934999999999997</v>
      </c>
      <c r="O72" s="1101">
        <v>6.1241000000000003</v>
      </c>
      <c r="P72" s="1877">
        <v>86.611099999999993</v>
      </c>
      <c r="Q72" s="1877"/>
    </row>
    <row r="73" spans="1:17" ht="9" customHeight="1" thickBot="1">
      <c r="B73" s="1101">
        <v>4.6063000000000001</v>
      </c>
      <c r="C73" s="1101">
        <v>5.5682</v>
      </c>
      <c r="D73" s="1101">
        <v>5.0195999999999996</v>
      </c>
      <c r="E73" s="1101"/>
      <c r="F73" s="1876"/>
      <c r="G73" s="1876"/>
      <c r="H73" s="1101"/>
      <c r="I73" s="1101"/>
      <c r="J73" s="1101"/>
      <c r="K73" s="1876"/>
      <c r="L73" s="1876"/>
      <c r="M73" s="1101"/>
      <c r="N73" s="1101"/>
      <c r="O73" s="1101"/>
      <c r="P73" s="1877">
        <v>15.194100000000001</v>
      </c>
      <c r="Q73" s="1877"/>
    </row>
    <row r="74" spans="1:17" ht="9" customHeight="1">
      <c r="A74" s="1884" t="s">
        <v>790</v>
      </c>
      <c r="B74" s="1884"/>
      <c r="C74" s="1884"/>
      <c r="D74" s="1884"/>
      <c r="E74" s="1884"/>
      <c r="F74" s="1884"/>
      <c r="G74" s="1884"/>
      <c r="H74" s="1884"/>
      <c r="I74" s="1884"/>
      <c r="J74" s="1884"/>
      <c r="K74" s="1884"/>
      <c r="L74" s="1884"/>
      <c r="M74" s="1884"/>
      <c r="N74" s="1884"/>
      <c r="O74" s="1884"/>
      <c r="P74" s="1884"/>
      <c r="Q74" s="1884"/>
    </row>
    <row r="75" spans="1:17" ht="10.5" customHeight="1">
      <c r="G75" s="1886" t="s">
        <v>792</v>
      </c>
      <c r="H75" s="1886"/>
      <c r="I75" s="1886"/>
      <c r="J75" s="1886"/>
      <c r="K75" s="1886"/>
      <c r="L75" s="1887" t="s">
        <v>793</v>
      </c>
      <c r="M75" s="1887"/>
      <c r="N75" s="1887"/>
      <c r="O75" s="1887"/>
      <c r="P75" s="1887"/>
      <c r="Q75" s="1887"/>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B3DE-320E-4A3E-A3C6-F0FAAE753EE7}">
  <sheetPr>
    <tabColor rgb="FF597C39"/>
    <pageSetUpPr fitToPage="1"/>
  </sheetPr>
  <dimension ref="A1:EK65"/>
  <sheetViews>
    <sheetView showGridLines="0" zoomScaleNormal="100" workbookViewId="0">
      <selection activeCell="C6" sqref="C6"/>
    </sheetView>
  </sheetViews>
  <sheetFormatPr baseColWidth="10" defaultColWidth="10" defaultRowHeight="16.5"/>
  <cols>
    <col min="1" max="1" width="22.25" style="1687" customWidth="1"/>
    <col min="2" max="2" width="7.5" style="207" customWidth="1"/>
    <col min="3" max="17" width="5.125" style="207" customWidth="1"/>
    <col min="18" max="18" width="4.625" style="207" customWidth="1"/>
    <col min="19" max="16384" width="10" style="207"/>
  </cols>
  <sheetData>
    <row r="1" spans="1:141" s="243" customFormat="1" ht="30" customHeight="1">
      <c r="A1" s="1625" t="s">
        <v>2058</v>
      </c>
      <c r="B1" s="212"/>
      <c r="C1" s="212"/>
      <c r="D1" s="212"/>
      <c r="E1" s="212"/>
      <c r="F1" s="212"/>
      <c r="G1" s="212"/>
      <c r="H1" s="212"/>
      <c r="I1" s="212"/>
      <c r="J1" s="212"/>
      <c r="K1" s="212"/>
      <c r="L1" s="212"/>
      <c r="M1" s="212"/>
      <c r="N1" s="212"/>
      <c r="O1" s="212"/>
      <c r="P1" s="212"/>
      <c r="Q1" s="212"/>
    </row>
    <row r="2" spans="1:141" s="1627" customFormat="1" ht="20.100000000000001" customHeight="1">
      <c r="A2" s="1626" t="s">
        <v>2059</v>
      </c>
      <c r="B2" s="224"/>
      <c r="C2" s="224"/>
      <c r="D2" s="224"/>
      <c r="E2" s="224"/>
      <c r="F2" s="224"/>
      <c r="G2" s="224"/>
      <c r="H2" s="224"/>
      <c r="I2" s="224"/>
      <c r="J2" s="224"/>
      <c r="K2" s="224"/>
      <c r="L2" s="224"/>
      <c r="M2" s="224"/>
      <c r="N2" s="224"/>
      <c r="O2" s="224"/>
      <c r="P2" s="224"/>
      <c r="Q2" s="224"/>
    </row>
    <row r="3" spans="1:141" s="1633" customFormat="1" ht="15" customHeight="1">
      <c r="A3" s="1888" t="s">
        <v>2060</v>
      </c>
      <c r="B3" s="1891" t="s">
        <v>2061</v>
      </c>
      <c r="C3" s="1628" t="s">
        <v>370</v>
      </c>
      <c r="D3" s="1629"/>
      <c r="E3" s="1630" t="s">
        <v>980</v>
      </c>
      <c r="F3" s="1630" t="s">
        <v>981</v>
      </c>
      <c r="G3" s="1630" t="s">
        <v>982</v>
      </c>
      <c r="H3" s="1630" t="s">
        <v>2062</v>
      </c>
      <c r="I3" s="1630" t="s">
        <v>984</v>
      </c>
      <c r="J3" s="1628" t="s">
        <v>370</v>
      </c>
      <c r="K3" s="1631"/>
      <c r="L3" s="1632" t="s">
        <v>980</v>
      </c>
      <c r="M3" s="1632" t="s">
        <v>981</v>
      </c>
      <c r="N3" s="1632" t="s">
        <v>982</v>
      </c>
      <c r="O3" s="1632" t="s">
        <v>2062</v>
      </c>
      <c r="P3" s="1894" t="s">
        <v>984</v>
      </c>
      <c r="Q3" s="1895"/>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row>
    <row r="4" spans="1:141" s="1633" customFormat="1" ht="11.1" customHeight="1">
      <c r="A4" s="1889"/>
      <c r="B4" s="1892"/>
      <c r="C4" s="1634">
        <v>2023</v>
      </c>
      <c r="D4" s="1634">
        <v>2024</v>
      </c>
      <c r="E4" s="1896">
        <v>2025</v>
      </c>
      <c r="F4" s="1896"/>
      <c r="G4" s="1896"/>
      <c r="H4" s="1896"/>
      <c r="I4" s="1897"/>
      <c r="J4" s="1635">
        <v>2023</v>
      </c>
      <c r="K4" s="1635">
        <v>2024</v>
      </c>
      <c r="L4" s="1896">
        <v>2025</v>
      </c>
      <c r="M4" s="1896"/>
      <c r="N4" s="1896"/>
      <c r="O4" s="1896"/>
      <c r="P4" s="1896"/>
      <c r="Q4" s="1897"/>
      <c r="R4" s="207"/>
      <c r="S4" s="1636"/>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row>
    <row r="5" spans="1:141" s="1633" customFormat="1" ht="29.45" customHeight="1">
      <c r="A5" s="1890"/>
      <c r="B5" s="1893"/>
      <c r="C5" s="1637" t="s">
        <v>2063</v>
      </c>
      <c r="D5" s="1638"/>
      <c r="E5" s="1638"/>
      <c r="F5" s="1638"/>
      <c r="G5" s="1638"/>
      <c r="H5" s="1638"/>
      <c r="I5" s="1638"/>
      <c r="J5" s="1639" t="s">
        <v>2064</v>
      </c>
      <c r="K5" s="1640"/>
      <c r="L5" s="1640"/>
      <c r="M5" s="1640"/>
      <c r="N5" s="1640"/>
      <c r="O5" s="1640"/>
      <c r="P5" s="1641"/>
      <c r="Q5" s="1642" t="s">
        <v>2065</v>
      </c>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row>
    <row r="6" spans="1:141" s="1633" customFormat="1" ht="12.95" customHeight="1">
      <c r="A6" s="1643" t="s">
        <v>2066</v>
      </c>
      <c r="B6" s="1644">
        <v>1000</v>
      </c>
      <c r="C6" s="1645">
        <v>111.3</v>
      </c>
      <c r="D6" s="1646">
        <v>106</v>
      </c>
      <c r="E6" s="1647">
        <v>113.5</v>
      </c>
      <c r="F6" s="1647">
        <v>113.5</v>
      </c>
      <c r="G6" s="1647">
        <v>115.4</v>
      </c>
      <c r="H6" s="1647">
        <v>117.3</v>
      </c>
      <c r="I6" s="1647">
        <v>119</v>
      </c>
      <c r="J6" s="1648">
        <v>6.2022900763358848</v>
      </c>
      <c r="K6" s="1649">
        <v>-4.7619047619047592</v>
      </c>
      <c r="L6" s="1650">
        <v>7.8897338403041744</v>
      </c>
      <c r="M6" s="1650">
        <v>8.4049665711556827</v>
      </c>
      <c r="N6" s="1650">
        <v>10.114503816793913</v>
      </c>
      <c r="O6" s="1650">
        <v>11.079545454545453</v>
      </c>
      <c r="P6" s="1650">
        <v>11.423220973782762</v>
      </c>
      <c r="Q6" s="1651">
        <v>1.4492753623188435</v>
      </c>
      <c r="R6" s="207"/>
      <c r="S6" s="207" t="s">
        <v>942</v>
      </c>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row>
    <row r="7" spans="1:141" s="1633" customFormat="1" ht="12.95" customHeight="1">
      <c r="A7" s="1643" t="s">
        <v>2067</v>
      </c>
      <c r="B7" s="1644">
        <v>746.11</v>
      </c>
      <c r="C7" s="1652">
        <v>107.1</v>
      </c>
      <c r="D7" s="1653">
        <v>103.2</v>
      </c>
      <c r="E7" s="1654">
        <v>111.8</v>
      </c>
      <c r="F7" s="1654">
        <v>112.5</v>
      </c>
      <c r="G7" s="1654">
        <v>114.6</v>
      </c>
      <c r="H7" s="1654">
        <v>116.8</v>
      </c>
      <c r="I7" s="1654">
        <v>119</v>
      </c>
      <c r="J7" s="1655">
        <v>1.4204545454545467</v>
      </c>
      <c r="K7" s="1656">
        <v>-3.6414565826330403</v>
      </c>
      <c r="L7" s="1657">
        <v>8.6491739552963907</v>
      </c>
      <c r="M7" s="1657">
        <v>10.294117647058826</v>
      </c>
      <c r="N7" s="1657">
        <v>12.133072407044992</v>
      </c>
      <c r="O7" s="1657">
        <v>13.068731848983532</v>
      </c>
      <c r="P7" s="1657">
        <v>13.44137273593897</v>
      </c>
      <c r="Q7" s="1658">
        <v>1.883561643835634</v>
      </c>
      <c r="R7" s="207"/>
      <c r="S7" s="207" t="s">
        <v>942</v>
      </c>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row>
    <row r="8" spans="1:141" s="1633" customFormat="1" ht="12.95" customHeight="1">
      <c r="A8" s="1643" t="s">
        <v>2068</v>
      </c>
      <c r="B8" s="1644">
        <v>29.44</v>
      </c>
      <c r="C8" s="1652">
        <v>143.1</v>
      </c>
      <c r="D8" s="1653">
        <v>129.6</v>
      </c>
      <c r="E8" s="1654">
        <v>127.7</v>
      </c>
      <c r="F8" s="1654">
        <v>128.4</v>
      </c>
      <c r="G8" s="1654">
        <v>121.4</v>
      </c>
      <c r="H8" s="1898">
        <v>124.3</v>
      </c>
      <c r="I8" s="1654">
        <v>128.1</v>
      </c>
      <c r="J8" s="1655">
        <v>10.587326120556398</v>
      </c>
      <c r="K8" s="1656">
        <v>-9.4339622641509351</v>
      </c>
      <c r="L8" s="1657">
        <v>-1.4660493827160366</v>
      </c>
      <c r="M8" s="1657">
        <v>4.2207792207792068</v>
      </c>
      <c r="N8" s="1657">
        <v>1.505016722408044</v>
      </c>
      <c r="O8" s="1899">
        <v>-0.48038430744597349</v>
      </c>
      <c r="P8" s="1661">
        <v>-2.659574468085097</v>
      </c>
      <c r="Q8" s="1658">
        <v>3.0571198712791698</v>
      </c>
      <c r="R8" s="207"/>
      <c r="S8" s="207" t="s">
        <v>942</v>
      </c>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row>
    <row r="9" spans="1:141" s="1633" customFormat="1" ht="12.95" customHeight="1">
      <c r="A9" s="1643" t="s">
        <v>2069</v>
      </c>
      <c r="B9" s="1644">
        <v>5.19</v>
      </c>
      <c r="C9" s="1652">
        <v>104.5</v>
      </c>
      <c r="D9" s="1653" t="s">
        <v>202</v>
      </c>
      <c r="E9" s="1654" t="s">
        <v>202</v>
      </c>
      <c r="F9" s="1654" t="s">
        <v>202</v>
      </c>
      <c r="G9" s="1654" t="s">
        <v>202</v>
      </c>
      <c r="H9" s="1898" t="s">
        <v>202</v>
      </c>
      <c r="I9" s="1654" t="s">
        <v>202</v>
      </c>
      <c r="J9" s="1655">
        <v>4.7094188376753436</v>
      </c>
      <c r="K9" s="1656" t="s">
        <v>202</v>
      </c>
      <c r="L9" s="1657" t="s">
        <v>202</v>
      </c>
      <c r="M9" s="1657" t="s">
        <v>202</v>
      </c>
      <c r="N9" s="1657" t="s">
        <v>202</v>
      </c>
      <c r="O9" s="1900" t="s">
        <v>202</v>
      </c>
      <c r="P9" s="1657" t="s">
        <v>202</v>
      </c>
      <c r="Q9" s="1658" t="s">
        <v>202</v>
      </c>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row>
    <row r="10" spans="1:141" s="1633" customFormat="1" ht="12.95" customHeight="1">
      <c r="A10" s="1643" t="s">
        <v>2070</v>
      </c>
      <c r="B10" s="1644">
        <v>7.61</v>
      </c>
      <c r="C10" s="1652">
        <v>148.9</v>
      </c>
      <c r="D10" s="1653">
        <v>140</v>
      </c>
      <c r="E10" s="1654">
        <v>137.30000000000001</v>
      </c>
      <c r="F10" s="1654">
        <v>137.6</v>
      </c>
      <c r="G10" s="1654">
        <v>116.6</v>
      </c>
      <c r="H10" s="1898">
        <v>128.4</v>
      </c>
      <c r="I10" s="1654">
        <v>153.6</v>
      </c>
      <c r="J10" s="1655">
        <v>11.954887218045116</v>
      </c>
      <c r="K10" s="1656">
        <v>-5.9771658831430585</v>
      </c>
      <c r="L10" s="1657">
        <v>1.1045655375552315</v>
      </c>
      <c r="M10" s="1657">
        <v>1.6999260901699813</v>
      </c>
      <c r="N10" s="1657">
        <v>-16.115107913669064</v>
      </c>
      <c r="O10" s="1899">
        <v>-7.3593073593073512</v>
      </c>
      <c r="P10" s="1661">
        <v>6.8893528183716199</v>
      </c>
      <c r="Q10" s="1658">
        <v>19.62616822429905</v>
      </c>
      <c r="R10" s="207"/>
      <c r="S10" s="207" t="s">
        <v>942</v>
      </c>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row>
    <row r="11" spans="1:141" s="1633" customFormat="1" ht="12.95" customHeight="1">
      <c r="A11" s="1643" t="s">
        <v>2071</v>
      </c>
      <c r="B11" s="1644">
        <v>16.64</v>
      </c>
      <c r="C11" s="1652">
        <v>152.5</v>
      </c>
      <c r="D11" s="1653">
        <v>138.30000000000001</v>
      </c>
      <c r="E11" s="1654">
        <v>140.80000000000001</v>
      </c>
      <c r="F11" s="1654">
        <v>135.30000000000001</v>
      </c>
      <c r="G11" s="1654">
        <v>134.1</v>
      </c>
      <c r="H11" s="1898">
        <v>122.8</v>
      </c>
      <c r="I11" s="1654">
        <v>132.5</v>
      </c>
      <c r="J11" s="1655">
        <v>11.395178962746527</v>
      </c>
      <c r="K11" s="1656">
        <v>-9.3114754098360493</v>
      </c>
      <c r="L11" s="1657">
        <v>0.4996431120628273</v>
      </c>
      <c r="M11" s="1657">
        <v>-1.2408759124087396</v>
      </c>
      <c r="N11" s="1657">
        <v>4.1149068322981179</v>
      </c>
      <c r="O11" s="1899">
        <v>-6.7577828397873816</v>
      </c>
      <c r="P11" s="1661">
        <v>-4.6076313894888443</v>
      </c>
      <c r="Q11" s="1658">
        <v>7.8990228013029196</v>
      </c>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row>
    <row r="12" spans="1:141" s="1633" customFormat="1" ht="12.95" customHeight="1">
      <c r="A12" s="1643" t="s">
        <v>2072</v>
      </c>
      <c r="B12" s="1644">
        <v>62.03</v>
      </c>
      <c r="C12" s="1652">
        <v>133.5</v>
      </c>
      <c r="D12" s="1653">
        <v>123.9</v>
      </c>
      <c r="E12" s="1654">
        <v>121.8</v>
      </c>
      <c r="F12" s="1654">
        <v>120.8</v>
      </c>
      <c r="G12" s="1654">
        <v>133.19999999999999</v>
      </c>
      <c r="H12" s="1898">
        <v>131.30000000000001</v>
      </c>
      <c r="I12" s="1654">
        <v>133.5</v>
      </c>
      <c r="J12" s="1655">
        <v>14.297945205479451</v>
      </c>
      <c r="K12" s="1656">
        <v>-7.1910112359550453</v>
      </c>
      <c r="L12" s="1657">
        <v>4.8192771084337238</v>
      </c>
      <c r="M12" s="1657">
        <v>3.4246575342465633</v>
      </c>
      <c r="N12" s="1657">
        <v>9.6296296296296049</v>
      </c>
      <c r="O12" s="1900">
        <v>2.3364485981308434</v>
      </c>
      <c r="P12" s="1657">
        <v>2.0642201834862135</v>
      </c>
      <c r="Q12" s="1658">
        <v>1.6755521706016623</v>
      </c>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row>
    <row r="13" spans="1:141" s="1633" customFormat="1" ht="12.95" customHeight="1">
      <c r="A13" s="1643" t="s">
        <v>2073</v>
      </c>
      <c r="B13" s="1644">
        <v>11.76</v>
      </c>
      <c r="C13" s="1652">
        <v>127.9</v>
      </c>
      <c r="D13" s="1653">
        <v>121.1</v>
      </c>
      <c r="E13" s="1654">
        <v>113.6</v>
      </c>
      <c r="F13" s="1654">
        <v>102.8</v>
      </c>
      <c r="G13" s="1654">
        <v>112.4</v>
      </c>
      <c r="H13" s="1898">
        <v>115.5</v>
      </c>
      <c r="I13" s="1654">
        <v>124.4</v>
      </c>
      <c r="J13" s="1655">
        <v>9.4097519247219736</v>
      </c>
      <c r="K13" s="1656">
        <v>-5.3166536356528553</v>
      </c>
      <c r="L13" s="1657">
        <v>-2.0689655172413808</v>
      </c>
      <c r="M13" s="1657">
        <v>-10.452961672473876</v>
      </c>
      <c r="N13" s="1657">
        <v>-12.597200622083975</v>
      </c>
      <c r="O13" s="1900">
        <v>-2.449324324324337</v>
      </c>
      <c r="P13" s="1657">
        <v>5.3344623200677574</v>
      </c>
      <c r="Q13" s="1658">
        <v>7.7056277056277054</v>
      </c>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row>
    <row r="14" spans="1:141" s="1633" customFormat="1" ht="12.95" customHeight="1">
      <c r="A14" s="1643" t="s">
        <v>2074</v>
      </c>
      <c r="B14" s="1644">
        <v>31.35</v>
      </c>
      <c r="C14" s="1652">
        <v>133.30000000000001</v>
      </c>
      <c r="D14" s="1653">
        <v>122.4</v>
      </c>
      <c r="E14" s="1654">
        <v>124.4</v>
      </c>
      <c r="F14" s="1654">
        <v>127.6</v>
      </c>
      <c r="G14" s="1654">
        <v>134.69999999999999</v>
      </c>
      <c r="H14" s="1898">
        <v>134</v>
      </c>
      <c r="I14" s="1654">
        <v>135.1</v>
      </c>
      <c r="J14" s="1655">
        <v>16.520979020979027</v>
      </c>
      <c r="K14" s="1656">
        <v>-8.1770442610652765</v>
      </c>
      <c r="L14" s="1657">
        <v>7.9861111111111143</v>
      </c>
      <c r="M14" s="1657">
        <v>6.7782426778242524</v>
      </c>
      <c r="N14" s="1657">
        <v>12.063227953410973</v>
      </c>
      <c r="O14" s="1899">
        <v>3.315343099460307</v>
      </c>
      <c r="P14" s="1661">
        <v>4.8099301784328787</v>
      </c>
      <c r="Q14" s="1658">
        <v>0.82089552238807073</v>
      </c>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row>
    <row r="15" spans="1:141" s="1633" customFormat="1" ht="12.95" customHeight="1">
      <c r="A15" s="1643" t="s">
        <v>2075</v>
      </c>
      <c r="B15" s="1644">
        <v>18.920000000000002</v>
      </c>
      <c r="C15" s="1652">
        <v>137.4</v>
      </c>
      <c r="D15" s="1653">
        <v>127.9</v>
      </c>
      <c r="E15" s="1654">
        <v>122.5</v>
      </c>
      <c r="F15" s="1654" t="s">
        <v>202</v>
      </c>
      <c r="G15" s="1654" t="s">
        <v>202</v>
      </c>
      <c r="H15" s="1898">
        <v>136.5</v>
      </c>
      <c r="I15" s="1654">
        <v>136.6</v>
      </c>
      <c r="J15" s="1655">
        <v>13.930348258706474</v>
      </c>
      <c r="K15" s="1656">
        <v>-6.9141193595342116</v>
      </c>
      <c r="L15" s="1657">
        <v>4.0781648258283667</v>
      </c>
      <c r="M15" s="1657" t="s">
        <v>202</v>
      </c>
      <c r="N15" s="1657" t="s">
        <v>202</v>
      </c>
      <c r="O15" s="1657">
        <v>3.0966767371601236</v>
      </c>
      <c r="P15" s="1657">
        <v>-3.6671368124118686</v>
      </c>
      <c r="Q15" s="1658">
        <v>7.3260073260073E-2</v>
      </c>
      <c r="R15" s="207"/>
      <c r="S15" s="207" t="s">
        <v>942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row>
    <row r="16" spans="1:141" s="1633" customFormat="1" ht="12.95" customHeight="1">
      <c r="A16" s="1643" t="s">
        <v>2076</v>
      </c>
      <c r="B16" s="1644">
        <v>483.96</v>
      </c>
      <c r="C16" s="1652">
        <v>106.5</v>
      </c>
      <c r="D16" s="1653">
        <v>103.1</v>
      </c>
      <c r="E16" s="1654">
        <v>114.2</v>
      </c>
      <c r="F16" s="1654">
        <v>115.3</v>
      </c>
      <c r="G16" s="1654">
        <v>117.1</v>
      </c>
      <c r="H16" s="1654">
        <v>120</v>
      </c>
      <c r="I16" s="1654">
        <v>122</v>
      </c>
      <c r="J16" s="1655">
        <v>-0.83798882681564635</v>
      </c>
      <c r="K16" s="1656">
        <v>-3.192488262910814</v>
      </c>
      <c r="L16" s="1657">
        <v>9.9133782483156807</v>
      </c>
      <c r="M16" s="1657">
        <v>12.050534499514072</v>
      </c>
      <c r="N16" s="1657">
        <v>14.243902439024382</v>
      </c>
      <c r="O16" s="1657">
        <v>16.391852570320083</v>
      </c>
      <c r="P16" s="1657">
        <v>16.523400191021963</v>
      </c>
      <c r="Q16" s="1658">
        <v>1.6666666666666572</v>
      </c>
      <c r="R16" s="207"/>
      <c r="S16" s="207"/>
      <c r="T16" s="207"/>
      <c r="U16" s="207"/>
      <c r="V16" s="207"/>
      <c r="W16" s="207"/>
      <c r="X16" s="207"/>
      <c r="Y16" s="207" t="s">
        <v>942</v>
      </c>
      <c r="Z16" s="207"/>
      <c r="AA16" s="207" t="s">
        <v>942</v>
      </c>
      <c r="AB16" s="207"/>
      <c r="AC16" s="207"/>
      <c r="AD16" s="207"/>
      <c r="AE16" s="207" t="s">
        <v>942</v>
      </c>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row>
    <row r="17" spans="1:141" s="1633" customFormat="1" ht="12.95" customHeight="1">
      <c r="A17" s="1643" t="s">
        <v>2077</v>
      </c>
      <c r="B17" s="1644">
        <v>215.19</v>
      </c>
      <c r="C17" s="1652">
        <v>101.6</v>
      </c>
      <c r="D17" s="1653">
        <v>100.2</v>
      </c>
      <c r="E17" s="1654">
        <v>107.7</v>
      </c>
      <c r="F17" s="1654">
        <v>108.6</v>
      </c>
      <c r="G17" s="1654">
        <v>110.8</v>
      </c>
      <c r="H17" s="1654">
        <v>114.3</v>
      </c>
      <c r="I17" s="1654">
        <v>117.1</v>
      </c>
      <c r="J17" s="1655">
        <v>-0.48971596474045498</v>
      </c>
      <c r="K17" s="1656">
        <v>-1.3779527559054969</v>
      </c>
      <c r="L17" s="1657">
        <v>5.8997050147492587</v>
      </c>
      <c r="M17" s="1657">
        <v>8.0597014925373003</v>
      </c>
      <c r="N17" s="1657">
        <v>11.133400200601812</v>
      </c>
      <c r="O17" s="1657">
        <v>14.529058116232463</v>
      </c>
      <c r="P17" s="1657">
        <v>14.691478942213521</v>
      </c>
      <c r="Q17" s="1658">
        <v>2.4496937882764627</v>
      </c>
      <c r="R17" s="207"/>
      <c r="S17" s="207" t="s">
        <v>942</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row>
    <row r="18" spans="1:141" s="1633" customFormat="1" ht="12.95" customHeight="1">
      <c r="A18" s="1643" t="s">
        <v>2078</v>
      </c>
      <c r="B18" s="1644">
        <v>106.7</v>
      </c>
      <c r="C18" s="1652">
        <v>105.1</v>
      </c>
      <c r="D18" s="1653">
        <v>103</v>
      </c>
      <c r="E18" s="1654">
        <v>110.8</v>
      </c>
      <c r="F18" s="1654">
        <v>111.8</v>
      </c>
      <c r="G18" s="1654">
        <v>112.5</v>
      </c>
      <c r="H18" s="1654">
        <v>114.2</v>
      </c>
      <c r="I18" s="1654">
        <v>115.5</v>
      </c>
      <c r="J18" s="1655">
        <v>0.86372360844528373</v>
      </c>
      <c r="K18" s="1656">
        <v>-1.9980970504281572</v>
      </c>
      <c r="L18" s="1657">
        <v>6.0287081339712927</v>
      </c>
      <c r="M18" s="1657">
        <v>8.7548638132295622</v>
      </c>
      <c r="N18" s="1657">
        <v>10.078277886497062</v>
      </c>
      <c r="O18" s="1657">
        <v>11.197663096397264</v>
      </c>
      <c r="P18" s="1657">
        <v>10.95100864553315</v>
      </c>
      <c r="Q18" s="1658">
        <v>1.1383537653239841</v>
      </c>
      <c r="R18" s="207"/>
      <c r="S18" s="207" t="s">
        <v>942</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row>
    <row r="19" spans="1:141" s="1633" customFormat="1" ht="12.95" customHeight="1">
      <c r="A19" s="1643" t="s">
        <v>2079</v>
      </c>
      <c r="B19" s="1644">
        <v>37.369999999999997</v>
      </c>
      <c r="C19" s="1652">
        <v>93.2</v>
      </c>
      <c r="D19" s="1653">
        <v>85.8</v>
      </c>
      <c r="E19" s="1654">
        <v>91.4</v>
      </c>
      <c r="F19" s="1654">
        <v>91.7</v>
      </c>
      <c r="G19" s="1654">
        <v>98.9</v>
      </c>
      <c r="H19" s="1654">
        <v>97.9</v>
      </c>
      <c r="I19" s="1654">
        <v>104.3</v>
      </c>
      <c r="J19" s="1655">
        <v>-0.95642933049946066</v>
      </c>
      <c r="K19" s="1656">
        <v>-7.9399141630901369</v>
      </c>
      <c r="L19" s="1657">
        <v>8.4223013048635949</v>
      </c>
      <c r="M19" s="1657">
        <v>9.2967818831942708</v>
      </c>
      <c r="N19" s="1657">
        <v>25.826972010178139</v>
      </c>
      <c r="O19" s="1657">
        <v>23.767383059418478</v>
      </c>
      <c r="P19" s="1657">
        <v>17.853107344632775</v>
      </c>
      <c r="Q19" s="1658">
        <v>6.5372829417773062</v>
      </c>
      <c r="R19" s="207"/>
      <c r="S19" s="207" t="s">
        <v>942</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row>
    <row r="20" spans="1:141" s="1633" customFormat="1" ht="12.95" customHeight="1">
      <c r="A20" s="1643" t="s">
        <v>2080</v>
      </c>
      <c r="B20" s="1644">
        <v>71.12</v>
      </c>
      <c r="C20" s="1652">
        <v>100.9</v>
      </c>
      <c r="D20" s="1653">
        <v>103.4</v>
      </c>
      <c r="E20" s="1654">
        <v>111.6</v>
      </c>
      <c r="F20" s="1654">
        <v>112.7</v>
      </c>
      <c r="G20" s="1654">
        <v>114.5</v>
      </c>
      <c r="H20" s="1654">
        <v>123.2</v>
      </c>
      <c r="I20" s="1654">
        <v>126.2</v>
      </c>
      <c r="J20" s="1655">
        <v>-2.3233301064859546</v>
      </c>
      <c r="K20" s="1656">
        <v>2.4777006937561907</v>
      </c>
      <c r="L20" s="1657">
        <v>4.7887323943661926</v>
      </c>
      <c r="M20" s="1657">
        <v>6.622516556291373</v>
      </c>
      <c r="N20" s="1657">
        <v>7.1094480823199291</v>
      </c>
      <c r="O20" s="1657">
        <v>15.789473684210535</v>
      </c>
      <c r="P20" s="1657">
        <v>18.83239171374764</v>
      </c>
      <c r="Q20" s="1658">
        <v>2.4350649350649292</v>
      </c>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row>
    <row r="21" spans="1:141" s="1633" customFormat="1" ht="12.95" customHeight="1">
      <c r="A21" s="1643" t="s">
        <v>2081</v>
      </c>
      <c r="B21" s="1644">
        <v>268.77</v>
      </c>
      <c r="C21" s="1652">
        <v>110.4</v>
      </c>
      <c r="D21" s="1653">
        <v>105.5</v>
      </c>
      <c r="E21" s="1654">
        <v>119.4</v>
      </c>
      <c r="F21" s="1654">
        <v>120.7</v>
      </c>
      <c r="G21" s="1654">
        <v>122.2</v>
      </c>
      <c r="H21" s="1654">
        <v>124.6</v>
      </c>
      <c r="I21" s="1654">
        <v>125.9</v>
      </c>
      <c r="J21" s="1655">
        <v>-1.0752688172042895</v>
      </c>
      <c r="K21" s="1656">
        <v>-4.4384057971014528</v>
      </c>
      <c r="L21" s="1657">
        <v>12.961210974456023</v>
      </c>
      <c r="M21" s="1657">
        <v>15.061963775023827</v>
      </c>
      <c r="N21" s="1657">
        <v>16.603053435114504</v>
      </c>
      <c r="O21" s="1657">
        <v>17.992424242424249</v>
      </c>
      <c r="P21" s="1657">
        <v>17.994376757263367</v>
      </c>
      <c r="Q21" s="1658">
        <v>1.0433386837881358</v>
      </c>
      <c r="R21" s="207"/>
      <c r="S21" s="207" t="s">
        <v>942</v>
      </c>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row>
    <row r="22" spans="1:141" s="1633" customFormat="1" ht="12.95" customHeight="1">
      <c r="A22" s="1643" t="s">
        <v>2078</v>
      </c>
      <c r="B22" s="1644">
        <v>125.3</v>
      </c>
      <c r="C22" s="1652">
        <v>112.7</v>
      </c>
      <c r="D22" s="1653">
        <v>106.4</v>
      </c>
      <c r="E22" s="1654">
        <v>118.7</v>
      </c>
      <c r="F22" s="1654">
        <v>118.8</v>
      </c>
      <c r="G22" s="1654">
        <v>119.4</v>
      </c>
      <c r="H22" s="1654">
        <v>120.4</v>
      </c>
      <c r="I22" s="1654">
        <v>121.8</v>
      </c>
      <c r="J22" s="1655">
        <v>0.80500894454382887</v>
      </c>
      <c r="K22" s="1656">
        <v>-5.5900621118012452</v>
      </c>
      <c r="L22" s="1657">
        <v>12.618595825426951</v>
      </c>
      <c r="M22" s="1657">
        <v>14.450867052023114</v>
      </c>
      <c r="N22" s="1657">
        <v>14.587332053742813</v>
      </c>
      <c r="O22" s="1657">
        <v>15.105162523900589</v>
      </c>
      <c r="P22" s="1657">
        <v>13.619402985074629</v>
      </c>
      <c r="Q22" s="1658">
        <v>1.1627906976744242</v>
      </c>
      <c r="R22" s="207"/>
      <c r="S22" s="207" t="s">
        <v>942</v>
      </c>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row>
    <row r="23" spans="1:141" s="1633" customFormat="1" ht="12.95" customHeight="1">
      <c r="A23" s="1643" t="s">
        <v>2080</v>
      </c>
      <c r="B23" s="1644">
        <v>143.47</v>
      </c>
      <c r="C23" s="1652">
        <v>108.5</v>
      </c>
      <c r="D23" s="1653">
        <v>104.7</v>
      </c>
      <c r="E23" s="1654">
        <v>119.9</v>
      </c>
      <c r="F23" s="1654">
        <v>122.2</v>
      </c>
      <c r="G23" s="1654">
        <v>124.6</v>
      </c>
      <c r="H23" s="1654">
        <v>128.19999999999999</v>
      </c>
      <c r="I23" s="1654">
        <v>129.5</v>
      </c>
      <c r="J23" s="1655">
        <v>-2.6032315978456069</v>
      </c>
      <c r="K23" s="1656">
        <v>-3.5023041474654377</v>
      </c>
      <c r="L23" s="1657">
        <v>13.113207547169822</v>
      </c>
      <c r="M23" s="1657">
        <v>15.391879131255905</v>
      </c>
      <c r="N23" s="1657">
        <v>18.21631878557875</v>
      </c>
      <c r="O23" s="1657">
        <v>20.375586854460082</v>
      </c>
      <c r="P23" s="1657">
        <v>21.825023518344324</v>
      </c>
      <c r="Q23" s="1658">
        <v>1.0140405616224655</v>
      </c>
      <c r="R23" s="207"/>
      <c r="S23" s="207" t="s">
        <v>942</v>
      </c>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row>
    <row r="24" spans="1:141" s="1633" customFormat="1" ht="12.95" customHeight="1">
      <c r="A24" s="1643" t="s">
        <v>2082</v>
      </c>
      <c r="B24" s="1644">
        <v>125.34</v>
      </c>
      <c r="C24" s="1652">
        <v>98.7</v>
      </c>
      <c r="D24" s="1653">
        <v>96.4</v>
      </c>
      <c r="E24" s="1654">
        <v>103.6</v>
      </c>
      <c r="F24" s="1654">
        <v>104.2</v>
      </c>
      <c r="G24" s="1654">
        <v>104.6</v>
      </c>
      <c r="H24" s="1654">
        <v>106.5</v>
      </c>
      <c r="I24" s="1654">
        <v>109.4</v>
      </c>
      <c r="J24" s="1655">
        <v>1.9628099173553721</v>
      </c>
      <c r="K24" s="1656">
        <v>-2.330293819655509</v>
      </c>
      <c r="L24" s="1657">
        <v>7.5804776739356186</v>
      </c>
      <c r="M24" s="1657">
        <v>8.4287200832466169</v>
      </c>
      <c r="N24" s="1657">
        <v>8.3937823834196763</v>
      </c>
      <c r="O24" s="1657">
        <v>11.053180396246077</v>
      </c>
      <c r="P24" s="1657">
        <v>13.603322949117342</v>
      </c>
      <c r="Q24" s="1658">
        <v>2.7230046948356801</v>
      </c>
      <c r="R24" s="207"/>
      <c r="S24" s="207" t="s">
        <v>942</v>
      </c>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row>
    <row r="25" spans="1:141" s="1633" customFormat="1" ht="12.95" customHeight="1">
      <c r="A25" s="1643" t="s">
        <v>2083</v>
      </c>
      <c r="B25" s="1644">
        <v>42.24</v>
      </c>
      <c r="C25" s="1652">
        <v>91.3</v>
      </c>
      <c r="D25" s="1653">
        <v>89.3</v>
      </c>
      <c r="E25" s="1654">
        <v>93</v>
      </c>
      <c r="F25" s="1654">
        <v>94.3</v>
      </c>
      <c r="G25" s="1654">
        <v>94.3</v>
      </c>
      <c r="H25" s="1654">
        <v>99</v>
      </c>
      <c r="I25" s="1654">
        <v>103.8</v>
      </c>
      <c r="J25" s="1655">
        <v>1.3318534961154143</v>
      </c>
      <c r="K25" s="1656">
        <v>-2.190580503833516</v>
      </c>
      <c r="L25" s="1657">
        <v>5.681818181818187</v>
      </c>
      <c r="M25" s="1657">
        <v>6.9160997732426353</v>
      </c>
      <c r="N25" s="1657">
        <v>5.2455357142857224</v>
      </c>
      <c r="O25" s="1657">
        <v>13.272311212814643</v>
      </c>
      <c r="P25" s="1657">
        <v>17.155756207674955</v>
      </c>
      <c r="Q25" s="1658">
        <v>4.84848484848483</v>
      </c>
      <c r="R25" s="207"/>
      <c r="S25" s="207" t="s">
        <v>942</v>
      </c>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row>
    <row r="26" spans="1:141" s="1633" customFormat="1" ht="12.95" customHeight="1">
      <c r="A26" s="1643" t="s">
        <v>2084</v>
      </c>
      <c r="B26" s="1644">
        <v>13.34</v>
      </c>
      <c r="C26" s="1652">
        <v>108.7</v>
      </c>
      <c r="D26" s="1653">
        <v>104.2</v>
      </c>
      <c r="E26" s="1654">
        <v>102.9</v>
      </c>
      <c r="F26" s="1654">
        <v>108.6</v>
      </c>
      <c r="G26" s="1654" t="s">
        <v>202</v>
      </c>
      <c r="H26" s="1654">
        <v>108.2</v>
      </c>
      <c r="I26" s="1654">
        <v>118.1</v>
      </c>
      <c r="J26" s="1655">
        <v>5.2274927395934156</v>
      </c>
      <c r="K26" s="1656">
        <v>-4.1398344066237343</v>
      </c>
      <c r="L26" s="1657">
        <v>1.679841897233203</v>
      </c>
      <c r="M26" s="1657" t="s">
        <v>202</v>
      </c>
      <c r="N26" s="1657" t="s">
        <v>202</v>
      </c>
      <c r="O26" s="1657" t="s">
        <v>202</v>
      </c>
      <c r="P26" s="1657">
        <v>15.670910871694417</v>
      </c>
      <c r="Q26" s="1658">
        <v>9.149722735674672</v>
      </c>
      <c r="R26" s="207"/>
      <c r="S26" s="207" t="s">
        <v>942</v>
      </c>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row>
    <row r="27" spans="1:141" s="1633" customFormat="1" ht="12.95" customHeight="1">
      <c r="A27" s="1643" t="s">
        <v>2085</v>
      </c>
      <c r="B27" s="1644">
        <v>12.38</v>
      </c>
      <c r="C27" s="1652">
        <v>85.7</v>
      </c>
      <c r="D27" s="1653">
        <v>84.7</v>
      </c>
      <c r="E27" s="1654">
        <v>91.1</v>
      </c>
      <c r="F27" s="1654">
        <v>89.7</v>
      </c>
      <c r="G27" s="1654" t="s">
        <v>202</v>
      </c>
      <c r="H27" s="1654" t="s">
        <v>202</v>
      </c>
      <c r="I27" s="1654">
        <v>101.8</v>
      </c>
      <c r="J27" s="1655">
        <v>0</v>
      </c>
      <c r="K27" s="1656">
        <v>-1.1668611435239171</v>
      </c>
      <c r="L27" s="1657">
        <v>8.1947743467933378</v>
      </c>
      <c r="M27" s="1657" t="s">
        <v>202</v>
      </c>
      <c r="N27" s="1657" t="s">
        <v>202</v>
      </c>
      <c r="O27" s="1657" t="s">
        <v>202</v>
      </c>
      <c r="P27" s="1657">
        <v>23.543689320388324</v>
      </c>
      <c r="Q27" s="1658" t="s">
        <v>202</v>
      </c>
      <c r="R27" s="207"/>
      <c r="S27" s="207" t="s">
        <v>942</v>
      </c>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row>
    <row r="28" spans="1:141" s="1633" customFormat="1" ht="12.95" customHeight="1">
      <c r="A28" s="1643" t="s">
        <v>2086</v>
      </c>
      <c r="B28" s="1644">
        <v>16.52</v>
      </c>
      <c r="C28" s="1652">
        <v>81.5</v>
      </c>
      <c r="D28" s="1653">
        <v>80.8</v>
      </c>
      <c r="E28" s="1654">
        <v>86.6</v>
      </c>
      <c r="F28" s="1654">
        <v>86.3</v>
      </c>
      <c r="G28" s="1654">
        <v>86.4</v>
      </c>
      <c r="H28" s="1654">
        <v>96.7</v>
      </c>
      <c r="I28" s="1654">
        <v>93.7</v>
      </c>
      <c r="J28" s="1655">
        <v>-1.3317191283292829</v>
      </c>
      <c r="K28" s="1656">
        <v>-0.85889570552147632</v>
      </c>
      <c r="L28" s="1657">
        <v>8.114856429463174</v>
      </c>
      <c r="M28" s="1657">
        <v>9.3789607097591841</v>
      </c>
      <c r="N28" s="1657">
        <v>3.971119133574021</v>
      </c>
      <c r="O28" s="1657">
        <v>18.796068796068795</v>
      </c>
      <c r="P28" s="1657">
        <v>13.851761846901582</v>
      </c>
      <c r="Q28" s="1658">
        <v>-3.1023784901758091</v>
      </c>
      <c r="R28" s="207"/>
      <c r="S28" s="207" t="s">
        <v>942</v>
      </c>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row>
    <row r="29" spans="1:141" s="1633" customFormat="1" ht="12.95" customHeight="1">
      <c r="A29" s="1643" t="s">
        <v>2087</v>
      </c>
      <c r="B29" s="1644">
        <v>83.1</v>
      </c>
      <c r="C29" s="1652">
        <v>102.4</v>
      </c>
      <c r="D29" s="1653">
        <v>100</v>
      </c>
      <c r="E29" s="1654">
        <v>108.9</v>
      </c>
      <c r="F29" s="1654">
        <v>109.3</v>
      </c>
      <c r="G29" s="1654">
        <v>109.8</v>
      </c>
      <c r="H29" s="1654">
        <v>110.3</v>
      </c>
      <c r="I29" s="1654">
        <v>112.2</v>
      </c>
      <c r="J29" s="1655">
        <v>2.0937188434696026</v>
      </c>
      <c r="K29" s="1656">
        <v>-2.34375</v>
      </c>
      <c r="L29" s="1657">
        <v>8.2504970178926698</v>
      </c>
      <c r="M29" s="1657">
        <v>9.1908091908091905</v>
      </c>
      <c r="N29" s="1657">
        <v>9.7999999999999829</v>
      </c>
      <c r="O29" s="1657">
        <v>10.079840319361267</v>
      </c>
      <c r="P29" s="1657">
        <v>11.976047904191617</v>
      </c>
      <c r="Q29" s="1658">
        <v>1.7225747960108748</v>
      </c>
      <c r="R29" s="207"/>
      <c r="S29" s="207" t="s">
        <v>942</v>
      </c>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row>
    <row r="30" spans="1:141" s="1633" customFormat="1" ht="12.95" customHeight="1">
      <c r="A30" s="1643" t="s">
        <v>2084</v>
      </c>
      <c r="B30" s="1644">
        <v>34.65</v>
      </c>
      <c r="C30" s="1652">
        <v>94.7</v>
      </c>
      <c r="D30" s="1653">
        <v>92.8</v>
      </c>
      <c r="E30" s="1654">
        <v>98.1</v>
      </c>
      <c r="F30" s="1654">
        <v>99</v>
      </c>
      <c r="G30" s="1654">
        <v>98</v>
      </c>
      <c r="H30" s="1654">
        <v>99.7</v>
      </c>
      <c r="I30" s="1654">
        <v>100.7</v>
      </c>
      <c r="J30" s="1655">
        <v>4.8726467331118499</v>
      </c>
      <c r="K30" s="1656">
        <v>-2.0063357972544935</v>
      </c>
      <c r="L30" s="1657">
        <v>6.2838569880823343</v>
      </c>
      <c r="M30" s="1657">
        <v>7.9607415485277926</v>
      </c>
      <c r="N30" s="1657">
        <v>6.1755146262188561</v>
      </c>
      <c r="O30" s="1657">
        <v>6.9742489270386159</v>
      </c>
      <c r="P30" s="1657">
        <v>8.5129310344827616</v>
      </c>
      <c r="Q30" s="1658">
        <v>1.0030090270812337</v>
      </c>
      <c r="R30" s="207"/>
      <c r="S30" s="207" t="s">
        <v>942</v>
      </c>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row>
    <row r="31" spans="1:141" s="1633" customFormat="1" ht="12.95" customHeight="1">
      <c r="A31" s="1643" t="s">
        <v>2086</v>
      </c>
      <c r="B31" s="1644">
        <v>48.45</v>
      </c>
      <c r="C31" s="1652">
        <v>108</v>
      </c>
      <c r="D31" s="1653">
        <v>105.2</v>
      </c>
      <c r="E31" s="1654">
        <v>116.7</v>
      </c>
      <c r="F31" s="1654">
        <v>116.6</v>
      </c>
      <c r="G31" s="1654">
        <v>118.2</v>
      </c>
      <c r="H31" s="1654">
        <v>117.9</v>
      </c>
      <c r="I31" s="1654">
        <v>120.5</v>
      </c>
      <c r="J31" s="1655">
        <v>0.55865921787710704</v>
      </c>
      <c r="K31" s="1656">
        <v>-2.5925925925925952</v>
      </c>
      <c r="L31" s="1657">
        <v>9.6804511278195378</v>
      </c>
      <c r="M31" s="1657">
        <v>9.896324222431673</v>
      </c>
      <c r="N31" s="1657">
        <v>12.144212523719162</v>
      </c>
      <c r="O31" s="1657">
        <v>11.965811965811966</v>
      </c>
      <c r="P31" s="1657">
        <v>14.218009478672982</v>
      </c>
      <c r="Q31" s="1658">
        <v>2.2052586938083039</v>
      </c>
      <c r="R31" s="207"/>
      <c r="S31" s="207" t="s">
        <v>942</v>
      </c>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row>
    <row r="32" spans="1:141" s="1633" customFormat="1" ht="12.95" customHeight="1">
      <c r="A32" s="1643" t="s">
        <v>2088</v>
      </c>
      <c r="B32" s="1644">
        <v>45.34</v>
      </c>
      <c r="C32" s="1652">
        <v>77.400000000000006</v>
      </c>
      <c r="D32" s="1653">
        <v>76.599999999999994</v>
      </c>
      <c r="E32" s="1654">
        <v>85.4</v>
      </c>
      <c r="F32" s="1654">
        <v>84.4</v>
      </c>
      <c r="G32" s="1654">
        <v>85.7</v>
      </c>
      <c r="H32" s="1654">
        <v>86.6</v>
      </c>
      <c r="I32" s="1654">
        <v>88.4</v>
      </c>
      <c r="J32" s="1655">
        <v>-3.0075187969924713</v>
      </c>
      <c r="K32" s="1656">
        <v>-1.0335917312661564</v>
      </c>
      <c r="L32" s="1657">
        <v>14.939434724091541</v>
      </c>
      <c r="M32" s="1657">
        <v>12.683578104138846</v>
      </c>
      <c r="N32" s="1657">
        <v>11.010362694300511</v>
      </c>
      <c r="O32" s="1657">
        <v>10.883482714468641</v>
      </c>
      <c r="P32" s="1657">
        <v>12.325285895806857</v>
      </c>
      <c r="Q32" s="1658">
        <v>2.0785219399538164</v>
      </c>
      <c r="R32" s="207"/>
      <c r="S32" s="207" t="s">
        <v>942</v>
      </c>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row>
    <row r="33" spans="1:141" s="1633" customFormat="1" ht="12.95" customHeight="1">
      <c r="A33" s="1643" t="s">
        <v>2089</v>
      </c>
      <c r="B33" s="1644">
        <v>28.84</v>
      </c>
      <c r="C33" s="1652">
        <v>76.8</v>
      </c>
      <c r="D33" s="1653">
        <v>75.400000000000006</v>
      </c>
      <c r="E33" s="1654">
        <v>81.400000000000006</v>
      </c>
      <c r="F33" s="1654">
        <v>82.5</v>
      </c>
      <c r="G33" s="1654">
        <v>84.3</v>
      </c>
      <c r="H33" s="1654">
        <v>84.2</v>
      </c>
      <c r="I33" s="1654">
        <v>86.7</v>
      </c>
      <c r="J33" s="1655">
        <v>-3.0303030303030454</v>
      </c>
      <c r="K33" s="1656">
        <v>-1.8229166666666572</v>
      </c>
      <c r="L33" s="1657">
        <v>12.121212121212139</v>
      </c>
      <c r="M33" s="1657">
        <v>11.486486486486484</v>
      </c>
      <c r="N33" s="1657">
        <v>10.775295663600531</v>
      </c>
      <c r="O33" s="1657">
        <v>9.9216710182767685</v>
      </c>
      <c r="P33" s="1657">
        <v>13.037809647979131</v>
      </c>
      <c r="Q33" s="1658">
        <v>2.9691211401425193</v>
      </c>
      <c r="R33" s="207"/>
      <c r="S33" s="207" t="s">
        <v>942</v>
      </c>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row>
    <row r="34" spans="1:141" s="1633" customFormat="1" ht="12.95" customHeight="1">
      <c r="A34" s="1643" t="s">
        <v>2090</v>
      </c>
      <c r="B34" s="1644">
        <v>7.74</v>
      </c>
      <c r="C34" s="1652">
        <v>90.2</v>
      </c>
      <c r="D34" s="1653">
        <v>87.2</v>
      </c>
      <c r="E34" s="1654">
        <v>92.7</v>
      </c>
      <c r="F34" s="1654">
        <v>93.1</v>
      </c>
      <c r="G34" s="1654">
        <v>94.9</v>
      </c>
      <c r="H34" s="1654">
        <v>90</v>
      </c>
      <c r="I34" s="1654">
        <v>92.7</v>
      </c>
      <c r="J34" s="1655">
        <v>-3.0107526881720332</v>
      </c>
      <c r="K34" s="1656">
        <v>-3.325942350332582</v>
      </c>
      <c r="L34" s="1657">
        <v>11.418269230769226</v>
      </c>
      <c r="M34" s="1657">
        <v>15.080346106304063</v>
      </c>
      <c r="N34" s="1657">
        <v>10.348837209302332</v>
      </c>
      <c r="O34" s="1657">
        <v>2.6225769669327264</v>
      </c>
      <c r="P34" s="1657">
        <v>7.5406032482598704</v>
      </c>
      <c r="Q34" s="1658">
        <v>3</v>
      </c>
      <c r="R34" s="207"/>
      <c r="S34" s="207" t="s">
        <v>942</v>
      </c>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row>
    <row r="35" spans="1:141" s="1633" customFormat="1" ht="12.95" customHeight="1">
      <c r="A35" s="1643" t="s">
        <v>2091</v>
      </c>
      <c r="B35" s="1644">
        <v>5.73</v>
      </c>
      <c r="C35" s="1652">
        <v>66.900000000000006</v>
      </c>
      <c r="D35" s="1653">
        <v>66.099999999999994</v>
      </c>
      <c r="E35" s="1654">
        <v>67.3</v>
      </c>
      <c r="F35" s="1654">
        <v>65.8</v>
      </c>
      <c r="G35" s="1654">
        <v>70.5</v>
      </c>
      <c r="H35" s="1654">
        <v>73.900000000000006</v>
      </c>
      <c r="I35" s="1654">
        <v>74.599999999999994</v>
      </c>
      <c r="J35" s="1655">
        <v>0</v>
      </c>
      <c r="K35" s="1656">
        <v>-1.195814648729467</v>
      </c>
      <c r="L35" s="1657">
        <v>3.6979969183358747</v>
      </c>
      <c r="M35" s="1657">
        <v>2.9733959311424059</v>
      </c>
      <c r="N35" s="1657">
        <v>5.2238805970149258</v>
      </c>
      <c r="O35" s="1657">
        <v>11.631419939577043</v>
      </c>
      <c r="P35" s="1657">
        <v>14.417177914110411</v>
      </c>
      <c r="Q35" s="1658">
        <v>0.9472259810554533</v>
      </c>
      <c r="R35" s="207"/>
      <c r="S35" s="207" t="s">
        <v>942</v>
      </c>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row>
    <row r="36" spans="1:141" s="1633" customFormat="1" ht="12.95" customHeight="1">
      <c r="A36" s="1643" t="s">
        <v>2092</v>
      </c>
      <c r="B36" s="1644">
        <v>15.37</v>
      </c>
      <c r="C36" s="1652">
        <v>73.8</v>
      </c>
      <c r="D36" s="1653">
        <v>73</v>
      </c>
      <c r="E36" s="1654">
        <v>81</v>
      </c>
      <c r="F36" s="1654">
        <v>83.5</v>
      </c>
      <c r="G36" s="1654">
        <v>84.1</v>
      </c>
      <c r="H36" s="1654">
        <v>85.1</v>
      </c>
      <c r="I36" s="1654">
        <v>88.3</v>
      </c>
      <c r="J36" s="1655">
        <v>-4.0312093628088519</v>
      </c>
      <c r="K36" s="1656">
        <v>-1.084010840108391</v>
      </c>
      <c r="L36" s="1657">
        <v>15.54921540656207</v>
      </c>
      <c r="M36" s="1657">
        <v>12.231182795698928</v>
      </c>
      <c r="N36" s="1657">
        <v>12.885906040268452</v>
      </c>
      <c r="O36" s="1657">
        <v>13.618157543391177</v>
      </c>
      <c r="P36" s="1657">
        <v>16.031537450722738</v>
      </c>
      <c r="Q36" s="1658">
        <v>3.7602820211515962</v>
      </c>
      <c r="R36" s="207"/>
      <c r="S36" s="207" t="s">
        <v>942</v>
      </c>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row>
    <row r="37" spans="1:141" s="1633" customFormat="1" ht="12.95" customHeight="1">
      <c r="A37" s="1643" t="s">
        <v>2093</v>
      </c>
      <c r="B37" s="1644">
        <v>16.5</v>
      </c>
      <c r="C37" s="1652">
        <v>78.3</v>
      </c>
      <c r="D37" s="1653">
        <v>78.7</v>
      </c>
      <c r="E37" s="1654">
        <v>92.4</v>
      </c>
      <c r="F37" s="1654">
        <v>87.8</v>
      </c>
      <c r="G37" s="1654">
        <v>88.2</v>
      </c>
      <c r="H37" s="1654">
        <v>90.8</v>
      </c>
      <c r="I37" s="1654">
        <v>91.3</v>
      </c>
      <c r="J37" s="1655">
        <v>-3.0940594059405981</v>
      </c>
      <c r="K37" s="1656">
        <v>0.51085568326946884</v>
      </c>
      <c r="L37" s="1657">
        <v>19.379844961240295</v>
      </c>
      <c r="M37" s="1657">
        <v>15.072083879423332</v>
      </c>
      <c r="N37" s="1657">
        <v>11.504424778761077</v>
      </c>
      <c r="O37" s="1657">
        <v>12.515489467162325</v>
      </c>
      <c r="P37" s="1657">
        <v>11.070559610705601</v>
      </c>
      <c r="Q37" s="1658">
        <v>0.5506607929515468</v>
      </c>
      <c r="R37" s="207"/>
      <c r="S37" s="207" t="s">
        <v>942</v>
      </c>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row>
    <row r="38" spans="1:141" s="1633" customFormat="1" ht="12.95" customHeight="1">
      <c r="A38" s="1643" t="s">
        <v>2090</v>
      </c>
      <c r="B38" s="1644">
        <v>4.5599999999999996</v>
      </c>
      <c r="C38" s="1652">
        <v>84.8</v>
      </c>
      <c r="D38" s="1653" t="s">
        <v>202</v>
      </c>
      <c r="E38" s="1654" t="s">
        <v>202</v>
      </c>
      <c r="F38" s="1654" t="s">
        <v>202</v>
      </c>
      <c r="G38" s="1654" t="s">
        <v>202</v>
      </c>
      <c r="H38" s="1654" t="s">
        <v>202</v>
      </c>
      <c r="I38" s="1654" t="s">
        <v>202</v>
      </c>
      <c r="J38" s="1655">
        <v>-0.81871345029239251</v>
      </c>
      <c r="K38" s="1656" t="s">
        <v>202</v>
      </c>
      <c r="L38" s="1657" t="s">
        <v>202</v>
      </c>
      <c r="M38" s="1657" t="s">
        <v>202</v>
      </c>
      <c r="N38" s="1657" t="s">
        <v>202</v>
      </c>
      <c r="O38" s="1657" t="s">
        <v>202</v>
      </c>
      <c r="P38" s="1657" t="s">
        <v>202</v>
      </c>
      <c r="Q38" s="1658" t="s">
        <v>202</v>
      </c>
      <c r="R38" s="207"/>
      <c r="S38" s="207" t="s">
        <v>942</v>
      </c>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row>
    <row r="39" spans="1:141" s="1633" customFormat="1" ht="12.95" customHeight="1">
      <c r="A39" s="1643" t="s">
        <v>2092</v>
      </c>
      <c r="B39" s="1644">
        <v>11.94</v>
      </c>
      <c r="C39" s="1652">
        <v>75.8</v>
      </c>
      <c r="D39" s="1653">
        <v>75.8</v>
      </c>
      <c r="E39" s="1654">
        <v>89.1</v>
      </c>
      <c r="F39" s="1654">
        <v>84.5</v>
      </c>
      <c r="G39" s="1654">
        <v>88</v>
      </c>
      <c r="H39" s="1654">
        <v>90.1</v>
      </c>
      <c r="I39" s="1654">
        <v>89.2</v>
      </c>
      <c r="J39" s="1655">
        <v>-3.9290240811153581</v>
      </c>
      <c r="K39" s="1656">
        <v>0</v>
      </c>
      <c r="L39" s="1657">
        <v>20.405405405405403</v>
      </c>
      <c r="M39" s="1657">
        <v>12.068965517241367</v>
      </c>
      <c r="N39" s="1657">
        <v>14.434330299089709</v>
      </c>
      <c r="O39" s="1657">
        <v>12.625</v>
      </c>
      <c r="P39" s="1657">
        <v>10.669975186104224</v>
      </c>
      <c r="Q39" s="1658">
        <v>-0.99889012208656425</v>
      </c>
      <c r="R39" s="207"/>
      <c r="S39" s="207" t="s">
        <v>942</v>
      </c>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row>
    <row r="40" spans="1:141" s="1633" customFormat="1" ht="12.95" customHeight="1">
      <c r="A40" s="1643" t="s">
        <v>2094</v>
      </c>
      <c r="B40" s="1644">
        <v>189.32</v>
      </c>
      <c r="C40" s="1652">
        <v>119.6</v>
      </c>
      <c r="D40" s="1653">
        <v>109.1</v>
      </c>
      <c r="E40" s="1654">
        <v>115.6</v>
      </c>
      <c r="F40" s="1654">
        <v>114.3</v>
      </c>
      <c r="G40" s="1654">
        <v>114.1</v>
      </c>
      <c r="H40" s="1654">
        <v>115.3</v>
      </c>
      <c r="I40" s="1654">
        <v>116.1</v>
      </c>
      <c r="J40" s="1655">
        <v>20.564516129032256</v>
      </c>
      <c r="K40" s="1656">
        <v>-8.7792642140468189</v>
      </c>
      <c r="L40" s="1657">
        <v>7.7353215284249757</v>
      </c>
      <c r="M40" s="1657">
        <v>5.6377079482439854</v>
      </c>
      <c r="N40" s="1657">
        <v>4.6788990825688046</v>
      </c>
      <c r="O40" s="1657">
        <v>7.2558139534883708</v>
      </c>
      <c r="P40" s="1657">
        <v>8.707865168539314</v>
      </c>
      <c r="Q40" s="1658">
        <v>0.69384215091065471</v>
      </c>
      <c r="R40" s="207"/>
      <c r="S40" s="207" t="s">
        <v>942</v>
      </c>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row>
    <row r="41" spans="1:141" s="1633" customFormat="1" ht="12.95" customHeight="1">
      <c r="A41" s="1643" t="s">
        <v>2095</v>
      </c>
      <c r="B41" s="1644">
        <v>74.849999999999994</v>
      </c>
      <c r="C41" s="1652">
        <v>130.9</v>
      </c>
      <c r="D41" s="1653">
        <v>128.19999999999999</v>
      </c>
      <c r="E41" s="1654">
        <v>124.7</v>
      </c>
      <c r="F41" s="1654">
        <v>120.1</v>
      </c>
      <c r="G41" s="1654">
        <v>123.1</v>
      </c>
      <c r="H41" s="1654">
        <v>123.3</v>
      </c>
      <c r="I41" s="1654">
        <v>120.5</v>
      </c>
      <c r="J41" s="1655">
        <v>21.541318477251622</v>
      </c>
      <c r="K41" s="1656">
        <v>-2.0626432391138394</v>
      </c>
      <c r="L41" s="1657">
        <v>-2.2727272727272663</v>
      </c>
      <c r="M41" s="1657">
        <v>-3.7660256410256352</v>
      </c>
      <c r="N41" s="1657">
        <v>-1.0450160771704304</v>
      </c>
      <c r="O41" s="1657">
        <v>-1.7529880478087705</v>
      </c>
      <c r="P41" s="1657">
        <v>-1.9528071602929202</v>
      </c>
      <c r="Q41" s="1658">
        <v>-2.2708840227088416</v>
      </c>
      <c r="R41" s="207"/>
      <c r="S41" s="207" t="s">
        <v>942</v>
      </c>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row>
    <row r="42" spans="1:141" s="1633" customFormat="1" ht="12.95" customHeight="1">
      <c r="A42" s="1643" t="s">
        <v>2096</v>
      </c>
      <c r="B42" s="1644">
        <v>11.32</v>
      </c>
      <c r="C42" s="1652">
        <v>112.3</v>
      </c>
      <c r="D42" s="1653">
        <v>94.6</v>
      </c>
      <c r="E42" s="1654">
        <v>95.5</v>
      </c>
      <c r="F42" s="1654">
        <v>88.3</v>
      </c>
      <c r="G42" s="1654">
        <v>99</v>
      </c>
      <c r="H42" s="1654">
        <v>96.9</v>
      </c>
      <c r="I42" s="1654">
        <v>91.4</v>
      </c>
      <c r="J42" s="1655">
        <v>11.964107676969093</v>
      </c>
      <c r="K42" s="1656">
        <v>-15.761353517364213</v>
      </c>
      <c r="L42" s="1657">
        <v>5.6415929203539719</v>
      </c>
      <c r="M42" s="1657">
        <v>-0.56306306306306908</v>
      </c>
      <c r="N42" s="1657">
        <v>10.738255033557039</v>
      </c>
      <c r="O42" s="1657">
        <v>5.5555555555555571</v>
      </c>
      <c r="P42" s="1657">
        <v>4.4571428571428697</v>
      </c>
      <c r="Q42" s="1658">
        <v>-5.6759545923632686</v>
      </c>
      <c r="R42" s="207"/>
      <c r="S42" s="207" t="s">
        <v>942</v>
      </c>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row>
    <row r="43" spans="1:141" s="1633" customFormat="1" ht="12.95" customHeight="1">
      <c r="A43" s="1643" t="s">
        <v>2097</v>
      </c>
      <c r="B43" s="1644">
        <v>63.53</v>
      </c>
      <c r="C43" s="1652">
        <v>134.19999999999999</v>
      </c>
      <c r="D43" s="1653">
        <v>134.19999999999999</v>
      </c>
      <c r="E43" s="1654">
        <v>129.9</v>
      </c>
      <c r="F43" s="1654">
        <v>125.8</v>
      </c>
      <c r="G43" s="1654">
        <v>127.3</v>
      </c>
      <c r="H43" s="1654">
        <v>128</v>
      </c>
      <c r="I43" s="1654">
        <v>125.7</v>
      </c>
      <c r="J43" s="1655">
        <v>23.119266055045856</v>
      </c>
      <c r="K43" s="1656">
        <v>0</v>
      </c>
      <c r="L43" s="1657">
        <v>-3.204172876304014</v>
      </c>
      <c r="M43" s="1657">
        <v>-4.1158536585365795</v>
      </c>
      <c r="N43" s="1657">
        <v>-2.5267993874425656</v>
      </c>
      <c r="O43" s="1657">
        <v>-2.6615969581749113</v>
      </c>
      <c r="P43" s="1657">
        <v>-2.7089783281733588</v>
      </c>
      <c r="Q43" s="1658">
        <v>-1.796875</v>
      </c>
      <c r="R43" s="207"/>
      <c r="S43" s="207" t="s">
        <v>942</v>
      </c>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row>
    <row r="44" spans="1:141" s="1633" customFormat="1" ht="12.95" customHeight="1">
      <c r="A44" s="1643" t="s">
        <v>2098</v>
      </c>
      <c r="B44" s="1644">
        <v>114.47</v>
      </c>
      <c r="C44" s="1652">
        <v>112.3</v>
      </c>
      <c r="D44" s="1653">
        <v>96.6</v>
      </c>
      <c r="E44" s="1654">
        <v>109.8</v>
      </c>
      <c r="F44" s="1654">
        <v>110.5</v>
      </c>
      <c r="G44" s="1654">
        <v>108.3</v>
      </c>
      <c r="H44" s="1654">
        <v>110</v>
      </c>
      <c r="I44" s="1654">
        <v>113.2</v>
      </c>
      <c r="J44" s="1655">
        <v>19.978632478632477</v>
      </c>
      <c r="K44" s="1656">
        <v>-13.980409617097067</v>
      </c>
      <c r="L44" s="1657">
        <v>16.808510638297875</v>
      </c>
      <c r="M44" s="1657">
        <v>13.449691991786452</v>
      </c>
      <c r="N44" s="1657">
        <v>9.5045500505561051</v>
      </c>
      <c r="O44" s="1657">
        <v>14.822546972860124</v>
      </c>
      <c r="P44" s="1657">
        <v>17.549325025960542</v>
      </c>
      <c r="Q44" s="1658">
        <v>2.9090909090909065</v>
      </c>
      <c r="R44" s="207"/>
      <c r="S44" s="207" t="s">
        <v>942</v>
      </c>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row>
    <row r="45" spans="1:141" s="1633" customFormat="1" ht="12.95" customHeight="1">
      <c r="A45" s="1643" t="s">
        <v>2099</v>
      </c>
      <c r="B45" s="1644">
        <v>58.26</v>
      </c>
      <c r="C45" s="1652">
        <v>115.4</v>
      </c>
      <c r="D45" s="1653">
        <v>98.3</v>
      </c>
      <c r="E45" s="1654">
        <v>111.6</v>
      </c>
      <c r="F45" s="1654">
        <v>112.4</v>
      </c>
      <c r="G45" s="1654">
        <v>109.5</v>
      </c>
      <c r="H45" s="1654">
        <v>113.3</v>
      </c>
      <c r="I45" s="1654">
        <v>116.5</v>
      </c>
      <c r="J45" s="1655">
        <v>19.833852544132924</v>
      </c>
      <c r="K45" s="1656">
        <v>-14.818024263431553</v>
      </c>
      <c r="L45" s="1657">
        <v>15.767634854771771</v>
      </c>
      <c r="M45" s="1657">
        <v>14.928425357873223</v>
      </c>
      <c r="N45" s="1657">
        <v>9.3906093906093986</v>
      </c>
      <c r="O45" s="1657">
        <v>16.563786008230451</v>
      </c>
      <c r="P45" s="1657">
        <v>20.227038183694518</v>
      </c>
      <c r="Q45" s="1658">
        <v>2.8243601059135131</v>
      </c>
      <c r="R45" s="207"/>
      <c r="S45" s="207" t="s">
        <v>942</v>
      </c>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row>
    <row r="46" spans="1:141" s="1633" customFormat="1" ht="12.95" customHeight="1">
      <c r="A46" s="1643" t="s">
        <v>2100</v>
      </c>
      <c r="B46" s="1662">
        <v>47.35</v>
      </c>
      <c r="C46" s="1652">
        <v>114.6</v>
      </c>
      <c r="D46" s="1653">
        <v>99.2</v>
      </c>
      <c r="E46" s="1654">
        <v>112.7</v>
      </c>
      <c r="F46" s="1654">
        <v>113.9</v>
      </c>
      <c r="G46" s="1654">
        <v>111.9</v>
      </c>
      <c r="H46" s="1654">
        <v>111.7</v>
      </c>
      <c r="I46" s="1654">
        <v>115.5</v>
      </c>
      <c r="J46" s="1655">
        <v>20.631578947368425</v>
      </c>
      <c r="K46" s="1656">
        <v>-13.438045375218138</v>
      </c>
      <c r="L46" s="1657">
        <v>17.763845350052236</v>
      </c>
      <c r="M46" s="1657">
        <v>12.106299212598444</v>
      </c>
      <c r="N46" s="1657">
        <v>9.9214145383104153</v>
      </c>
      <c r="O46" s="1657">
        <v>13.17122593718338</v>
      </c>
      <c r="P46" s="1657">
        <v>14.130434782608688</v>
      </c>
      <c r="Q46" s="1658">
        <v>3.4019695613249752</v>
      </c>
      <c r="R46" s="207"/>
      <c r="S46" s="207" t="s">
        <v>942</v>
      </c>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row>
    <row r="47" spans="1:141" s="1633" customFormat="1" ht="12.95" customHeight="1">
      <c r="A47" s="1643" t="s">
        <v>2101</v>
      </c>
      <c r="B47" s="1644">
        <v>8.86</v>
      </c>
      <c r="C47" s="1652">
        <v>78.900000000000006</v>
      </c>
      <c r="D47" s="1653">
        <v>70.8</v>
      </c>
      <c r="E47" s="1654">
        <v>81.400000000000006</v>
      </c>
      <c r="F47" s="1654">
        <v>79.2</v>
      </c>
      <c r="G47" s="1654">
        <v>81.099999999999994</v>
      </c>
      <c r="H47" s="1654">
        <v>79.400000000000006</v>
      </c>
      <c r="I47" s="1654">
        <v>79.900000000000006</v>
      </c>
      <c r="J47" s="1655">
        <v>15.519765739385065</v>
      </c>
      <c r="K47" s="1656">
        <v>-10.266159695817507</v>
      </c>
      <c r="L47" s="1657">
        <v>18.658892128279888</v>
      </c>
      <c r="M47" s="1657">
        <v>10.152990264255919</v>
      </c>
      <c r="N47" s="1657">
        <v>7.5596816976127172</v>
      </c>
      <c r="O47" s="1657">
        <v>12.464589235127505</v>
      </c>
      <c r="P47" s="1657">
        <v>20.331325301204828</v>
      </c>
      <c r="Q47" s="1658">
        <v>0.62972292191436452</v>
      </c>
      <c r="R47" s="207"/>
      <c r="S47" s="207" t="s">
        <v>942</v>
      </c>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row>
    <row r="48" spans="1:141" s="1633" customFormat="1" ht="12.95" customHeight="1">
      <c r="A48" s="1663" t="s">
        <v>2102</v>
      </c>
      <c r="B48" s="1644">
        <v>42.34</v>
      </c>
      <c r="C48" s="1652">
        <v>139.5</v>
      </c>
      <c r="D48" s="1653">
        <v>139.19999999999999</v>
      </c>
      <c r="E48" s="1654">
        <v>134.5</v>
      </c>
      <c r="F48" s="1654">
        <v>131.4</v>
      </c>
      <c r="G48" s="1654">
        <v>135.30000000000001</v>
      </c>
      <c r="H48" s="1654">
        <v>134.4</v>
      </c>
      <c r="I48" s="1654">
        <v>134.19999999999999</v>
      </c>
      <c r="J48" s="1655">
        <v>20.362381363244168</v>
      </c>
      <c r="K48" s="1656">
        <v>-0.21505376344086358</v>
      </c>
      <c r="L48" s="1657">
        <v>-2.8880866425992764</v>
      </c>
      <c r="M48" s="1657">
        <v>-3.4533431300514223</v>
      </c>
      <c r="N48" s="1657">
        <v>3.7576687116564358</v>
      </c>
      <c r="O48" s="1657">
        <v>-1.1037527593818908</v>
      </c>
      <c r="P48" s="1657">
        <v>-0.29717682020802272</v>
      </c>
      <c r="Q48" s="1658">
        <v>-0.14880952380953261</v>
      </c>
      <c r="R48" s="207"/>
      <c r="S48" s="207" t="s">
        <v>942</v>
      </c>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row>
    <row r="49" spans="1:141" s="1633" customFormat="1" ht="12.95" customHeight="1">
      <c r="A49" s="1643" t="s">
        <v>2095</v>
      </c>
      <c r="B49" s="1644">
        <v>40.19</v>
      </c>
      <c r="C49" s="1652">
        <v>139.9</v>
      </c>
      <c r="D49" s="1653">
        <v>140.19999999999999</v>
      </c>
      <c r="E49" s="1654">
        <v>136.19999999999999</v>
      </c>
      <c r="F49" s="1654">
        <v>132.4</v>
      </c>
      <c r="G49" s="1654">
        <v>136</v>
      </c>
      <c r="H49" s="1654">
        <v>134.80000000000001</v>
      </c>
      <c r="I49" s="1654">
        <v>134.9</v>
      </c>
      <c r="J49" s="1655">
        <v>20.292347377472055</v>
      </c>
      <c r="K49" s="1656">
        <v>0.21443888491778296</v>
      </c>
      <c r="L49" s="1657">
        <v>-2.435530085959897</v>
      </c>
      <c r="M49" s="1657">
        <v>-3.2870708546384151</v>
      </c>
      <c r="N49" s="1657">
        <v>3.5007610350075993</v>
      </c>
      <c r="O49" s="1657">
        <v>-1.4619883040935662</v>
      </c>
      <c r="P49" s="1657">
        <v>-0.2218934911242485</v>
      </c>
      <c r="Q49" s="1658">
        <v>7.4183976261139151E-2</v>
      </c>
      <c r="R49" s="207"/>
      <c r="S49" s="207" t="s">
        <v>942</v>
      </c>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row>
    <row r="50" spans="1:141" s="1633" customFormat="1" ht="12.95" customHeight="1">
      <c r="A50" s="1643" t="s">
        <v>2098</v>
      </c>
      <c r="B50" s="1644">
        <v>2.15</v>
      </c>
      <c r="C50" s="1652">
        <v>132.69999999999999</v>
      </c>
      <c r="D50" s="1653">
        <v>121.8</v>
      </c>
      <c r="E50" s="1654">
        <v>103.6</v>
      </c>
      <c r="F50" s="1654">
        <v>113.1</v>
      </c>
      <c r="G50" s="1654">
        <v>122.1</v>
      </c>
      <c r="H50" s="1654">
        <v>126.2</v>
      </c>
      <c r="I50" s="1654">
        <v>121.6</v>
      </c>
      <c r="J50" s="1655">
        <v>22.530009233610329</v>
      </c>
      <c r="K50" s="1656">
        <v>-8.2140165787490531</v>
      </c>
      <c r="L50" s="1657">
        <v>-11.979609175870863</v>
      </c>
      <c r="M50" s="1657">
        <v>-5.5137844611528948</v>
      </c>
      <c r="N50" s="1657">
        <v>9.4086021505376323</v>
      </c>
      <c r="O50" s="1657">
        <v>6.6779374471682189</v>
      </c>
      <c r="P50" s="1657">
        <v>-0.89649551752242473</v>
      </c>
      <c r="Q50" s="1658">
        <v>-3.6450079239302795</v>
      </c>
      <c r="R50" s="207"/>
      <c r="S50" s="207" t="s">
        <v>942</v>
      </c>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row>
    <row r="51" spans="1:141" s="1633" customFormat="1" ht="12.95" customHeight="1">
      <c r="A51" s="1664" t="s">
        <v>2103</v>
      </c>
      <c r="B51" s="1644">
        <v>22.23</v>
      </c>
      <c r="C51" s="1652">
        <v>126.9</v>
      </c>
      <c r="D51" s="1653">
        <v>112.9</v>
      </c>
      <c r="E51" s="1654">
        <v>110.4</v>
      </c>
      <c r="F51" s="1654">
        <v>106.4</v>
      </c>
      <c r="G51" s="1654">
        <v>114.4</v>
      </c>
      <c r="H51" s="1659">
        <v>117.8</v>
      </c>
      <c r="I51" s="1654">
        <v>114.9</v>
      </c>
      <c r="J51" s="1655">
        <v>21.668264621284777</v>
      </c>
      <c r="K51" s="1656">
        <v>-11.032308904649341</v>
      </c>
      <c r="L51" s="1657">
        <v>7.3929961089494327</v>
      </c>
      <c r="M51" s="1657">
        <v>1.5267175572519136</v>
      </c>
      <c r="N51" s="1657">
        <v>7.8228086710650473</v>
      </c>
      <c r="O51" s="1660">
        <v>10.818438381937924</v>
      </c>
      <c r="P51" s="1654">
        <v>-3.2828282828282767</v>
      </c>
      <c r="Q51" s="1658">
        <v>-2.4617996604414145</v>
      </c>
      <c r="R51" s="207"/>
      <c r="S51" s="207" t="s">
        <v>942</v>
      </c>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row>
    <row r="52" spans="1:141" s="1633" customFormat="1" ht="12.95" customHeight="1">
      <c r="A52" s="1643" t="s">
        <v>2095</v>
      </c>
      <c r="B52" s="1644">
        <v>8.08</v>
      </c>
      <c r="C52" s="1652">
        <v>127.9</v>
      </c>
      <c r="D52" s="1653">
        <v>122.6</v>
      </c>
      <c r="E52" s="1654">
        <v>141</v>
      </c>
      <c r="F52" s="1654">
        <v>129.5</v>
      </c>
      <c r="G52" s="1654">
        <v>133.9</v>
      </c>
      <c r="H52" s="1654">
        <v>162.5</v>
      </c>
      <c r="I52" s="1654">
        <v>150.69999999999999</v>
      </c>
      <c r="J52" s="1655">
        <v>19.868791002811619</v>
      </c>
      <c r="K52" s="1656">
        <v>-4.1438623924941425</v>
      </c>
      <c r="L52" s="1657">
        <v>29.595588235294116</v>
      </c>
      <c r="M52" s="1657">
        <v>6.8481848184818404</v>
      </c>
      <c r="N52" s="1657">
        <v>13.957446808510653</v>
      </c>
      <c r="O52" s="1657">
        <v>45.348837209302332</v>
      </c>
      <c r="P52" s="1657">
        <v>5.1639916259595111</v>
      </c>
      <c r="Q52" s="1658">
        <v>-7.2615384615384642</v>
      </c>
      <c r="R52" s="207"/>
      <c r="S52" s="207" t="s">
        <v>942</v>
      </c>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row>
    <row r="53" spans="1:141" s="1633" customFormat="1" ht="12.95" customHeight="1">
      <c r="A53" s="1643" t="s">
        <v>2098</v>
      </c>
      <c r="B53" s="1644">
        <v>14.15</v>
      </c>
      <c r="C53" s="1652">
        <v>126.3</v>
      </c>
      <c r="D53" s="1653">
        <v>107.4</v>
      </c>
      <c r="E53" s="1654">
        <v>93</v>
      </c>
      <c r="F53" s="1654">
        <v>93.2</v>
      </c>
      <c r="G53" s="1654">
        <v>103.4</v>
      </c>
      <c r="H53" s="1659">
        <v>92.2</v>
      </c>
      <c r="I53" s="1654">
        <v>94.5</v>
      </c>
      <c r="J53" s="1655">
        <v>22.740524781341094</v>
      </c>
      <c r="K53" s="1656">
        <v>-14.964370546318278</v>
      </c>
      <c r="L53" s="1657">
        <v>-6.4386317907444806</v>
      </c>
      <c r="M53" s="1657">
        <v>-2.3060796645702339</v>
      </c>
      <c r="N53" s="1657">
        <v>3.8152610441767081</v>
      </c>
      <c r="O53" s="1660">
        <v>-10.658914728682163</v>
      </c>
      <c r="P53" s="1661">
        <v>-9.8282442748091654</v>
      </c>
      <c r="Q53" s="1658">
        <v>2.4945770065075976</v>
      </c>
      <c r="R53" s="207"/>
      <c r="S53" s="207" t="s">
        <v>942</v>
      </c>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row>
    <row r="54" spans="1:141" s="1633" customFormat="1" ht="12.95" customHeight="1">
      <c r="A54" s="1643" t="s">
        <v>2104</v>
      </c>
      <c r="B54" s="1644"/>
      <c r="C54" s="1652"/>
      <c r="D54" s="1653"/>
      <c r="E54" s="1654"/>
      <c r="F54" s="1654"/>
      <c r="G54" s="1654"/>
      <c r="H54" s="1654"/>
      <c r="I54" s="1654"/>
      <c r="J54" s="1655"/>
      <c r="K54" s="1656"/>
      <c r="L54" s="1657"/>
      <c r="M54" s="1657"/>
      <c r="N54" s="1657"/>
      <c r="O54" s="1657"/>
      <c r="P54" s="1657"/>
      <c r="Q54" s="1658"/>
      <c r="R54" s="207"/>
      <c r="S54" s="207" t="s">
        <v>942</v>
      </c>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row>
    <row r="55" spans="1:141" s="1633" customFormat="1" ht="12.95" customHeight="1">
      <c r="A55" s="1665" t="s">
        <v>2105</v>
      </c>
      <c r="B55" s="1666">
        <v>1000</v>
      </c>
      <c r="C55" s="1667">
        <v>135</v>
      </c>
      <c r="D55" s="1668">
        <v>113.5</v>
      </c>
      <c r="E55" s="1669">
        <v>122.6</v>
      </c>
      <c r="F55" s="1669">
        <v>121</v>
      </c>
      <c r="G55" s="1669">
        <v>121.2</v>
      </c>
      <c r="H55" s="1669">
        <v>124.1</v>
      </c>
      <c r="I55" s="1669">
        <v>130.5</v>
      </c>
      <c r="J55" s="1655">
        <v>-0.73529411764705799</v>
      </c>
      <c r="K55" s="1656">
        <v>-15.925925925925924</v>
      </c>
      <c r="L55" s="1657">
        <v>11.454545454545453</v>
      </c>
      <c r="M55" s="1657">
        <v>9.4032549728752457</v>
      </c>
      <c r="N55" s="1657">
        <v>9.2876465284039682</v>
      </c>
      <c r="O55" s="1657">
        <v>12.511332728921133</v>
      </c>
      <c r="P55" s="1657">
        <v>16.517857142857139</v>
      </c>
      <c r="Q55" s="1658">
        <v>5.1571313456889527</v>
      </c>
      <c r="R55" s="207"/>
      <c r="S55" s="207" t="s">
        <v>942</v>
      </c>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row>
    <row r="56" spans="1:141" s="1633" customFormat="1" ht="12.95" customHeight="1">
      <c r="A56" s="1665" t="s">
        <v>2106</v>
      </c>
      <c r="B56" s="1666">
        <v>274.57</v>
      </c>
      <c r="C56" s="1667">
        <v>215.6</v>
      </c>
      <c r="D56" s="1668">
        <v>192.8</v>
      </c>
      <c r="E56" s="1669">
        <v>221.4</v>
      </c>
      <c r="F56" s="1669">
        <v>220.1</v>
      </c>
      <c r="G56" s="1669">
        <v>212.6</v>
      </c>
      <c r="H56" s="1669">
        <v>215.6</v>
      </c>
      <c r="I56" s="1669">
        <v>230</v>
      </c>
      <c r="J56" s="1655">
        <v>-3.9215686274509949</v>
      </c>
      <c r="K56" s="1656">
        <v>-10.575139146567707</v>
      </c>
      <c r="L56" s="1657">
        <v>15.072765072765065</v>
      </c>
      <c r="M56" s="1657">
        <v>14.100570243649543</v>
      </c>
      <c r="N56" s="1657">
        <v>10.613943808532781</v>
      </c>
      <c r="O56" s="1657">
        <v>13.116474291710389</v>
      </c>
      <c r="P56" s="1657">
        <v>20.355834641548938</v>
      </c>
      <c r="Q56" s="1658">
        <v>6.6790352504638264</v>
      </c>
      <c r="R56" s="207"/>
      <c r="S56" s="207" t="s">
        <v>942</v>
      </c>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row>
    <row r="57" spans="1:141" s="1633" customFormat="1" ht="12.95" customHeight="1">
      <c r="A57" s="1670" t="s">
        <v>2107</v>
      </c>
      <c r="B57" s="1666">
        <v>286.48</v>
      </c>
      <c r="C57" s="1667">
        <v>179.5</v>
      </c>
      <c r="D57" s="1668">
        <v>127.4</v>
      </c>
      <c r="E57" s="1669">
        <v>137.69999999999999</v>
      </c>
      <c r="F57" s="1669">
        <v>135.6</v>
      </c>
      <c r="G57" s="1669">
        <v>137.80000000000001</v>
      </c>
      <c r="H57" s="1669">
        <v>144</v>
      </c>
      <c r="I57" s="1669">
        <v>159.80000000000001</v>
      </c>
      <c r="J57" s="1655">
        <v>-18.888386805241751</v>
      </c>
      <c r="K57" s="1656">
        <v>-29.025069637883007</v>
      </c>
      <c r="L57" s="1657">
        <v>13.520197856553978</v>
      </c>
      <c r="M57" s="1657">
        <v>11.788953009068422</v>
      </c>
      <c r="N57" s="1657">
        <v>13.696369636963695</v>
      </c>
      <c r="O57" s="1657">
        <v>18.032786885245898</v>
      </c>
      <c r="P57" s="1657">
        <v>29.813160032493926</v>
      </c>
      <c r="Q57" s="1658">
        <v>10.972222222222229</v>
      </c>
      <c r="R57" s="207"/>
      <c r="S57" s="207" t="s">
        <v>942</v>
      </c>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row>
    <row r="58" spans="1:141" s="1633" customFormat="1" ht="12.95" customHeight="1">
      <c r="A58" s="1670" t="s">
        <v>2108</v>
      </c>
      <c r="B58" s="1666">
        <v>316.06</v>
      </c>
      <c r="C58" s="1667">
        <v>119.6</v>
      </c>
      <c r="D58" s="1668">
        <v>109.1</v>
      </c>
      <c r="E58" s="1669">
        <v>115.6</v>
      </c>
      <c r="F58" s="1669">
        <v>114.3</v>
      </c>
      <c r="G58" s="1669">
        <v>114.1</v>
      </c>
      <c r="H58" s="1669">
        <v>115.3</v>
      </c>
      <c r="I58" s="1669">
        <v>116.1</v>
      </c>
      <c r="J58" s="1655">
        <v>20.564516129032256</v>
      </c>
      <c r="K58" s="1656">
        <v>-8.7792642140468189</v>
      </c>
      <c r="L58" s="1657">
        <v>7.7353215284249757</v>
      </c>
      <c r="M58" s="1657">
        <v>5.6377079482439854</v>
      </c>
      <c r="N58" s="1657">
        <v>4.6788990825688046</v>
      </c>
      <c r="O58" s="1657">
        <v>7.2558139534883708</v>
      </c>
      <c r="P58" s="1657">
        <v>8.707865168539314</v>
      </c>
      <c r="Q58" s="1658">
        <v>0.69384215091065471</v>
      </c>
      <c r="R58" s="207"/>
      <c r="S58" s="207" t="s">
        <v>942</v>
      </c>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row>
    <row r="59" spans="1:141" s="1684" customFormat="1" ht="12.95" customHeight="1">
      <c r="A59" s="1671" t="s">
        <v>2109</v>
      </c>
      <c r="B59" s="1672">
        <v>122.89</v>
      </c>
      <c r="C59" s="1673">
        <v>126.9</v>
      </c>
      <c r="D59" s="1674">
        <v>112.9</v>
      </c>
      <c r="E59" s="1675">
        <v>110.4</v>
      </c>
      <c r="F59" s="1675">
        <v>106.4</v>
      </c>
      <c r="G59" s="1675">
        <v>114.4</v>
      </c>
      <c r="H59" s="1676">
        <v>117.8</v>
      </c>
      <c r="I59" s="1675">
        <v>114.9</v>
      </c>
      <c r="J59" s="1677">
        <v>21.668264621284777</v>
      </c>
      <c r="K59" s="1678">
        <v>-11.032308904649341</v>
      </c>
      <c r="L59" s="1679">
        <v>7.3929961089494327</v>
      </c>
      <c r="M59" s="1679">
        <v>1.5267175572519136</v>
      </c>
      <c r="N59" s="1679">
        <v>7.8228086710650473</v>
      </c>
      <c r="O59" s="1680">
        <v>10.818438381937924</v>
      </c>
      <c r="P59" s="1681">
        <v>-3.2828282828282767</v>
      </c>
      <c r="Q59" s="1682">
        <v>-2.4617996604414145</v>
      </c>
      <c r="R59" s="1683"/>
      <c r="S59" s="1683" t="s">
        <v>942</v>
      </c>
      <c r="T59" s="1683"/>
      <c r="U59" s="1683"/>
      <c r="V59" s="1683"/>
      <c r="W59" s="1683"/>
      <c r="X59" s="1683"/>
      <c r="Y59" s="1683"/>
      <c r="Z59" s="1683"/>
      <c r="AA59" s="1683"/>
      <c r="AB59" s="1683"/>
      <c r="AC59" s="1683"/>
      <c r="AD59" s="1683"/>
      <c r="AE59" s="1683"/>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1683"/>
      <c r="BC59" s="1683"/>
      <c r="BD59" s="1683"/>
      <c r="BE59" s="1683"/>
      <c r="BF59" s="1683"/>
      <c r="BG59" s="1683"/>
      <c r="BH59" s="1683"/>
      <c r="BI59" s="1683"/>
      <c r="BJ59" s="1683"/>
      <c r="BK59" s="1683"/>
      <c r="BL59" s="1683"/>
      <c r="BM59" s="1683"/>
      <c r="BN59" s="1683"/>
      <c r="BO59" s="1683"/>
      <c r="BP59" s="1683"/>
      <c r="BQ59" s="1683"/>
      <c r="BR59" s="1683"/>
      <c r="BS59" s="1683"/>
      <c r="BT59" s="1683"/>
      <c r="BU59" s="1683"/>
      <c r="BV59" s="1683"/>
      <c r="BW59" s="1683"/>
      <c r="BX59" s="1683"/>
      <c r="BY59" s="1683"/>
      <c r="BZ59" s="1683"/>
      <c r="CA59" s="1683"/>
      <c r="CB59" s="1683"/>
      <c r="CC59" s="1683"/>
      <c r="CD59" s="1683"/>
      <c r="CE59" s="1683"/>
      <c r="CF59" s="1683"/>
      <c r="CG59" s="1683"/>
      <c r="CH59" s="1683"/>
      <c r="CI59" s="1683"/>
      <c r="CJ59" s="1683"/>
      <c r="CK59" s="1683"/>
      <c r="CL59" s="1683"/>
      <c r="CM59" s="1683"/>
      <c r="CN59" s="1683"/>
      <c r="CO59" s="1683"/>
      <c r="CP59" s="1683"/>
      <c r="CQ59" s="1683"/>
      <c r="CR59" s="1683"/>
      <c r="CS59" s="1683"/>
      <c r="CT59" s="1683"/>
      <c r="CU59" s="1683"/>
      <c r="CV59" s="1683"/>
      <c r="CW59" s="1683"/>
      <c r="CX59" s="1683"/>
      <c r="CY59" s="1683"/>
      <c r="CZ59" s="1683"/>
      <c r="DA59" s="1683"/>
      <c r="DB59" s="1683"/>
      <c r="DC59" s="1683"/>
      <c r="DD59" s="1683"/>
      <c r="DE59" s="1683"/>
      <c r="DF59" s="1683"/>
      <c r="DG59" s="1683"/>
      <c r="DH59" s="1683"/>
      <c r="DI59" s="1683"/>
      <c r="DJ59" s="1683"/>
      <c r="DK59" s="1683"/>
      <c r="DL59" s="1683"/>
      <c r="DM59" s="1683"/>
      <c r="DN59" s="1683"/>
      <c r="DO59" s="1683"/>
      <c r="DP59" s="1683"/>
      <c r="DQ59" s="1683"/>
      <c r="DR59" s="1683"/>
      <c r="DS59" s="1683"/>
      <c r="DT59" s="1683"/>
      <c r="DU59" s="1683"/>
      <c r="DV59" s="1683"/>
      <c r="DW59" s="1683"/>
      <c r="DX59" s="1683"/>
      <c r="DY59" s="1683"/>
      <c r="DZ59" s="1683"/>
      <c r="EA59" s="1683"/>
      <c r="EB59" s="1683"/>
      <c r="EC59" s="1683"/>
      <c r="ED59" s="1683"/>
      <c r="EE59" s="1683"/>
      <c r="EF59" s="1683"/>
      <c r="EG59" s="1683"/>
      <c r="EH59" s="1683"/>
      <c r="EI59" s="1683"/>
      <c r="EJ59" s="1683"/>
      <c r="EK59" s="1683"/>
    </row>
    <row r="60" spans="1:141" s="1684" customFormat="1" ht="12.95" customHeight="1">
      <c r="A60" s="1685" t="s">
        <v>647</v>
      </c>
      <c r="B60" s="1627"/>
      <c r="C60" s="1627"/>
      <c r="D60" s="1627"/>
      <c r="E60" s="1627"/>
      <c r="F60" s="1627"/>
      <c r="G60" s="1627"/>
      <c r="H60" s="1627"/>
      <c r="I60" s="1627"/>
      <c r="J60" s="1686"/>
      <c r="K60" s="1686"/>
      <c r="L60" s="1686"/>
      <c r="M60" s="1686"/>
      <c r="N60" s="1686"/>
      <c r="O60" s="1686"/>
      <c r="P60" s="1686"/>
      <c r="Q60" s="1627"/>
      <c r="R60" s="1683"/>
      <c r="S60" s="1683"/>
      <c r="T60" s="1683"/>
      <c r="U60" s="1683"/>
      <c r="V60" s="1683"/>
      <c r="W60" s="1683"/>
      <c r="X60" s="1683"/>
      <c r="Y60" s="1683"/>
      <c r="Z60" s="1683"/>
      <c r="AA60" s="1683"/>
      <c r="AB60" s="1683"/>
      <c r="AC60" s="1683"/>
      <c r="AD60" s="1683"/>
      <c r="AE60" s="1683"/>
      <c r="AF60" s="1683"/>
      <c r="AG60" s="1683"/>
      <c r="AH60" s="1683"/>
      <c r="AI60" s="1683"/>
      <c r="AJ60" s="1683"/>
      <c r="AK60" s="1683"/>
      <c r="AL60" s="1683"/>
      <c r="AM60" s="1683"/>
      <c r="AN60" s="1683"/>
      <c r="AO60" s="1683"/>
      <c r="AP60" s="1683"/>
      <c r="AQ60" s="1683"/>
      <c r="AR60" s="1683"/>
      <c r="AS60" s="1683"/>
      <c r="AT60" s="1683"/>
      <c r="AU60" s="1683"/>
      <c r="AV60" s="1683"/>
      <c r="AW60" s="1683"/>
      <c r="AX60" s="1683"/>
      <c r="AY60" s="1683"/>
      <c r="AZ60" s="1683"/>
      <c r="BA60" s="1683"/>
      <c r="BB60" s="1683"/>
      <c r="BC60" s="1683"/>
      <c r="BD60" s="1683"/>
      <c r="BE60" s="1683"/>
      <c r="BF60" s="1683"/>
      <c r="BG60" s="1683"/>
      <c r="BH60" s="1683"/>
      <c r="BI60" s="1683"/>
      <c r="BJ60" s="1683"/>
      <c r="BK60" s="1683"/>
      <c r="BL60" s="1683"/>
      <c r="BM60" s="1683"/>
      <c r="BN60" s="1683"/>
      <c r="BO60" s="1683"/>
      <c r="BP60" s="1683"/>
      <c r="BQ60" s="1683"/>
      <c r="BR60" s="1683"/>
      <c r="BS60" s="1683"/>
      <c r="BT60" s="1683"/>
      <c r="BU60" s="1683"/>
      <c r="BV60" s="1683"/>
      <c r="BW60" s="1683"/>
      <c r="BX60" s="1683"/>
      <c r="BY60" s="1683"/>
      <c r="BZ60" s="1683"/>
      <c r="CA60" s="1683"/>
      <c r="CB60" s="1683"/>
      <c r="CC60" s="1683"/>
      <c r="CD60" s="1683"/>
      <c r="CE60" s="1683"/>
      <c r="CF60" s="1683"/>
      <c r="CG60" s="1683"/>
      <c r="CH60" s="1683"/>
      <c r="CI60" s="1683"/>
      <c r="CJ60" s="1683"/>
      <c r="CK60" s="1683"/>
      <c r="CL60" s="1683"/>
      <c r="CM60" s="1683"/>
      <c r="CN60" s="1683"/>
      <c r="CO60" s="1683"/>
      <c r="CP60" s="1683"/>
      <c r="CQ60" s="1683"/>
      <c r="CR60" s="1683"/>
      <c r="CS60" s="1683"/>
      <c r="CT60" s="1683"/>
      <c r="CU60" s="1683"/>
      <c r="CV60" s="1683"/>
      <c r="CW60" s="1683"/>
      <c r="CX60" s="1683"/>
      <c r="CY60" s="1683"/>
      <c r="CZ60" s="1683"/>
      <c r="DA60" s="1683"/>
      <c r="DB60" s="1683"/>
      <c r="DC60" s="1683"/>
      <c r="DD60" s="1683"/>
      <c r="DE60" s="1683"/>
      <c r="DF60" s="1683"/>
      <c r="DG60" s="1683"/>
      <c r="DH60" s="1683"/>
      <c r="DI60" s="1683"/>
      <c r="DJ60" s="1683"/>
      <c r="DK60" s="1683"/>
      <c r="DL60" s="1683"/>
      <c r="DM60" s="1683"/>
      <c r="DN60" s="1683"/>
      <c r="DO60" s="1683"/>
      <c r="DP60" s="1683"/>
      <c r="DQ60" s="1683"/>
      <c r="DR60" s="1683"/>
      <c r="DS60" s="1683"/>
      <c r="DT60" s="1683"/>
      <c r="DU60" s="1683"/>
      <c r="DV60" s="1683"/>
      <c r="DW60" s="1683"/>
      <c r="DX60" s="1683"/>
      <c r="DY60" s="1683"/>
      <c r="DZ60" s="1683"/>
      <c r="EA60" s="1683"/>
      <c r="EB60" s="1683"/>
      <c r="EC60" s="1683"/>
      <c r="ED60" s="1683"/>
      <c r="EE60" s="1683"/>
      <c r="EF60" s="1683"/>
      <c r="EG60" s="1683"/>
      <c r="EH60" s="1683"/>
      <c r="EI60" s="1683"/>
      <c r="EJ60" s="1683"/>
      <c r="EK60" s="1683"/>
    </row>
    <row r="61" spans="1:141" s="1684" customFormat="1" ht="12.95" customHeight="1">
      <c r="A61" s="1685" t="s">
        <v>2110</v>
      </c>
      <c r="B61" s="1627"/>
      <c r="C61" s="1627"/>
      <c r="D61" s="1627"/>
      <c r="E61" s="1627"/>
      <c r="F61" s="1627"/>
      <c r="G61" s="1627"/>
      <c r="H61" s="1627"/>
      <c r="I61" s="1627"/>
      <c r="J61" s="1627"/>
      <c r="K61" s="1627"/>
      <c r="L61" s="1627"/>
      <c r="M61" s="1627"/>
      <c r="N61" s="1627"/>
      <c r="O61" s="1627"/>
      <c r="P61" s="1627"/>
      <c r="Q61" s="1627"/>
      <c r="R61" s="1683"/>
      <c r="S61" s="1683"/>
      <c r="T61" s="1683"/>
      <c r="U61" s="1683"/>
      <c r="V61" s="1683"/>
      <c r="W61" s="1683"/>
      <c r="X61" s="1683"/>
      <c r="Y61" s="1683"/>
      <c r="Z61" s="1683"/>
      <c r="AA61" s="1683"/>
      <c r="AB61" s="1683"/>
      <c r="AC61" s="1683"/>
      <c r="AD61" s="1683"/>
      <c r="AE61" s="1683"/>
      <c r="AF61" s="1683"/>
      <c r="AG61" s="1683"/>
      <c r="AH61" s="1683"/>
      <c r="AI61" s="1683"/>
      <c r="AJ61" s="1683"/>
      <c r="AK61" s="1683"/>
      <c r="AL61" s="1683"/>
      <c r="AM61" s="1683"/>
      <c r="AN61" s="1683"/>
      <c r="AO61" s="1683"/>
      <c r="AP61" s="1683"/>
      <c r="AQ61" s="1683"/>
      <c r="AR61" s="1683"/>
      <c r="AS61" s="1683"/>
      <c r="AT61" s="1683"/>
      <c r="AU61" s="1683"/>
      <c r="AV61" s="1683"/>
      <c r="AW61" s="1683"/>
      <c r="AX61" s="1683"/>
      <c r="AY61" s="1683"/>
      <c r="AZ61" s="1683"/>
      <c r="BA61" s="1683"/>
      <c r="BB61" s="1683"/>
      <c r="BC61" s="1683"/>
      <c r="BD61" s="1683"/>
      <c r="BE61" s="1683"/>
      <c r="BF61" s="1683"/>
      <c r="BG61" s="1683"/>
      <c r="BH61" s="1683"/>
      <c r="BI61" s="1683"/>
      <c r="BJ61" s="1683"/>
      <c r="BK61" s="1683"/>
      <c r="BL61" s="1683"/>
      <c r="BM61" s="1683"/>
      <c r="BN61" s="1683"/>
      <c r="BO61" s="1683"/>
      <c r="BP61" s="1683"/>
      <c r="BQ61" s="1683"/>
      <c r="BR61" s="1683"/>
      <c r="BS61" s="1683"/>
      <c r="BT61" s="1683"/>
      <c r="BU61" s="1683"/>
      <c r="BV61" s="1683"/>
      <c r="BW61" s="1683"/>
      <c r="BX61" s="1683"/>
      <c r="BY61" s="1683"/>
      <c r="BZ61" s="1683"/>
      <c r="CA61" s="1683"/>
      <c r="CB61" s="1683"/>
      <c r="CC61" s="1683"/>
      <c r="CD61" s="1683"/>
      <c r="CE61" s="1683"/>
      <c r="CF61" s="1683"/>
      <c r="CG61" s="1683"/>
      <c r="CH61" s="1683"/>
      <c r="CI61" s="1683"/>
      <c r="CJ61" s="1683"/>
      <c r="CK61" s="1683"/>
      <c r="CL61" s="1683"/>
      <c r="CM61" s="1683"/>
      <c r="CN61" s="1683"/>
      <c r="CO61" s="1683"/>
      <c r="CP61" s="1683"/>
      <c r="CQ61" s="1683"/>
      <c r="CR61" s="1683"/>
      <c r="CS61" s="1683"/>
      <c r="CT61" s="1683"/>
      <c r="CU61" s="1683"/>
      <c r="CV61" s="1683"/>
      <c r="CW61" s="1683"/>
      <c r="CX61" s="1683"/>
      <c r="CY61" s="1683"/>
      <c r="CZ61" s="1683"/>
      <c r="DA61" s="1683"/>
      <c r="DB61" s="1683"/>
      <c r="DC61" s="1683"/>
      <c r="DD61" s="1683"/>
      <c r="DE61" s="1683"/>
      <c r="DF61" s="1683"/>
      <c r="DG61" s="1683"/>
      <c r="DH61" s="1683"/>
      <c r="DI61" s="1683"/>
      <c r="DJ61" s="1683"/>
      <c r="DK61" s="1683"/>
      <c r="DL61" s="1683"/>
      <c r="DM61" s="1683"/>
      <c r="DN61" s="1683"/>
      <c r="DO61" s="1683"/>
      <c r="DP61" s="1683"/>
      <c r="DQ61" s="1683"/>
      <c r="DR61" s="1683"/>
      <c r="DS61" s="1683"/>
      <c r="DT61" s="1683"/>
      <c r="DU61" s="1683"/>
      <c r="DV61" s="1683"/>
      <c r="DW61" s="1683"/>
      <c r="DX61" s="1683"/>
      <c r="DY61" s="1683"/>
      <c r="DZ61" s="1683"/>
      <c r="EA61" s="1683"/>
      <c r="EB61" s="1683"/>
      <c r="EC61" s="1683"/>
      <c r="ED61" s="1683"/>
      <c r="EE61" s="1683"/>
      <c r="EF61" s="1683"/>
      <c r="EG61" s="1683"/>
      <c r="EH61" s="1683"/>
      <c r="EI61" s="1683"/>
      <c r="EJ61" s="1683"/>
      <c r="EK61" s="1683"/>
    </row>
    <row r="62" spans="1:141" s="1684" customFormat="1" ht="12.95" customHeight="1">
      <c r="A62" s="1685" t="s">
        <v>2111</v>
      </c>
      <c r="B62" s="1627"/>
      <c r="C62" s="1627"/>
      <c r="D62" s="1627"/>
      <c r="E62" s="1627"/>
      <c r="F62" s="1627"/>
      <c r="G62" s="1627"/>
      <c r="H62" s="1627"/>
      <c r="I62" s="1627"/>
      <c r="J62" s="1627"/>
      <c r="K62" s="1627"/>
      <c r="L62" s="1686"/>
      <c r="M62" s="1686"/>
      <c r="N62" s="1686"/>
      <c r="O62" s="1686"/>
      <c r="P62" s="1686"/>
      <c r="Q62" s="1627"/>
      <c r="R62" s="1683"/>
      <c r="S62" s="1683"/>
      <c r="T62" s="1683"/>
      <c r="U62" s="1683"/>
      <c r="V62" s="1683"/>
      <c r="W62" s="1683"/>
      <c r="X62" s="1683"/>
      <c r="Y62" s="1683"/>
      <c r="Z62" s="1683"/>
      <c r="AA62" s="1683"/>
      <c r="AB62" s="1683"/>
      <c r="AC62" s="1683"/>
      <c r="AD62" s="1683"/>
      <c r="AE62" s="1683"/>
      <c r="AF62" s="1683"/>
      <c r="AG62" s="1683"/>
      <c r="AH62" s="1683"/>
      <c r="AI62" s="1683"/>
      <c r="AJ62" s="1683"/>
      <c r="AK62" s="1683"/>
      <c r="AL62" s="1683"/>
      <c r="AM62" s="1683"/>
      <c r="AN62" s="1683"/>
      <c r="AO62" s="1683"/>
      <c r="AP62" s="1683"/>
      <c r="AQ62" s="1683"/>
      <c r="AR62" s="1683"/>
      <c r="AS62" s="1683"/>
      <c r="AT62" s="1683"/>
      <c r="AU62" s="1683"/>
      <c r="AV62" s="1683"/>
      <c r="AW62" s="1683"/>
      <c r="AX62" s="1683"/>
      <c r="AY62" s="1683"/>
      <c r="AZ62" s="1683"/>
      <c r="BA62" s="1683"/>
      <c r="BB62" s="1683"/>
      <c r="BC62" s="1683"/>
      <c r="BD62" s="1683"/>
      <c r="BE62" s="1683"/>
      <c r="BF62" s="1683"/>
      <c r="BG62" s="1683"/>
      <c r="BH62" s="1683"/>
      <c r="BI62" s="1683"/>
      <c r="BJ62" s="1683"/>
      <c r="BK62" s="1683"/>
      <c r="BL62" s="1683"/>
      <c r="BM62" s="1683"/>
      <c r="BN62" s="1683"/>
      <c r="BO62" s="1683"/>
      <c r="BP62" s="1683"/>
      <c r="BQ62" s="1683"/>
      <c r="BR62" s="1683"/>
      <c r="BS62" s="1683"/>
      <c r="BT62" s="1683"/>
      <c r="BU62" s="1683"/>
      <c r="BV62" s="1683"/>
      <c r="BW62" s="1683"/>
      <c r="BX62" s="1683"/>
      <c r="BY62" s="1683"/>
      <c r="BZ62" s="1683"/>
      <c r="CA62" s="1683"/>
      <c r="CB62" s="1683"/>
      <c r="CC62" s="1683"/>
      <c r="CD62" s="1683"/>
      <c r="CE62" s="1683"/>
      <c r="CF62" s="1683"/>
      <c r="CG62" s="1683"/>
      <c r="CH62" s="1683"/>
      <c r="CI62" s="1683"/>
      <c r="CJ62" s="1683"/>
      <c r="CK62" s="1683"/>
      <c r="CL62" s="1683"/>
      <c r="CM62" s="1683"/>
      <c r="CN62" s="1683"/>
      <c r="CO62" s="1683"/>
      <c r="CP62" s="1683"/>
      <c r="CQ62" s="1683"/>
      <c r="CR62" s="1683"/>
      <c r="CS62" s="1683"/>
      <c r="CT62" s="1683"/>
      <c r="CU62" s="1683"/>
      <c r="CV62" s="1683"/>
      <c r="CW62" s="1683"/>
      <c r="CX62" s="1683"/>
      <c r="CY62" s="1683"/>
      <c r="CZ62" s="1683"/>
      <c r="DA62" s="1683"/>
      <c r="DB62" s="1683"/>
      <c r="DC62" s="1683"/>
      <c r="DD62" s="1683"/>
      <c r="DE62" s="1683"/>
      <c r="DF62" s="1683"/>
      <c r="DG62" s="1683"/>
      <c r="DH62" s="1683"/>
      <c r="DI62" s="1683"/>
      <c r="DJ62" s="1683"/>
      <c r="DK62" s="1683"/>
      <c r="DL62" s="1683"/>
      <c r="DM62" s="1683"/>
      <c r="DN62" s="1683"/>
      <c r="DO62" s="1683"/>
      <c r="DP62" s="1683"/>
      <c r="DQ62" s="1683"/>
      <c r="DR62" s="1683"/>
      <c r="DS62" s="1683"/>
      <c r="DT62" s="1683"/>
      <c r="DU62" s="1683"/>
      <c r="DV62" s="1683"/>
      <c r="DW62" s="1683"/>
      <c r="DX62" s="1683"/>
      <c r="DY62" s="1683"/>
      <c r="DZ62" s="1683"/>
      <c r="EA62" s="1683"/>
      <c r="EB62" s="1683"/>
      <c r="EC62" s="1683"/>
      <c r="ED62" s="1683"/>
      <c r="EE62" s="1683"/>
      <c r="EF62" s="1683"/>
      <c r="EG62" s="1683"/>
      <c r="EH62" s="1683"/>
      <c r="EI62" s="1683"/>
      <c r="EJ62" s="1683"/>
      <c r="EK62" s="1683"/>
    </row>
    <row r="63" spans="1:141" s="1683" customFormat="1" ht="12.95" customHeight="1">
      <c r="A63" s="1685" t="s">
        <v>2112</v>
      </c>
      <c r="B63" s="1627"/>
      <c r="C63" s="1627"/>
      <c r="D63" s="1627"/>
      <c r="E63" s="1627"/>
      <c r="F63" s="1627"/>
      <c r="G63" s="1627"/>
      <c r="H63" s="1627"/>
      <c r="I63" s="1627"/>
      <c r="J63" s="1627"/>
      <c r="K63" s="1627"/>
      <c r="L63" s="1627"/>
      <c r="M63" s="1627"/>
      <c r="N63" s="1627"/>
      <c r="O63" s="1627"/>
      <c r="P63" s="1627"/>
      <c r="Q63" s="1627"/>
    </row>
    <row r="64" spans="1:141" ht="12.95" customHeight="1">
      <c r="A64" s="1685" t="s">
        <v>2113</v>
      </c>
      <c r="B64" s="225"/>
      <c r="C64" s="225"/>
      <c r="D64" s="225"/>
      <c r="E64" s="225"/>
      <c r="F64" s="225"/>
      <c r="G64" s="225"/>
      <c r="H64" s="225"/>
      <c r="I64" s="225"/>
      <c r="J64" s="225"/>
      <c r="K64" s="225"/>
      <c r="L64" s="225"/>
      <c r="M64" s="225"/>
      <c r="N64" s="225"/>
      <c r="O64" s="225"/>
      <c r="P64" s="225"/>
      <c r="Q64" s="225"/>
    </row>
    <row r="65" spans="1:17" ht="12.95" customHeight="1">
      <c r="A65" s="872" t="s">
        <v>494</v>
      </c>
      <c r="B65" s="225"/>
      <c r="C65" s="225"/>
      <c r="D65" s="225"/>
      <c r="E65" s="225"/>
      <c r="F65" s="225"/>
      <c r="G65" s="225"/>
      <c r="H65" s="225"/>
      <c r="I65" s="225"/>
      <c r="J65" s="225"/>
      <c r="K65" s="225"/>
      <c r="L65" s="225"/>
      <c r="M65" s="225"/>
      <c r="N65" s="225"/>
      <c r="O65" s="225"/>
      <c r="P65" s="225"/>
      <c r="Q65" s="225"/>
    </row>
  </sheetData>
  <mergeCells count="5">
    <mergeCell ref="A3:A5"/>
    <mergeCell ref="B3:B5"/>
    <mergeCell ref="P3:Q3"/>
    <mergeCell ref="E4:I4"/>
    <mergeCell ref="L4:Q4"/>
  </mergeCells>
  <hyperlinks>
    <hyperlink ref="A65" location="Inhaltsverzeichnis!A1" display="Zurück zum Inhaltsverzeichnis" xr:uid="{A5DD7AD2-0244-431D-8A69-DF7D028C7AEE}"/>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4ED0-5583-461B-B3F8-B865D81449DA}">
  <sheetPr>
    <tabColor rgb="FF00854A"/>
  </sheetPr>
  <dimension ref="A1:P80"/>
  <sheetViews>
    <sheetView showGridLines="0" zoomScaleNormal="100" workbookViewId="0"/>
  </sheetViews>
  <sheetFormatPr baseColWidth="10" defaultColWidth="10" defaultRowHeight="16.5"/>
  <cols>
    <col min="1" max="1" width="25" style="1194" customWidth="1"/>
    <col min="2" max="2" width="11.5" style="1194" customWidth="1"/>
    <col min="3" max="3" width="9.375" style="1194" customWidth="1"/>
    <col min="4" max="15" width="10.5" style="1194" customWidth="1"/>
    <col min="16" max="16384" width="10" style="1194"/>
  </cols>
  <sheetData>
    <row r="1" spans="1:16" ht="24.95" customHeight="1">
      <c r="A1" s="1471" t="s">
        <v>1885</v>
      </c>
      <c r="B1" s="1179"/>
      <c r="C1" s="1179"/>
      <c r="D1" s="1179"/>
      <c r="E1" s="1179"/>
      <c r="F1" s="1179"/>
      <c r="G1" s="1179"/>
      <c r="H1" s="1179"/>
      <c r="I1" s="1179"/>
      <c r="J1" s="1179"/>
      <c r="K1" s="1179"/>
      <c r="L1" s="1179"/>
      <c r="M1" s="1179"/>
      <c r="N1" s="1179"/>
      <c r="O1" s="1179"/>
    </row>
    <row r="2" spans="1:16" ht="14.1" customHeight="1">
      <c r="A2" s="1472" t="s">
        <v>1886</v>
      </c>
      <c r="B2" s="1473"/>
      <c r="C2" s="1473"/>
      <c r="D2" s="1473"/>
      <c r="E2" s="1473"/>
      <c r="F2" s="1473"/>
      <c r="G2" s="1473"/>
      <c r="H2" s="1473"/>
      <c r="I2" s="1473"/>
      <c r="J2" s="1473"/>
      <c r="K2" s="1473"/>
      <c r="L2" s="1473"/>
      <c r="M2" s="1473"/>
      <c r="N2" s="1473"/>
      <c r="O2" s="1473"/>
    </row>
    <row r="3" spans="1:16" ht="14.1" customHeight="1">
      <c r="A3" s="1472" t="s">
        <v>209</v>
      </c>
      <c r="B3" s="1473"/>
      <c r="C3" s="1473"/>
      <c r="D3" s="1473"/>
      <c r="E3" s="1473"/>
      <c r="F3" s="1473"/>
      <c r="G3" s="1473"/>
      <c r="H3" s="1473"/>
      <c r="I3" s="1473"/>
      <c r="J3" s="1473"/>
      <c r="K3" s="1473"/>
      <c r="L3" s="1473"/>
      <c r="M3" s="1473"/>
      <c r="N3" s="1473"/>
      <c r="O3" s="1473"/>
    </row>
    <row r="4" spans="1:16" ht="14.1" customHeight="1">
      <c r="A4" s="1472" t="s">
        <v>1887</v>
      </c>
      <c r="B4" s="1185"/>
      <c r="C4" s="1185"/>
      <c r="D4" s="1185"/>
      <c r="E4" s="1185"/>
      <c r="F4" s="1185"/>
      <c r="G4" s="1185"/>
      <c r="H4" s="1185"/>
      <c r="I4" s="1185"/>
      <c r="J4" s="1185"/>
      <c r="K4" s="1185"/>
      <c r="L4" s="1185"/>
      <c r="M4" s="1185"/>
      <c r="N4" s="1185"/>
      <c r="O4" s="1185"/>
    </row>
    <row r="5" spans="1:16" ht="26.25" customHeight="1">
      <c r="A5" s="1474" t="s">
        <v>927</v>
      </c>
      <c r="B5" s="1475" t="s">
        <v>1888</v>
      </c>
      <c r="C5" s="1476" t="s">
        <v>370</v>
      </c>
      <c r="D5" s="1477" t="s">
        <v>420</v>
      </c>
      <c r="E5" s="1478" t="s">
        <v>359</v>
      </c>
      <c r="F5" s="1479" t="s">
        <v>360</v>
      </c>
      <c r="G5" s="1476" t="s">
        <v>361</v>
      </c>
      <c r="H5" s="1476" t="s">
        <v>362</v>
      </c>
      <c r="I5" s="1476" t="s">
        <v>363</v>
      </c>
      <c r="J5" s="1476" t="s">
        <v>364</v>
      </c>
      <c r="K5" s="1476" t="s">
        <v>365</v>
      </c>
      <c r="L5" s="1476" t="s">
        <v>366</v>
      </c>
      <c r="M5" s="1476" t="s">
        <v>367</v>
      </c>
      <c r="N5" s="1478" t="s">
        <v>368</v>
      </c>
      <c r="O5" s="1480" t="s">
        <v>369</v>
      </c>
    </row>
    <row r="6" spans="1:16" s="1236" customFormat="1" ht="15.75" customHeight="1">
      <c r="A6" s="1481" t="s">
        <v>1889</v>
      </c>
      <c r="B6" s="1482" t="s">
        <v>1890</v>
      </c>
      <c r="C6" s="1483">
        <v>2024</v>
      </c>
      <c r="D6" s="1484">
        <v>2182</v>
      </c>
      <c r="E6" s="1484">
        <v>2191</v>
      </c>
      <c r="F6" s="1484">
        <v>2188</v>
      </c>
      <c r="G6" s="1484">
        <v>2189</v>
      </c>
      <c r="H6" s="1484">
        <v>2185</v>
      </c>
      <c r="I6" s="1484">
        <v>2190</v>
      </c>
      <c r="J6" s="1484">
        <v>2193</v>
      </c>
      <c r="K6" s="1484">
        <v>2183</v>
      </c>
      <c r="L6" s="1484">
        <v>2180</v>
      </c>
      <c r="M6" s="1484">
        <v>2177</v>
      </c>
      <c r="N6" s="1484">
        <v>2183</v>
      </c>
      <c r="O6" s="1484">
        <v>2182</v>
      </c>
      <c r="P6" s="1485"/>
    </row>
    <row r="7" spans="1:16" s="1236" customFormat="1" ht="15.75" customHeight="1">
      <c r="A7" s="1486" t="s">
        <v>1891</v>
      </c>
      <c r="B7" s="1487" t="s">
        <v>1890</v>
      </c>
      <c r="C7" s="1483" t="s">
        <v>1892</v>
      </c>
      <c r="D7" s="1488">
        <v>2164</v>
      </c>
      <c r="E7" s="1488">
        <v>2163</v>
      </c>
      <c r="F7" s="1488">
        <v>2148</v>
      </c>
      <c r="G7" s="1488">
        <v>2175</v>
      </c>
      <c r="H7" s="1488">
        <v>2195</v>
      </c>
      <c r="I7" s="1488">
        <v>2188</v>
      </c>
      <c r="J7" s="1488">
        <v>2185</v>
      </c>
      <c r="K7" s="1488">
        <v>2198</v>
      </c>
      <c r="L7" s="1488">
        <v>2197</v>
      </c>
      <c r="M7" s="1488">
        <v>2193</v>
      </c>
      <c r="N7" s="1488"/>
      <c r="O7" s="1488"/>
      <c r="P7" s="1485"/>
    </row>
    <row r="8" spans="1:16" s="1236" customFormat="1" ht="15.75" customHeight="1">
      <c r="A8" s="1481" t="s">
        <v>1893</v>
      </c>
      <c r="B8" s="1482" t="s">
        <v>1890</v>
      </c>
      <c r="C8" s="1483">
        <v>2024</v>
      </c>
      <c r="D8" s="1488">
        <v>52851222</v>
      </c>
      <c r="E8" s="1488">
        <v>52961212</v>
      </c>
      <c r="F8" s="1488">
        <v>52871352</v>
      </c>
      <c r="G8" s="1488">
        <v>52802315</v>
      </c>
      <c r="H8" s="1488">
        <v>52758908</v>
      </c>
      <c r="I8" s="1488">
        <v>52925473</v>
      </c>
      <c r="J8" s="1488">
        <v>53004882</v>
      </c>
      <c r="K8" s="1488">
        <v>52754916</v>
      </c>
      <c r="L8" s="1488">
        <v>52743217</v>
      </c>
      <c r="M8" s="1488">
        <v>52755674</v>
      </c>
      <c r="N8" s="1488">
        <v>52868708</v>
      </c>
      <c r="O8" s="1488">
        <v>52845713</v>
      </c>
      <c r="P8" s="1485"/>
    </row>
    <row r="9" spans="1:16" ht="15.75" customHeight="1">
      <c r="A9" s="1486" t="s">
        <v>1894</v>
      </c>
      <c r="B9" s="1487" t="s">
        <v>1890</v>
      </c>
      <c r="C9" s="1483" t="s">
        <v>1892</v>
      </c>
      <c r="D9" s="1488">
        <v>52338300</v>
      </c>
      <c r="E9" s="1488">
        <v>52459987</v>
      </c>
      <c r="F9" s="1488">
        <v>52309112</v>
      </c>
      <c r="G9" s="1488">
        <v>52691882</v>
      </c>
      <c r="H9" s="1488">
        <v>52921498</v>
      </c>
      <c r="I9" s="1488">
        <v>52815476</v>
      </c>
      <c r="J9" s="1488">
        <v>52763070</v>
      </c>
      <c r="K9" s="1488">
        <v>52932048</v>
      </c>
      <c r="L9" s="1488">
        <v>52763124</v>
      </c>
      <c r="M9" s="1488">
        <v>52716576</v>
      </c>
      <c r="N9" s="1488"/>
      <c r="O9" s="1488"/>
      <c r="P9" s="1489"/>
    </row>
    <row r="10" spans="1:16" ht="15.75" customHeight="1">
      <c r="A10" s="1481" t="s">
        <v>1895</v>
      </c>
      <c r="B10" s="1482" t="s">
        <v>1890</v>
      </c>
      <c r="C10" s="1483">
        <v>2024</v>
      </c>
      <c r="D10" s="1488">
        <v>45372787</v>
      </c>
      <c r="E10" s="1488">
        <v>46751437</v>
      </c>
      <c r="F10" s="1488">
        <v>45870327</v>
      </c>
      <c r="G10" s="1488">
        <v>44970909</v>
      </c>
      <c r="H10" s="1488">
        <v>45117337</v>
      </c>
      <c r="I10" s="1488">
        <v>44596189</v>
      </c>
      <c r="J10" s="1488">
        <v>45234603</v>
      </c>
      <c r="K10" s="1488">
        <v>44760198</v>
      </c>
      <c r="L10" s="1488">
        <v>44749232</v>
      </c>
      <c r="M10" s="1488">
        <v>45914345</v>
      </c>
      <c r="N10" s="1488">
        <v>46034224</v>
      </c>
      <c r="O10" s="1488">
        <v>45713498</v>
      </c>
      <c r="P10" s="1489"/>
    </row>
    <row r="11" spans="1:16" ht="15.75" customHeight="1">
      <c r="A11" s="1486" t="s">
        <v>1896</v>
      </c>
      <c r="B11" s="1487" t="s">
        <v>1890</v>
      </c>
      <c r="C11" s="1483" t="s">
        <v>1892</v>
      </c>
      <c r="D11" s="1488">
        <v>45236755</v>
      </c>
      <c r="E11" s="1488">
        <v>46036691</v>
      </c>
      <c r="F11" s="1488">
        <v>46673972</v>
      </c>
      <c r="G11" s="1488">
        <v>44686990</v>
      </c>
      <c r="H11" s="1488">
        <v>44049509</v>
      </c>
      <c r="I11" s="1488">
        <v>44324270</v>
      </c>
      <c r="J11" s="1488">
        <v>45400087</v>
      </c>
      <c r="K11" s="1488">
        <v>44927429</v>
      </c>
      <c r="L11" s="1488">
        <v>44519150</v>
      </c>
      <c r="M11" s="1488">
        <v>46022276</v>
      </c>
      <c r="N11" s="1488"/>
      <c r="O11" s="1488"/>
      <c r="P11" s="1489"/>
    </row>
    <row r="12" spans="1:16" ht="15.75" customHeight="1">
      <c r="A12" s="1481" t="s">
        <v>1897</v>
      </c>
      <c r="B12" s="1490" t="s">
        <v>545</v>
      </c>
      <c r="C12" s="1483">
        <v>2024</v>
      </c>
      <c r="D12" s="1488">
        <v>1160129</v>
      </c>
      <c r="E12" s="1488">
        <v>1111329</v>
      </c>
      <c r="F12" s="1488">
        <v>1218148</v>
      </c>
      <c r="G12" s="1488">
        <v>1130360</v>
      </c>
      <c r="H12" s="1488">
        <v>1133186</v>
      </c>
      <c r="I12" s="1488">
        <v>1096530</v>
      </c>
      <c r="J12" s="1488">
        <v>1135735</v>
      </c>
      <c r="K12" s="1488">
        <v>1130813</v>
      </c>
      <c r="L12" s="1488">
        <v>1087223</v>
      </c>
      <c r="M12" s="1488">
        <v>1139870</v>
      </c>
      <c r="N12" s="1488">
        <v>1152034</v>
      </c>
      <c r="O12" s="1488">
        <v>1187309</v>
      </c>
      <c r="P12" s="1489"/>
    </row>
    <row r="13" spans="1:16" ht="15.75" customHeight="1">
      <c r="A13" s="1486" t="s">
        <v>1898</v>
      </c>
      <c r="B13" s="1491" t="s">
        <v>545</v>
      </c>
      <c r="C13" s="1483" t="s">
        <v>1892</v>
      </c>
      <c r="D13" s="1488">
        <v>1154059</v>
      </c>
      <c r="E13" s="1488">
        <v>1062849</v>
      </c>
      <c r="F13" s="1488">
        <v>1204412</v>
      </c>
      <c r="G13" s="1488">
        <v>1189463</v>
      </c>
      <c r="H13" s="1488">
        <v>1130513</v>
      </c>
      <c r="I13" s="1488">
        <v>1083367</v>
      </c>
      <c r="J13" s="1488">
        <v>1143779</v>
      </c>
      <c r="K13" s="1488">
        <v>1169655</v>
      </c>
      <c r="L13" s="1488">
        <v>1117496</v>
      </c>
      <c r="M13" s="1488">
        <v>1152586</v>
      </c>
      <c r="N13" s="1488"/>
      <c r="O13" s="1488"/>
      <c r="P13" s="1489"/>
    </row>
    <row r="14" spans="1:16" ht="15.75" customHeight="1">
      <c r="A14" s="1481" t="s">
        <v>1899</v>
      </c>
      <c r="B14" s="1482" t="s">
        <v>1890</v>
      </c>
      <c r="C14" s="1483">
        <v>2024</v>
      </c>
      <c r="D14" s="1492">
        <v>25.7</v>
      </c>
      <c r="E14" s="1493">
        <v>24.2</v>
      </c>
      <c r="F14" s="1492">
        <v>26.4</v>
      </c>
      <c r="G14" s="1493">
        <v>24.9</v>
      </c>
      <c r="H14" s="1492">
        <v>25.2</v>
      </c>
      <c r="I14" s="1493">
        <v>24.5</v>
      </c>
      <c r="J14" s="1492">
        <v>25.4</v>
      </c>
      <c r="K14" s="1493">
        <v>25.2</v>
      </c>
      <c r="L14" s="1493">
        <v>24.4</v>
      </c>
      <c r="M14" s="1493">
        <v>25.4</v>
      </c>
      <c r="N14" s="1493">
        <v>25.1</v>
      </c>
      <c r="O14" s="1493">
        <v>25.9</v>
      </c>
      <c r="P14" s="1489"/>
    </row>
    <row r="15" spans="1:16" ht="15.75" customHeight="1">
      <c r="A15" s="1486" t="s">
        <v>1900</v>
      </c>
      <c r="B15" s="1487" t="s">
        <v>1890</v>
      </c>
      <c r="C15" s="1483" t="s">
        <v>1892</v>
      </c>
      <c r="D15" s="1492">
        <v>25.5</v>
      </c>
      <c r="E15" s="1493">
        <v>23.4</v>
      </c>
      <c r="F15" s="1492">
        <v>26</v>
      </c>
      <c r="G15" s="1493">
        <v>26.1</v>
      </c>
      <c r="H15" s="1492">
        <v>25.5</v>
      </c>
      <c r="I15" s="1493">
        <v>24.6</v>
      </c>
      <c r="J15" s="1492">
        <v>25.6</v>
      </c>
      <c r="K15" s="1493">
        <v>26.2</v>
      </c>
      <c r="L15" s="1493">
        <v>25.3</v>
      </c>
      <c r="M15" s="1493">
        <v>25.7</v>
      </c>
      <c r="N15" s="1493"/>
      <c r="O15" s="1493"/>
      <c r="P15" s="1489"/>
    </row>
    <row r="16" spans="1:16" ht="15.75" customHeight="1">
      <c r="A16" s="1481" t="s">
        <v>1901</v>
      </c>
      <c r="B16" s="1494" t="s">
        <v>1902</v>
      </c>
      <c r="C16" s="1483">
        <v>2024</v>
      </c>
      <c r="D16" s="1495">
        <v>85.9</v>
      </c>
      <c r="E16" s="1495">
        <v>88.3</v>
      </c>
      <c r="F16" s="1495">
        <v>86.8</v>
      </c>
      <c r="G16" s="1496">
        <v>85.2</v>
      </c>
      <c r="H16" s="1495">
        <v>85.5</v>
      </c>
      <c r="I16" s="1495">
        <v>84.3</v>
      </c>
      <c r="J16" s="1495">
        <v>85.3</v>
      </c>
      <c r="K16" s="1495">
        <v>84.8</v>
      </c>
      <c r="L16" s="1496">
        <v>84.8</v>
      </c>
      <c r="M16" s="1496">
        <v>87</v>
      </c>
      <c r="N16" s="1496">
        <v>87.1</v>
      </c>
      <c r="O16" s="1496">
        <v>86.5</v>
      </c>
      <c r="P16" s="1489"/>
    </row>
    <row r="17" spans="1:16" ht="15.75" customHeight="1">
      <c r="A17" s="1486" t="s">
        <v>1901</v>
      </c>
      <c r="B17" s="1497" t="s">
        <v>1902</v>
      </c>
      <c r="C17" s="1483" t="s">
        <v>1892</v>
      </c>
      <c r="D17" s="1495">
        <v>86.4</v>
      </c>
      <c r="E17" s="1495">
        <v>87.8</v>
      </c>
      <c r="F17" s="1495">
        <v>89.2</v>
      </c>
      <c r="G17" s="1496">
        <v>84.8</v>
      </c>
      <c r="H17" s="1495">
        <v>83.2</v>
      </c>
      <c r="I17" s="1495">
        <v>83.9</v>
      </c>
      <c r="J17" s="1496">
        <v>86</v>
      </c>
      <c r="K17" s="1495">
        <v>84.9</v>
      </c>
      <c r="L17" s="1496">
        <v>84.4</v>
      </c>
      <c r="M17" s="1496">
        <v>87.3</v>
      </c>
      <c r="N17" s="1496"/>
      <c r="O17" s="1496"/>
      <c r="P17" s="1489"/>
    </row>
    <row r="18" spans="1:16" ht="15.75" customHeight="1">
      <c r="A18" s="1498" t="s">
        <v>1903</v>
      </c>
      <c r="B18" s="1499"/>
      <c r="C18" s="1499"/>
      <c r="D18" s="1499"/>
      <c r="E18" s="1499"/>
      <c r="F18" s="1499"/>
      <c r="G18" s="1499"/>
      <c r="H18" s="1499"/>
      <c r="I18" s="1499"/>
      <c r="J18" s="1499"/>
      <c r="K18" s="1499"/>
      <c r="L18" s="1499"/>
      <c r="M18" s="1499"/>
      <c r="N18" s="1499"/>
      <c r="O18" s="1499"/>
    </row>
    <row r="19" spans="1:16" ht="15.75" customHeight="1">
      <c r="A19" s="1481" t="s">
        <v>1889</v>
      </c>
      <c r="B19" s="1482" t="s">
        <v>1890</v>
      </c>
      <c r="C19" s="1483">
        <v>2024</v>
      </c>
      <c r="D19" s="1500">
        <v>1008</v>
      </c>
      <c r="E19" s="1500">
        <v>1009</v>
      </c>
      <c r="F19" s="1500">
        <v>1006</v>
      </c>
      <c r="G19" s="1500">
        <v>1007</v>
      </c>
      <c r="H19" s="1501">
        <v>1002</v>
      </c>
      <c r="I19" s="1501">
        <v>1000</v>
      </c>
      <c r="J19" s="1501">
        <v>1000</v>
      </c>
      <c r="K19" s="1501">
        <v>994</v>
      </c>
      <c r="L19" s="1501">
        <v>993</v>
      </c>
      <c r="M19" s="1501">
        <v>988</v>
      </c>
      <c r="N19" s="1501">
        <v>989</v>
      </c>
      <c r="O19" s="1484">
        <v>987</v>
      </c>
    </row>
    <row r="20" spans="1:16" ht="15.75" customHeight="1">
      <c r="A20" s="1486" t="s">
        <v>1891</v>
      </c>
      <c r="B20" s="1487" t="s">
        <v>1890</v>
      </c>
      <c r="C20" s="1483" t="s">
        <v>1892</v>
      </c>
      <c r="D20" s="1500">
        <v>970</v>
      </c>
      <c r="E20" s="1500">
        <v>968</v>
      </c>
      <c r="F20" s="1500">
        <v>963</v>
      </c>
      <c r="G20" s="1500">
        <v>970</v>
      </c>
      <c r="H20" s="1501">
        <v>981</v>
      </c>
      <c r="I20" s="1501">
        <v>973</v>
      </c>
      <c r="J20" s="1501">
        <v>965</v>
      </c>
      <c r="K20" s="1501">
        <v>967</v>
      </c>
      <c r="L20" s="1501">
        <v>968</v>
      </c>
      <c r="M20" s="1501">
        <v>971</v>
      </c>
      <c r="N20" s="1501"/>
      <c r="O20" s="1484"/>
      <c r="P20" s="1502"/>
    </row>
    <row r="21" spans="1:16" ht="15.75" customHeight="1">
      <c r="A21" s="1481" t="s">
        <v>1893</v>
      </c>
      <c r="B21" s="1482" t="s">
        <v>1890</v>
      </c>
      <c r="C21" s="1483">
        <v>2024</v>
      </c>
      <c r="D21" s="1488">
        <v>31201671</v>
      </c>
      <c r="E21" s="1488">
        <v>31189755</v>
      </c>
      <c r="F21" s="1488">
        <v>31074582</v>
      </c>
      <c r="G21" s="1488">
        <v>31051307</v>
      </c>
      <c r="H21" s="1488">
        <v>30939177</v>
      </c>
      <c r="I21" s="1488">
        <v>30967396</v>
      </c>
      <c r="J21" s="1488">
        <v>31028179</v>
      </c>
      <c r="K21" s="1488">
        <v>30819920</v>
      </c>
      <c r="L21" s="1488">
        <v>31149452</v>
      </c>
      <c r="M21" s="1488">
        <v>31034783</v>
      </c>
      <c r="N21" s="1488">
        <v>30992307</v>
      </c>
      <c r="O21" s="1488">
        <v>30867161</v>
      </c>
    </row>
    <row r="22" spans="1:16" ht="15.75" customHeight="1">
      <c r="A22" s="1486" t="s">
        <v>1894</v>
      </c>
      <c r="B22" s="1487" t="s">
        <v>1890</v>
      </c>
      <c r="C22" s="1483" t="s">
        <v>1892</v>
      </c>
      <c r="D22" s="1488">
        <v>30388507</v>
      </c>
      <c r="E22" s="1488">
        <v>30500871</v>
      </c>
      <c r="F22" s="1488">
        <v>30417893</v>
      </c>
      <c r="G22" s="1488">
        <v>30578536</v>
      </c>
      <c r="H22" s="1488">
        <v>30756669</v>
      </c>
      <c r="I22" s="1488">
        <v>30629477</v>
      </c>
      <c r="J22" s="1488">
        <v>30529282</v>
      </c>
      <c r="K22" s="1488">
        <v>30618140</v>
      </c>
      <c r="L22" s="1488">
        <v>30622939</v>
      </c>
      <c r="M22" s="1488">
        <v>30652516</v>
      </c>
      <c r="N22" s="1488"/>
      <c r="O22" s="1488"/>
    </row>
    <row r="23" spans="1:16" ht="15.75" customHeight="1">
      <c r="A23" s="1481" t="s">
        <v>1895</v>
      </c>
      <c r="B23" s="1482" t="s">
        <v>1890</v>
      </c>
      <c r="C23" s="1483">
        <v>2024</v>
      </c>
      <c r="D23" s="1488">
        <v>26480385</v>
      </c>
      <c r="E23" s="1488">
        <v>27152689</v>
      </c>
      <c r="F23" s="1488">
        <v>26567226</v>
      </c>
      <c r="G23" s="1488">
        <v>26109203</v>
      </c>
      <c r="H23" s="1488">
        <v>25876099</v>
      </c>
      <c r="I23" s="1488">
        <v>25399083</v>
      </c>
      <c r="J23" s="1488">
        <v>26042931</v>
      </c>
      <c r="K23" s="1488">
        <v>25782439</v>
      </c>
      <c r="L23" s="1488">
        <v>25907321</v>
      </c>
      <c r="M23" s="1488">
        <v>26470654</v>
      </c>
      <c r="N23" s="1488">
        <v>26316958</v>
      </c>
      <c r="O23" s="1488">
        <v>26440825</v>
      </c>
    </row>
    <row r="24" spans="1:16" ht="15.75" customHeight="1">
      <c r="A24" s="1486" t="s">
        <v>1896</v>
      </c>
      <c r="B24" s="1487" t="s">
        <v>1890</v>
      </c>
      <c r="C24" s="1483" t="s">
        <v>1892</v>
      </c>
      <c r="D24" s="1488">
        <v>25914609</v>
      </c>
      <c r="E24" s="1488">
        <v>26374348</v>
      </c>
      <c r="F24" s="1488">
        <v>26842771</v>
      </c>
      <c r="G24" s="1488">
        <v>25535302</v>
      </c>
      <c r="H24" s="1488">
        <v>25163075</v>
      </c>
      <c r="I24" s="1488">
        <v>25314356</v>
      </c>
      <c r="J24" s="1488">
        <v>26204708</v>
      </c>
      <c r="K24" s="1488">
        <v>25427327</v>
      </c>
      <c r="L24" s="1488">
        <v>25272225</v>
      </c>
      <c r="M24" s="1488">
        <v>26606553</v>
      </c>
      <c r="N24" s="1488"/>
      <c r="O24" s="1488"/>
    </row>
    <row r="25" spans="1:16" ht="15.75" customHeight="1">
      <c r="A25" s="1481" t="s">
        <v>1897</v>
      </c>
      <c r="B25" s="1490" t="s">
        <v>545</v>
      </c>
      <c r="C25" s="1483">
        <v>2024</v>
      </c>
      <c r="D25" s="1488">
        <v>682211</v>
      </c>
      <c r="E25" s="1488">
        <v>646983</v>
      </c>
      <c r="F25" s="1488">
        <v>715441</v>
      </c>
      <c r="G25" s="1488">
        <v>664064</v>
      </c>
      <c r="H25" s="1488">
        <v>656026</v>
      </c>
      <c r="I25" s="1488">
        <v>630989</v>
      </c>
      <c r="J25" s="1488">
        <v>655487</v>
      </c>
      <c r="K25" s="1488">
        <v>654606</v>
      </c>
      <c r="L25" s="1488">
        <v>631889</v>
      </c>
      <c r="M25" s="1488">
        <v>650653</v>
      </c>
      <c r="N25" s="1488">
        <v>661010</v>
      </c>
      <c r="O25" s="1488">
        <v>688839</v>
      </c>
    </row>
    <row r="26" spans="1:16" ht="15.75" customHeight="1">
      <c r="A26" s="1486" t="s">
        <v>1898</v>
      </c>
      <c r="B26" s="1491" t="s">
        <v>545</v>
      </c>
      <c r="C26" s="1483" t="s">
        <v>1892</v>
      </c>
      <c r="D26" s="1488">
        <v>666645</v>
      </c>
      <c r="E26" s="1488">
        <v>615949</v>
      </c>
      <c r="F26" s="1488">
        <v>696378</v>
      </c>
      <c r="G26" s="1488">
        <v>695778</v>
      </c>
      <c r="H26" s="1488">
        <v>650750</v>
      </c>
      <c r="I26" s="1488">
        <v>619918</v>
      </c>
      <c r="J26" s="1488">
        <v>663318</v>
      </c>
      <c r="K26" s="1488">
        <v>677794</v>
      </c>
      <c r="L26" s="1488">
        <v>636726</v>
      </c>
      <c r="M26" s="1488">
        <v>664144</v>
      </c>
      <c r="N26" s="1488"/>
      <c r="O26" s="1488"/>
    </row>
    <row r="27" spans="1:16" ht="15.75" customHeight="1">
      <c r="A27" s="1481" t="s">
        <v>1899</v>
      </c>
      <c r="B27" s="1482" t="s">
        <v>1890</v>
      </c>
      <c r="C27" s="1483">
        <v>2024</v>
      </c>
      <c r="D27" s="1492">
        <v>25.9</v>
      </c>
      <c r="E27" s="1493">
        <v>24.2</v>
      </c>
      <c r="F27" s="1492">
        <v>26.7</v>
      </c>
      <c r="G27" s="1493">
        <v>25.3</v>
      </c>
      <c r="H27" s="1492">
        <v>25.4</v>
      </c>
      <c r="I27" s="1493">
        <v>24.7</v>
      </c>
      <c r="J27" s="1493">
        <v>25.6</v>
      </c>
      <c r="K27" s="1493">
        <v>25.3</v>
      </c>
      <c r="L27" s="1493">
        <v>24.5</v>
      </c>
      <c r="M27" s="1492">
        <v>25.2</v>
      </c>
      <c r="N27" s="1493">
        <v>25.1</v>
      </c>
      <c r="O27" s="1493">
        <v>26.2</v>
      </c>
    </row>
    <row r="28" spans="1:16" ht="15.75" customHeight="1">
      <c r="A28" s="1486" t="s">
        <v>1900</v>
      </c>
      <c r="B28" s="1487" t="s">
        <v>1890</v>
      </c>
      <c r="C28" s="1483" t="s">
        <v>1892</v>
      </c>
      <c r="D28" s="1492">
        <v>25.6</v>
      </c>
      <c r="E28" s="1493">
        <v>23.6</v>
      </c>
      <c r="F28" s="1492">
        <v>26.2</v>
      </c>
      <c r="G28" s="1493">
        <v>26.6</v>
      </c>
      <c r="H28" s="1492">
        <v>25.7</v>
      </c>
      <c r="I28" s="1493">
        <v>24.6</v>
      </c>
      <c r="J28" s="1493">
        <v>25.8</v>
      </c>
      <c r="K28" s="1493">
        <v>26.5</v>
      </c>
      <c r="L28" s="1493">
        <v>25.4</v>
      </c>
      <c r="M28" s="1492">
        <v>25.9</v>
      </c>
      <c r="N28" s="1493"/>
      <c r="O28" s="1493"/>
    </row>
    <row r="29" spans="1:16" ht="15.75" customHeight="1">
      <c r="A29" s="1481" t="s">
        <v>1901</v>
      </c>
      <c r="B29" s="1494" t="s">
        <v>1902</v>
      </c>
      <c r="C29" s="1483">
        <v>2024</v>
      </c>
      <c r="D29" s="1496">
        <v>84.9</v>
      </c>
      <c r="E29" s="1496">
        <v>87.1</v>
      </c>
      <c r="F29" s="1496">
        <v>85.5</v>
      </c>
      <c r="G29" s="1496">
        <v>84.1</v>
      </c>
      <c r="H29" s="1496">
        <v>83.6</v>
      </c>
      <c r="I29" s="1496">
        <v>82</v>
      </c>
      <c r="J29" s="1496">
        <v>83.9</v>
      </c>
      <c r="K29" s="1496">
        <v>83.7</v>
      </c>
      <c r="L29" s="1496">
        <v>83.2</v>
      </c>
      <c r="M29" s="1496">
        <v>85.3</v>
      </c>
      <c r="N29" s="1496">
        <v>84.9</v>
      </c>
      <c r="O29" s="1496">
        <v>85.7</v>
      </c>
    </row>
    <row r="30" spans="1:16" ht="15.75" customHeight="1">
      <c r="A30" s="1486" t="s">
        <v>1901</v>
      </c>
      <c r="B30" s="1497" t="s">
        <v>1902</v>
      </c>
      <c r="C30" s="1483" t="s">
        <v>1892</v>
      </c>
      <c r="D30" s="1496">
        <v>85.3</v>
      </c>
      <c r="E30" s="1496">
        <v>86.5</v>
      </c>
      <c r="F30" s="1496">
        <v>88.2</v>
      </c>
      <c r="G30" s="1496">
        <v>83.5</v>
      </c>
      <c r="H30" s="1496">
        <v>81.8</v>
      </c>
      <c r="I30" s="1496">
        <v>82.6</v>
      </c>
      <c r="J30" s="1496">
        <v>85.8</v>
      </c>
      <c r="K30" s="1496">
        <v>83</v>
      </c>
      <c r="L30" s="1496">
        <v>82.5</v>
      </c>
      <c r="M30" s="1496">
        <v>86.8</v>
      </c>
      <c r="N30" s="1496"/>
      <c r="O30" s="1496"/>
    </row>
    <row r="31" spans="1:16" ht="15.75" customHeight="1">
      <c r="A31" s="1498" t="s">
        <v>1904</v>
      </c>
      <c r="B31" s="1499"/>
      <c r="C31" s="1499"/>
      <c r="D31" s="1499"/>
      <c r="E31" s="1499"/>
      <c r="F31" s="1499"/>
      <c r="G31" s="1499"/>
      <c r="H31" s="1499"/>
      <c r="I31" s="1499"/>
      <c r="J31" s="1499"/>
      <c r="K31" s="1499"/>
      <c r="L31" s="1499"/>
      <c r="M31" s="1499"/>
      <c r="N31" s="1499"/>
      <c r="O31" s="1499"/>
    </row>
    <row r="32" spans="1:16" ht="15.75" customHeight="1">
      <c r="A32" s="1481" t="s">
        <v>1889</v>
      </c>
      <c r="B32" s="1482" t="s">
        <v>1890</v>
      </c>
      <c r="C32" s="1483">
        <v>2024</v>
      </c>
      <c r="D32" s="1493">
        <v>825</v>
      </c>
      <c r="E32" s="1493">
        <v>832</v>
      </c>
      <c r="F32" s="1493">
        <v>834</v>
      </c>
      <c r="G32" s="1493">
        <v>832</v>
      </c>
      <c r="H32" s="1493">
        <v>829</v>
      </c>
      <c r="I32" s="1493">
        <v>836</v>
      </c>
      <c r="J32" s="1493">
        <v>838</v>
      </c>
      <c r="K32" s="1493">
        <v>829</v>
      </c>
      <c r="L32" s="1493">
        <v>831</v>
      </c>
      <c r="M32" s="1493">
        <v>828</v>
      </c>
      <c r="N32" s="1493">
        <v>835</v>
      </c>
      <c r="O32" s="1493">
        <v>837</v>
      </c>
    </row>
    <row r="33" spans="1:16" ht="15.75" customHeight="1">
      <c r="A33" s="1486" t="s">
        <v>1891</v>
      </c>
      <c r="B33" s="1487" t="s">
        <v>1890</v>
      </c>
      <c r="C33" s="1483" t="s">
        <v>1892</v>
      </c>
      <c r="D33" s="1493">
        <v>838</v>
      </c>
      <c r="E33" s="1493">
        <v>837</v>
      </c>
      <c r="F33" s="1493">
        <v>834</v>
      </c>
      <c r="G33" s="1493">
        <v>846</v>
      </c>
      <c r="H33" s="1493">
        <v>849</v>
      </c>
      <c r="I33" s="1493">
        <v>857</v>
      </c>
      <c r="J33" s="1493">
        <v>857</v>
      </c>
      <c r="K33" s="1493">
        <v>865</v>
      </c>
      <c r="L33" s="1493">
        <v>868</v>
      </c>
      <c r="M33" s="1493">
        <v>865</v>
      </c>
      <c r="N33" s="1493"/>
      <c r="O33" s="1493"/>
    </row>
    <row r="34" spans="1:16" ht="15.75" customHeight="1">
      <c r="A34" s="1481" t="s">
        <v>1893</v>
      </c>
      <c r="B34" s="1482" t="s">
        <v>1890</v>
      </c>
      <c r="C34" s="1483">
        <v>2024</v>
      </c>
      <c r="D34" s="1488">
        <v>12210317</v>
      </c>
      <c r="E34" s="1488">
        <v>12337445</v>
      </c>
      <c r="F34" s="1488">
        <v>12383841</v>
      </c>
      <c r="G34" s="1488">
        <v>12292979</v>
      </c>
      <c r="H34" s="1488">
        <v>12363337</v>
      </c>
      <c r="I34" s="1488">
        <v>12492582</v>
      </c>
      <c r="J34" s="1488">
        <v>12504986</v>
      </c>
      <c r="K34" s="1488">
        <v>12434205</v>
      </c>
      <c r="L34" s="1488">
        <v>12371254</v>
      </c>
      <c r="M34" s="1488">
        <v>12353512</v>
      </c>
      <c r="N34" s="1488">
        <v>12481920</v>
      </c>
      <c r="O34" s="1488">
        <v>12552363</v>
      </c>
    </row>
    <row r="35" spans="1:16" ht="15.75" customHeight="1">
      <c r="A35" s="1486" t="s">
        <v>1894</v>
      </c>
      <c r="B35" s="1487" t="s">
        <v>1890</v>
      </c>
      <c r="C35" s="1483" t="s">
        <v>1892</v>
      </c>
      <c r="D35" s="1488">
        <v>12553632</v>
      </c>
      <c r="E35" s="1488">
        <v>12572806</v>
      </c>
      <c r="F35" s="1488">
        <v>12562524</v>
      </c>
      <c r="G35" s="1488">
        <v>12660899</v>
      </c>
      <c r="H35" s="1488">
        <v>12648139</v>
      </c>
      <c r="I35" s="1488">
        <v>12784608</v>
      </c>
      <c r="J35" s="1488">
        <v>12866180</v>
      </c>
      <c r="K35" s="1488">
        <v>12977828</v>
      </c>
      <c r="L35" s="1488">
        <v>12976994</v>
      </c>
      <c r="M35" s="1488">
        <v>12996697</v>
      </c>
      <c r="N35" s="1488"/>
      <c r="O35" s="1488"/>
    </row>
    <row r="36" spans="1:16" ht="15.75" customHeight="1">
      <c r="A36" s="1481" t="s">
        <v>1895</v>
      </c>
      <c r="B36" s="1482" t="s">
        <v>1890</v>
      </c>
      <c r="C36" s="1483">
        <v>2024</v>
      </c>
      <c r="D36" s="1488">
        <v>10512448</v>
      </c>
      <c r="E36" s="1488">
        <v>10970862</v>
      </c>
      <c r="F36" s="1488">
        <v>10763301</v>
      </c>
      <c r="G36" s="1488">
        <v>10525908</v>
      </c>
      <c r="H36" s="1488">
        <v>10817512</v>
      </c>
      <c r="I36" s="1488">
        <v>10738732</v>
      </c>
      <c r="J36" s="1488">
        <v>10623306</v>
      </c>
      <c r="K36" s="1488">
        <v>10487399</v>
      </c>
      <c r="L36" s="1488">
        <v>10595231</v>
      </c>
      <c r="M36" s="1488">
        <v>10909216</v>
      </c>
      <c r="N36" s="1488">
        <v>11141243</v>
      </c>
      <c r="O36" s="1488">
        <v>10915446</v>
      </c>
    </row>
    <row r="37" spans="1:16" ht="15.75" customHeight="1">
      <c r="A37" s="1486" t="s">
        <v>1896</v>
      </c>
      <c r="B37" s="1487" t="s">
        <v>1890</v>
      </c>
      <c r="C37" s="1483" t="s">
        <v>1892</v>
      </c>
      <c r="D37" s="1488">
        <v>11006977</v>
      </c>
      <c r="E37" s="1488">
        <v>11263338</v>
      </c>
      <c r="F37" s="1488">
        <v>11403311</v>
      </c>
      <c r="G37" s="1488">
        <v>10869147</v>
      </c>
      <c r="H37" s="1488">
        <v>10777679</v>
      </c>
      <c r="I37" s="1488">
        <v>10987395</v>
      </c>
      <c r="J37" s="1488">
        <v>11394167</v>
      </c>
      <c r="K37" s="1488">
        <v>11487884</v>
      </c>
      <c r="L37" s="1488">
        <v>11432751</v>
      </c>
      <c r="M37" s="1488">
        <v>11489069</v>
      </c>
      <c r="N37" s="1488"/>
      <c r="O37" s="1488"/>
    </row>
    <row r="38" spans="1:16" ht="15.75" customHeight="1">
      <c r="A38" s="1481" t="s">
        <v>1897</v>
      </c>
      <c r="B38" s="1490" t="s">
        <v>545</v>
      </c>
      <c r="C38" s="1483">
        <v>2024</v>
      </c>
      <c r="D38" s="1488">
        <v>269335</v>
      </c>
      <c r="E38" s="1488">
        <v>259368</v>
      </c>
      <c r="F38" s="1488">
        <v>280384</v>
      </c>
      <c r="G38" s="1488">
        <v>255170</v>
      </c>
      <c r="H38" s="1488">
        <v>266476</v>
      </c>
      <c r="I38" s="1488">
        <v>263762</v>
      </c>
      <c r="J38" s="1488">
        <v>270125</v>
      </c>
      <c r="K38" s="1488">
        <v>264541</v>
      </c>
      <c r="L38" s="1488">
        <v>257168</v>
      </c>
      <c r="M38" s="1488">
        <v>278370</v>
      </c>
      <c r="N38" s="1488">
        <v>279140</v>
      </c>
      <c r="O38" s="1488">
        <v>285292</v>
      </c>
    </row>
    <row r="39" spans="1:16" ht="15.75" customHeight="1">
      <c r="A39" s="1486" t="s">
        <v>1898</v>
      </c>
      <c r="B39" s="1491" t="s">
        <v>545</v>
      </c>
      <c r="C39" s="1483" t="s">
        <v>1892</v>
      </c>
      <c r="D39" s="1488">
        <v>279592</v>
      </c>
      <c r="E39" s="1488">
        <v>251635</v>
      </c>
      <c r="F39" s="1488">
        <v>294091</v>
      </c>
      <c r="G39" s="1488">
        <v>282945</v>
      </c>
      <c r="H39" s="1488">
        <v>272769</v>
      </c>
      <c r="I39" s="1488">
        <v>267167</v>
      </c>
      <c r="J39" s="1488">
        <v>285626</v>
      </c>
      <c r="K39" s="1488">
        <v>291863</v>
      </c>
      <c r="L39" s="1488">
        <v>286586</v>
      </c>
      <c r="M39" s="1488">
        <v>288647</v>
      </c>
      <c r="N39" s="1488"/>
      <c r="O39" s="1488"/>
    </row>
    <row r="40" spans="1:16" ht="15.75" customHeight="1">
      <c r="A40" s="1481" t="s">
        <v>1899</v>
      </c>
      <c r="B40" s="1482" t="s">
        <v>1890</v>
      </c>
      <c r="C40" s="1483">
        <v>2024</v>
      </c>
      <c r="D40" s="1492">
        <v>25.6</v>
      </c>
      <c r="E40" s="1492">
        <v>24.2</v>
      </c>
      <c r="F40" s="1492">
        <v>25.8</v>
      </c>
      <c r="G40" s="1492">
        <v>24</v>
      </c>
      <c r="H40" s="1492">
        <v>25</v>
      </c>
      <c r="I40" s="1492">
        <v>24.5</v>
      </c>
      <c r="J40" s="1492">
        <v>25.5</v>
      </c>
      <c r="K40" s="1492">
        <v>25.3</v>
      </c>
      <c r="L40" s="1492">
        <v>24.5</v>
      </c>
      <c r="M40" s="1492">
        <v>26</v>
      </c>
      <c r="N40" s="1492">
        <v>25.4</v>
      </c>
      <c r="O40" s="1492">
        <v>25.9</v>
      </c>
      <c r="P40" s="1503"/>
    </row>
    <row r="41" spans="1:16" ht="15.75" customHeight="1">
      <c r="A41" s="1486" t="s">
        <v>1900</v>
      </c>
      <c r="B41" s="1487" t="s">
        <v>1890</v>
      </c>
      <c r="C41" s="1483" t="s">
        <v>1892</v>
      </c>
      <c r="D41" s="1492">
        <v>25.7</v>
      </c>
      <c r="E41" s="1492">
        <v>22.8</v>
      </c>
      <c r="F41" s="1492">
        <v>25.9</v>
      </c>
      <c r="G41" s="1492">
        <v>25.4</v>
      </c>
      <c r="H41" s="1492">
        <v>25.4</v>
      </c>
      <c r="I41" s="1492">
        <v>24.6</v>
      </c>
      <c r="J41" s="1492">
        <v>25.6</v>
      </c>
      <c r="K41" s="1492">
        <v>25.8</v>
      </c>
      <c r="L41" s="1492">
        <v>25.4</v>
      </c>
      <c r="M41" s="1492">
        <v>25.4</v>
      </c>
      <c r="N41" s="1492"/>
      <c r="O41" s="1492"/>
    </row>
    <row r="42" spans="1:16" ht="15.75" customHeight="1">
      <c r="A42" s="1481" t="s">
        <v>1901</v>
      </c>
      <c r="B42" s="1494" t="s">
        <v>1902</v>
      </c>
      <c r="C42" s="1483">
        <v>2024</v>
      </c>
      <c r="D42" s="1496">
        <v>86.1</v>
      </c>
      <c r="E42" s="1496">
        <v>88.9</v>
      </c>
      <c r="F42" s="1496">
        <v>86.9</v>
      </c>
      <c r="G42" s="1496">
        <v>85.6</v>
      </c>
      <c r="H42" s="1496">
        <v>87.5</v>
      </c>
      <c r="I42" s="1496">
        <v>86</v>
      </c>
      <c r="J42" s="1496">
        <v>85</v>
      </c>
      <c r="K42" s="1496">
        <v>84.3</v>
      </c>
      <c r="L42" s="1496">
        <v>85.6</v>
      </c>
      <c r="M42" s="1496">
        <v>88.3</v>
      </c>
      <c r="N42" s="1496">
        <v>89.3</v>
      </c>
      <c r="O42" s="1496">
        <v>87</v>
      </c>
    </row>
    <row r="43" spans="1:16" ht="15.75" customHeight="1">
      <c r="A43" s="1486" t="s">
        <v>1901</v>
      </c>
      <c r="B43" s="1497" t="s">
        <v>1902</v>
      </c>
      <c r="C43" s="1483" t="s">
        <v>1892</v>
      </c>
      <c r="D43" s="1496">
        <v>87.7</v>
      </c>
      <c r="E43" s="1496">
        <v>89.6</v>
      </c>
      <c r="F43" s="1496">
        <v>90.8</v>
      </c>
      <c r="G43" s="1496">
        <v>85.8</v>
      </c>
      <c r="H43" s="1496">
        <v>85.2</v>
      </c>
      <c r="I43" s="1496">
        <v>85.9</v>
      </c>
      <c r="J43" s="1496">
        <v>88.6</v>
      </c>
      <c r="K43" s="1496">
        <v>88.5</v>
      </c>
      <c r="L43" s="1496">
        <v>88.1</v>
      </c>
      <c r="M43" s="1496">
        <v>88.4</v>
      </c>
      <c r="N43" s="1496"/>
      <c r="O43" s="1496"/>
    </row>
    <row r="44" spans="1:16" ht="15.75" customHeight="1">
      <c r="A44" s="1498" t="s">
        <v>1905</v>
      </c>
      <c r="B44" s="1498"/>
      <c r="C44" s="1498"/>
      <c r="D44" s="1498"/>
      <c r="E44" s="1498"/>
      <c r="F44" s="1498"/>
      <c r="G44" s="1498"/>
      <c r="H44" s="1498"/>
      <c r="I44" s="1498"/>
      <c r="J44" s="1498"/>
      <c r="K44" s="1498"/>
      <c r="L44" s="1498"/>
      <c r="M44" s="1498"/>
      <c r="N44" s="1498"/>
      <c r="O44" s="1498"/>
    </row>
    <row r="45" spans="1:16" ht="15.75" customHeight="1">
      <c r="A45" s="1481" t="s">
        <v>1889</v>
      </c>
      <c r="B45" s="1482" t="s">
        <v>1890</v>
      </c>
      <c r="C45" s="1483">
        <v>2024</v>
      </c>
      <c r="D45" s="1504">
        <v>53</v>
      </c>
      <c r="E45" s="1504">
        <v>53</v>
      </c>
      <c r="F45" s="1504">
        <v>53</v>
      </c>
      <c r="G45" s="1504">
        <v>53</v>
      </c>
      <c r="H45" s="1504">
        <v>53</v>
      </c>
      <c r="I45" s="1504">
        <v>52</v>
      </c>
      <c r="J45" s="1504">
        <v>53</v>
      </c>
      <c r="K45" s="1504">
        <v>51</v>
      </c>
      <c r="L45" s="1504">
        <v>47</v>
      </c>
      <c r="M45" s="1504">
        <v>45</v>
      </c>
      <c r="N45" s="1504">
        <v>45</v>
      </c>
      <c r="O45" s="1493">
        <v>43</v>
      </c>
    </row>
    <row r="46" spans="1:16" ht="15.75" customHeight="1">
      <c r="A46" s="1486" t="s">
        <v>1891</v>
      </c>
      <c r="B46" s="1487" t="s">
        <v>1890</v>
      </c>
      <c r="C46" s="1483" t="s">
        <v>1892</v>
      </c>
      <c r="D46" s="1504">
        <v>42</v>
      </c>
      <c r="E46" s="1504">
        <v>40</v>
      </c>
      <c r="F46" s="1504">
        <v>40</v>
      </c>
      <c r="G46" s="1504">
        <v>40</v>
      </c>
      <c r="H46" s="1504">
        <v>41</v>
      </c>
      <c r="I46" s="1504">
        <v>39</v>
      </c>
      <c r="J46" s="1504">
        <v>38</v>
      </c>
      <c r="K46" s="1504">
        <v>35</v>
      </c>
      <c r="L46" s="1504">
        <v>33</v>
      </c>
      <c r="M46" s="1504">
        <v>32</v>
      </c>
      <c r="N46" s="1504"/>
      <c r="O46" s="1493"/>
    </row>
    <row r="47" spans="1:16" ht="15.75" customHeight="1">
      <c r="A47" s="1481" t="s">
        <v>1893</v>
      </c>
      <c r="B47" s="1482" t="s">
        <v>1890</v>
      </c>
      <c r="C47" s="1483">
        <v>2024</v>
      </c>
      <c r="D47" s="1488">
        <v>2259593</v>
      </c>
      <c r="E47" s="1488">
        <v>2259533</v>
      </c>
      <c r="F47" s="1488">
        <v>2259533</v>
      </c>
      <c r="G47" s="1488">
        <v>2250065</v>
      </c>
      <c r="H47" s="1488">
        <v>2250065</v>
      </c>
      <c r="I47" s="1488">
        <v>2247795</v>
      </c>
      <c r="J47" s="1488">
        <v>2250065</v>
      </c>
      <c r="K47" s="1488">
        <v>2242170</v>
      </c>
      <c r="L47" s="1488">
        <v>2016320</v>
      </c>
      <c r="M47" s="1488">
        <v>2013140</v>
      </c>
      <c r="N47" s="1488">
        <v>2013340</v>
      </c>
      <c r="O47" s="1488">
        <v>2008400</v>
      </c>
    </row>
    <row r="48" spans="1:16" ht="15.75" customHeight="1">
      <c r="A48" s="1486" t="s">
        <v>1894</v>
      </c>
      <c r="B48" s="1487" t="s">
        <v>1890</v>
      </c>
      <c r="C48" s="1483" t="s">
        <v>1892</v>
      </c>
      <c r="D48" s="1488">
        <v>2008236</v>
      </c>
      <c r="E48" s="1488">
        <v>2000810</v>
      </c>
      <c r="F48" s="1488">
        <v>2000810</v>
      </c>
      <c r="G48" s="1488">
        <v>2000630</v>
      </c>
      <c r="H48" s="1488">
        <v>2004522</v>
      </c>
      <c r="I48" s="1488">
        <v>1996444</v>
      </c>
      <c r="J48" s="1488">
        <v>1994584</v>
      </c>
      <c r="K48" s="1488">
        <v>1852922</v>
      </c>
      <c r="L48" s="1488">
        <v>1669706</v>
      </c>
      <c r="M48" s="1488">
        <v>1621036</v>
      </c>
      <c r="N48" s="1488"/>
      <c r="O48" s="1488"/>
    </row>
    <row r="49" spans="1:15" ht="15.75" customHeight="1">
      <c r="A49" s="1481" t="s">
        <v>1895</v>
      </c>
      <c r="B49" s="1482" t="s">
        <v>1890</v>
      </c>
      <c r="C49" s="1483">
        <v>2024</v>
      </c>
      <c r="D49" s="1488">
        <v>2007556</v>
      </c>
      <c r="E49" s="1488">
        <v>2105672</v>
      </c>
      <c r="F49" s="1488">
        <v>2093973</v>
      </c>
      <c r="G49" s="1488">
        <v>1896910</v>
      </c>
      <c r="H49" s="1488">
        <v>2062610</v>
      </c>
      <c r="I49" s="1488">
        <v>2022377</v>
      </c>
      <c r="J49" s="1488">
        <v>2006892</v>
      </c>
      <c r="K49" s="1488">
        <v>1942548</v>
      </c>
      <c r="L49" s="1488">
        <v>1719990</v>
      </c>
      <c r="M49" s="1488">
        <v>1846752</v>
      </c>
      <c r="N49" s="1488">
        <v>1824516</v>
      </c>
      <c r="O49" s="1488">
        <v>1827329</v>
      </c>
    </row>
    <row r="50" spans="1:15" ht="15.75" customHeight="1">
      <c r="A50" s="1486" t="s">
        <v>1896</v>
      </c>
      <c r="B50" s="1487" t="s">
        <v>1890</v>
      </c>
      <c r="C50" s="1483" t="s">
        <v>1892</v>
      </c>
      <c r="D50" s="1488">
        <v>1708072</v>
      </c>
      <c r="E50" s="1488">
        <v>1699370</v>
      </c>
      <c r="F50" s="1488">
        <v>1690115</v>
      </c>
      <c r="G50" s="1488">
        <v>1592959</v>
      </c>
      <c r="H50" s="1488">
        <v>1495320</v>
      </c>
      <c r="I50" s="1488">
        <v>1362874</v>
      </c>
      <c r="J50" s="1488">
        <v>1256614</v>
      </c>
      <c r="K50" s="1488">
        <v>1295578</v>
      </c>
      <c r="L50" s="1488">
        <v>1228362</v>
      </c>
      <c r="M50" s="1488">
        <v>1148212</v>
      </c>
      <c r="N50" s="1488"/>
      <c r="O50" s="1488"/>
    </row>
    <row r="51" spans="1:15" ht="15.75" customHeight="1">
      <c r="A51" s="1481" t="s">
        <v>1897</v>
      </c>
      <c r="B51" s="1490" t="s">
        <v>545</v>
      </c>
      <c r="C51" s="1483">
        <v>2024</v>
      </c>
      <c r="D51" s="1505">
        <v>53089</v>
      </c>
      <c r="E51" s="1505">
        <v>51924</v>
      </c>
      <c r="F51" s="1505">
        <v>56569</v>
      </c>
      <c r="G51" s="1505">
        <v>52758</v>
      </c>
      <c r="H51" s="1505">
        <v>50475</v>
      </c>
      <c r="I51" s="1505">
        <v>45381</v>
      </c>
      <c r="J51" s="1505">
        <v>47198</v>
      </c>
      <c r="K51" s="1505">
        <v>48189</v>
      </c>
      <c r="L51" s="1505">
        <v>44164</v>
      </c>
      <c r="M51" s="1505">
        <v>45603</v>
      </c>
      <c r="N51" s="1505">
        <v>46567</v>
      </c>
      <c r="O51" s="1505">
        <v>45836</v>
      </c>
    </row>
    <row r="52" spans="1:15" ht="15.75" customHeight="1">
      <c r="A52" s="1486" t="s">
        <v>1898</v>
      </c>
      <c r="B52" s="1491" t="s">
        <v>545</v>
      </c>
      <c r="C52" s="1483" t="s">
        <v>1892</v>
      </c>
      <c r="D52" s="1505">
        <v>46218</v>
      </c>
      <c r="E52" s="1505">
        <v>40872</v>
      </c>
      <c r="F52" s="1505">
        <v>43510</v>
      </c>
      <c r="G52" s="1505">
        <v>41279</v>
      </c>
      <c r="H52" s="1505">
        <v>39473</v>
      </c>
      <c r="I52" s="1505">
        <v>35901</v>
      </c>
      <c r="J52" s="1505">
        <v>33198</v>
      </c>
      <c r="K52" s="1505">
        <v>32725</v>
      </c>
      <c r="L52" s="1505">
        <v>30395</v>
      </c>
      <c r="M52" s="1505">
        <v>32885</v>
      </c>
      <c r="N52" s="1505"/>
      <c r="O52" s="1505"/>
    </row>
    <row r="53" spans="1:15" ht="15.75" customHeight="1">
      <c r="A53" s="1481" t="s">
        <v>1899</v>
      </c>
      <c r="B53" s="1482" t="s">
        <v>1890</v>
      </c>
      <c r="C53" s="1483">
        <v>2024</v>
      </c>
      <c r="D53" s="1492">
        <v>26.2</v>
      </c>
      <c r="E53" s="1492">
        <v>25.2</v>
      </c>
      <c r="F53" s="1492">
        <v>26.9</v>
      </c>
      <c r="G53" s="1493">
        <v>26.4</v>
      </c>
      <c r="H53" s="1493">
        <v>25.5</v>
      </c>
      <c r="I53" s="1493">
        <v>22.2</v>
      </c>
      <c r="J53" s="1492">
        <v>23.9</v>
      </c>
      <c r="K53" s="1493">
        <v>24.4</v>
      </c>
      <c r="L53" s="1492">
        <v>24.1</v>
      </c>
      <c r="M53" s="1493">
        <v>25.6</v>
      </c>
      <c r="N53" s="1493">
        <v>25.4</v>
      </c>
      <c r="O53" s="1493">
        <v>25.1</v>
      </c>
    </row>
    <row r="54" spans="1:15" ht="15.75" customHeight="1">
      <c r="A54" s="1486" t="s">
        <v>1900</v>
      </c>
      <c r="B54" s="1487" t="s">
        <v>1890</v>
      </c>
      <c r="C54" s="1483" t="s">
        <v>1892</v>
      </c>
      <c r="D54" s="1492">
        <v>26.2</v>
      </c>
      <c r="E54" s="1492">
        <v>24</v>
      </c>
      <c r="F54" s="1492">
        <v>25.7</v>
      </c>
      <c r="G54" s="1493">
        <v>25.1</v>
      </c>
      <c r="H54" s="1493">
        <v>25.6</v>
      </c>
      <c r="I54" s="1493">
        <v>25.1</v>
      </c>
      <c r="J54" s="1492">
        <v>25.3</v>
      </c>
      <c r="K54" s="1493">
        <v>27.1</v>
      </c>
      <c r="L54" s="1492">
        <v>24.1</v>
      </c>
      <c r="M54" s="1493">
        <v>29.1</v>
      </c>
      <c r="N54" s="1493"/>
      <c r="O54" s="1493"/>
    </row>
    <row r="55" spans="1:15" ht="15.75" customHeight="1">
      <c r="A55" s="1481" t="s">
        <v>1901</v>
      </c>
      <c r="B55" s="1494" t="s">
        <v>1902</v>
      </c>
      <c r="C55" s="1483">
        <v>2024</v>
      </c>
      <c r="D55" s="1496">
        <v>88.8</v>
      </c>
      <c r="E55" s="1496">
        <v>93.2</v>
      </c>
      <c r="F55" s="1496">
        <v>92.7</v>
      </c>
      <c r="G55" s="1496">
        <v>84.3</v>
      </c>
      <c r="H55" s="1496">
        <v>91.7</v>
      </c>
      <c r="I55" s="1496">
        <v>90</v>
      </c>
      <c r="J55" s="1496">
        <v>89.2</v>
      </c>
      <c r="K55" s="1496">
        <v>86.6</v>
      </c>
      <c r="L55" s="1496">
        <v>85.3</v>
      </c>
      <c r="M55" s="1496">
        <v>91.7</v>
      </c>
      <c r="N55" s="1496">
        <v>90.6</v>
      </c>
      <c r="O55" s="1496">
        <v>91</v>
      </c>
    </row>
    <row r="56" spans="1:15" ht="15.75" customHeight="1">
      <c r="A56" s="1486" t="s">
        <v>1901</v>
      </c>
      <c r="B56" s="1497" t="s">
        <v>1902</v>
      </c>
      <c r="C56" s="1483" t="s">
        <v>1892</v>
      </c>
      <c r="D56" s="1496">
        <v>85.1</v>
      </c>
      <c r="E56" s="1496">
        <v>84.9</v>
      </c>
      <c r="F56" s="1496">
        <v>84.5</v>
      </c>
      <c r="G56" s="1496">
        <v>79.599999999999994</v>
      </c>
      <c r="H56" s="1496">
        <v>74.599999999999994</v>
      </c>
      <c r="I56" s="1496">
        <v>68.3</v>
      </c>
      <c r="J56" s="1496">
        <v>63</v>
      </c>
      <c r="K56" s="1496">
        <v>69.900000000000006</v>
      </c>
      <c r="L56" s="1496">
        <v>73.599999999999994</v>
      </c>
      <c r="M56" s="1496">
        <v>70.8</v>
      </c>
      <c r="N56" s="1496"/>
      <c r="O56" s="1496"/>
    </row>
    <row r="57" spans="1:15" ht="15.75" customHeight="1">
      <c r="A57" s="1498" t="s">
        <v>1906</v>
      </c>
      <c r="B57" s="1499"/>
      <c r="C57" s="1499"/>
      <c r="D57" s="1499"/>
      <c r="E57" s="1499"/>
      <c r="F57" s="1499"/>
      <c r="G57" s="1499"/>
      <c r="H57" s="1499"/>
      <c r="I57" s="1499"/>
      <c r="J57" s="1499"/>
      <c r="K57" s="1499"/>
      <c r="L57" s="1499"/>
      <c r="M57" s="1499"/>
      <c r="N57" s="1499"/>
      <c r="O57" s="1499"/>
    </row>
    <row r="58" spans="1:15" ht="15.75" customHeight="1">
      <c r="A58" s="1481" t="s">
        <v>1889</v>
      </c>
      <c r="B58" s="1482" t="s">
        <v>1890</v>
      </c>
      <c r="C58" s="1483">
        <v>2024</v>
      </c>
      <c r="D58" s="1506">
        <v>616</v>
      </c>
      <c r="E58" s="1493">
        <v>616</v>
      </c>
      <c r="F58" s="1493">
        <v>614</v>
      </c>
      <c r="G58" s="1493">
        <v>617</v>
      </c>
      <c r="H58" s="1493">
        <v>617</v>
      </c>
      <c r="I58" s="1493">
        <v>619</v>
      </c>
      <c r="J58" s="1493">
        <v>620</v>
      </c>
      <c r="K58" s="1493">
        <v>620</v>
      </c>
      <c r="L58" s="1493">
        <v>619</v>
      </c>
      <c r="M58" s="1493">
        <v>624</v>
      </c>
      <c r="N58" s="1493">
        <v>624</v>
      </c>
      <c r="O58" s="1493">
        <v>627</v>
      </c>
    </row>
    <row r="59" spans="1:15" ht="15.75" customHeight="1">
      <c r="A59" s="1486" t="s">
        <v>1891</v>
      </c>
      <c r="B59" s="1487" t="s">
        <v>1890</v>
      </c>
      <c r="C59" s="1483" t="s">
        <v>1892</v>
      </c>
      <c r="D59" s="1506">
        <v>625</v>
      </c>
      <c r="E59" s="1488">
        <v>625</v>
      </c>
      <c r="F59" s="1493">
        <v>618</v>
      </c>
      <c r="G59" s="1493">
        <v>628</v>
      </c>
      <c r="H59" s="1493">
        <v>636</v>
      </c>
      <c r="I59" s="1493">
        <v>628</v>
      </c>
      <c r="J59" s="1493">
        <v>627</v>
      </c>
      <c r="K59" s="1493">
        <v>632</v>
      </c>
      <c r="L59" s="1493">
        <v>631</v>
      </c>
      <c r="M59" s="1493">
        <v>629</v>
      </c>
      <c r="N59" s="1493"/>
      <c r="O59" s="1493"/>
    </row>
    <row r="60" spans="1:15" ht="15.75" customHeight="1">
      <c r="A60" s="1481" t="s">
        <v>1893</v>
      </c>
      <c r="B60" s="1482" t="s">
        <v>1890</v>
      </c>
      <c r="C60" s="1483">
        <v>2024</v>
      </c>
      <c r="D60" s="1507">
        <v>7179641</v>
      </c>
      <c r="E60" s="1488">
        <v>7174479</v>
      </c>
      <c r="F60" s="1488">
        <v>7153396</v>
      </c>
      <c r="G60" s="1488">
        <v>7207964</v>
      </c>
      <c r="H60" s="1488">
        <v>7206329</v>
      </c>
      <c r="I60" s="1488">
        <v>7217700</v>
      </c>
      <c r="J60" s="1488">
        <v>7221652</v>
      </c>
      <c r="K60" s="1488">
        <v>7258621</v>
      </c>
      <c r="L60" s="1488">
        <v>7206191</v>
      </c>
      <c r="M60" s="1488">
        <v>7354239</v>
      </c>
      <c r="N60" s="1488">
        <v>7381141</v>
      </c>
      <c r="O60" s="1488">
        <v>7417789</v>
      </c>
    </row>
    <row r="61" spans="1:15" ht="15.75" customHeight="1">
      <c r="A61" s="1486" t="s">
        <v>1894</v>
      </c>
      <c r="B61" s="1487" t="s">
        <v>1890</v>
      </c>
      <c r="C61" s="1483" t="s">
        <v>1892</v>
      </c>
      <c r="D61" s="1507">
        <v>7387925</v>
      </c>
      <c r="E61" s="1488">
        <v>7385500</v>
      </c>
      <c r="F61" s="1488">
        <v>7327885</v>
      </c>
      <c r="G61" s="1488">
        <v>7451817</v>
      </c>
      <c r="H61" s="1488">
        <v>7512168</v>
      </c>
      <c r="I61" s="1488">
        <v>7404947</v>
      </c>
      <c r="J61" s="1488">
        <v>7373024</v>
      </c>
      <c r="K61" s="1488">
        <v>7483158</v>
      </c>
      <c r="L61" s="1488">
        <v>7493485</v>
      </c>
      <c r="M61" s="1488">
        <v>7446327</v>
      </c>
      <c r="N61" s="1488"/>
      <c r="O61" s="1488"/>
    </row>
    <row r="62" spans="1:15" ht="15.75" customHeight="1">
      <c r="A62" s="1481" t="s">
        <v>1895</v>
      </c>
      <c r="B62" s="1482" t="s">
        <v>1890</v>
      </c>
      <c r="C62" s="1483">
        <v>2024</v>
      </c>
      <c r="D62" s="1507">
        <v>6372398</v>
      </c>
      <c r="E62" s="1488">
        <v>6522214</v>
      </c>
      <c r="F62" s="1488">
        <v>6445827</v>
      </c>
      <c r="G62" s="1488">
        <v>6438888</v>
      </c>
      <c r="H62" s="1488">
        <v>6361116</v>
      </c>
      <c r="I62" s="1488">
        <v>6435997</v>
      </c>
      <c r="J62" s="1488">
        <v>6561474</v>
      </c>
      <c r="K62" s="1488">
        <v>6547812</v>
      </c>
      <c r="L62" s="1488">
        <v>6526690</v>
      </c>
      <c r="M62" s="1488">
        <v>6687723</v>
      </c>
      <c r="N62" s="1488">
        <v>6751507</v>
      </c>
      <c r="O62" s="1488">
        <v>6529898</v>
      </c>
    </row>
    <row r="63" spans="1:15" ht="15.75" customHeight="1">
      <c r="A63" s="1486" t="s">
        <v>1896</v>
      </c>
      <c r="B63" s="1487" t="s">
        <v>1890</v>
      </c>
      <c r="C63" s="1483" t="s">
        <v>1892</v>
      </c>
      <c r="D63" s="1507">
        <v>6607097</v>
      </c>
      <c r="E63" s="1488">
        <v>6699635</v>
      </c>
      <c r="F63" s="1488">
        <v>6737775</v>
      </c>
      <c r="G63" s="1488">
        <v>6689582</v>
      </c>
      <c r="H63" s="1488">
        <v>6613435</v>
      </c>
      <c r="I63" s="1488">
        <v>6659645</v>
      </c>
      <c r="J63" s="1488">
        <v>6544598</v>
      </c>
      <c r="K63" s="1488">
        <v>6716640</v>
      </c>
      <c r="L63" s="1488">
        <v>6585812</v>
      </c>
      <c r="M63" s="1488">
        <v>6778442</v>
      </c>
      <c r="N63" s="1488"/>
      <c r="O63" s="1488"/>
    </row>
    <row r="64" spans="1:15" ht="15.75" customHeight="1">
      <c r="A64" s="1481" t="s">
        <v>1897</v>
      </c>
      <c r="B64" s="1490" t="s">
        <v>545</v>
      </c>
      <c r="C64" s="1483">
        <v>2024</v>
      </c>
      <c r="D64" s="1508">
        <v>155493</v>
      </c>
      <c r="E64" s="1505">
        <v>153054</v>
      </c>
      <c r="F64" s="1505">
        <v>165754</v>
      </c>
      <c r="G64" s="1505">
        <v>158368</v>
      </c>
      <c r="H64" s="1505">
        <v>160209</v>
      </c>
      <c r="I64" s="1505">
        <v>156397</v>
      </c>
      <c r="J64" s="1505">
        <v>162925</v>
      </c>
      <c r="K64" s="1505">
        <v>163477</v>
      </c>
      <c r="L64" s="1505">
        <v>154002</v>
      </c>
      <c r="M64" s="1505">
        <v>165244</v>
      </c>
      <c r="N64" s="1505">
        <v>165318</v>
      </c>
      <c r="O64" s="1505">
        <v>167342</v>
      </c>
    </row>
    <row r="65" spans="1:15" ht="15.75" customHeight="1">
      <c r="A65" s="1486" t="s">
        <v>1898</v>
      </c>
      <c r="B65" s="1491" t="s">
        <v>545</v>
      </c>
      <c r="C65" s="1483" t="s">
        <v>1892</v>
      </c>
      <c r="D65" s="1508">
        <v>161603</v>
      </c>
      <c r="E65" s="1505">
        <v>154394</v>
      </c>
      <c r="F65" s="1505">
        <v>170432</v>
      </c>
      <c r="G65" s="1505">
        <v>169461</v>
      </c>
      <c r="H65" s="1505">
        <v>167521</v>
      </c>
      <c r="I65" s="1505">
        <v>160380</v>
      </c>
      <c r="J65" s="1505">
        <v>161637</v>
      </c>
      <c r="K65" s="1505">
        <v>167272</v>
      </c>
      <c r="L65" s="1505">
        <v>163789</v>
      </c>
      <c r="M65" s="1505">
        <v>166911</v>
      </c>
      <c r="N65" s="1505"/>
      <c r="O65" s="1505"/>
    </row>
    <row r="66" spans="1:15" ht="15.75" customHeight="1">
      <c r="A66" s="1481" t="s">
        <v>1899</v>
      </c>
      <c r="B66" s="1482" t="s">
        <v>1890</v>
      </c>
      <c r="C66" s="1483">
        <v>2024</v>
      </c>
      <c r="D66" s="1509">
        <v>24.6</v>
      </c>
      <c r="E66" s="1492">
        <v>23.8</v>
      </c>
      <c r="F66" s="1492">
        <v>25.6</v>
      </c>
      <c r="G66" s="1492">
        <v>24.7</v>
      </c>
      <c r="H66" s="1492">
        <v>25.1</v>
      </c>
      <c r="I66" s="1492">
        <v>24.5</v>
      </c>
      <c r="J66" s="1492">
        <v>25.2</v>
      </c>
      <c r="K66" s="1492">
        <v>24.9</v>
      </c>
      <c r="L66" s="1492">
        <v>23.7</v>
      </c>
      <c r="M66" s="1492">
        <v>25</v>
      </c>
      <c r="N66" s="1492">
        <v>24.8</v>
      </c>
      <c r="O66" s="1492">
        <v>25.2</v>
      </c>
    </row>
    <row r="67" spans="1:15" ht="15.75" customHeight="1">
      <c r="A67" s="1486" t="s">
        <v>1900</v>
      </c>
      <c r="B67" s="1487" t="s">
        <v>1890</v>
      </c>
      <c r="C67" s="1483" t="s">
        <v>1892</v>
      </c>
      <c r="D67" s="1509">
        <v>24.8</v>
      </c>
      <c r="E67" s="1492">
        <v>23.3</v>
      </c>
      <c r="F67" s="1492">
        <v>25.6</v>
      </c>
      <c r="G67" s="1492">
        <v>25.3</v>
      </c>
      <c r="H67" s="1492">
        <v>25.2</v>
      </c>
      <c r="I67" s="1492">
        <v>24.4</v>
      </c>
      <c r="J67" s="1492">
        <v>24.7</v>
      </c>
      <c r="K67" s="1492">
        <v>25.5</v>
      </c>
      <c r="L67" s="1492">
        <v>25.1</v>
      </c>
      <c r="M67" s="1492">
        <v>25.2</v>
      </c>
      <c r="N67" s="1492"/>
      <c r="O67" s="1492"/>
    </row>
    <row r="68" spans="1:15" ht="15.75" customHeight="1">
      <c r="A68" s="1481" t="s">
        <v>1901</v>
      </c>
      <c r="B68" s="1494" t="s">
        <v>1902</v>
      </c>
      <c r="C68" s="1483">
        <v>2024</v>
      </c>
      <c r="D68" s="1510">
        <v>88.8</v>
      </c>
      <c r="E68" s="1496">
        <v>90.9</v>
      </c>
      <c r="F68" s="1496">
        <v>90.1</v>
      </c>
      <c r="G68" s="1496">
        <v>89.3</v>
      </c>
      <c r="H68" s="1496">
        <v>88.3</v>
      </c>
      <c r="I68" s="1496">
        <v>89.2</v>
      </c>
      <c r="J68" s="1496">
        <v>90.9</v>
      </c>
      <c r="K68" s="1496">
        <v>90.2</v>
      </c>
      <c r="L68" s="1496">
        <v>90.6</v>
      </c>
      <c r="M68" s="1496">
        <v>90.9</v>
      </c>
      <c r="N68" s="1496">
        <v>91.5</v>
      </c>
      <c r="O68" s="1496">
        <v>88</v>
      </c>
    </row>
    <row r="69" spans="1:15" ht="15.75" customHeight="1">
      <c r="A69" s="1486" t="s">
        <v>1901</v>
      </c>
      <c r="B69" s="1497" t="s">
        <v>1902</v>
      </c>
      <c r="C69" s="1483" t="s">
        <v>1892</v>
      </c>
      <c r="D69" s="1510">
        <v>89.4</v>
      </c>
      <c r="E69" s="1496">
        <v>90.7</v>
      </c>
      <c r="F69" s="1496">
        <v>91.9</v>
      </c>
      <c r="G69" s="1496">
        <v>89.8</v>
      </c>
      <c r="H69" s="1496">
        <v>88</v>
      </c>
      <c r="I69" s="1496">
        <v>89.9</v>
      </c>
      <c r="J69" s="1496">
        <v>88.8</v>
      </c>
      <c r="K69" s="1496">
        <v>89.8</v>
      </c>
      <c r="L69" s="1496">
        <v>87.9</v>
      </c>
      <c r="M69" s="1496">
        <v>91</v>
      </c>
      <c r="N69" s="1496"/>
      <c r="O69" s="1496"/>
    </row>
    <row r="70" spans="1:15" s="1512" customFormat="1" ht="11.25" customHeight="1">
      <c r="A70" s="1511" t="s">
        <v>1907</v>
      </c>
    </row>
    <row r="71" spans="1:15" s="1512" customFormat="1" ht="11.25" customHeight="1">
      <c r="A71" s="1513" t="s">
        <v>1908</v>
      </c>
    </row>
    <row r="72" spans="1:15" s="1512" customFormat="1" ht="11.25" customHeight="1">
      <c r="A72" s="1513" t="s">
        <v>1909</v>
      </c>
    </row>
    <row r="73" spans="1:15" s="1512" customFormat="1" ht="11.25" customHeight="1">
      <c r="A73" s="1513" t="s">
        <v>1910</v>
      </c>
    </row>
    <row r="74" spans="1:15" s="1512" customFormat="1" ht="11.25" customHeight="1">
      <c r="A74" s="1513" t="s">
        <v>1911</v>
      </c>
    </row>
    <row r="75" spans="1:15" s="1512" customFormat="1" ht="11.25" customHeight="1">
      <c r="A75" s="1513" t="s">
        <v>1912</v>
      </c>
    </row>
    <row r="76" spans="1:15" s="1512" customFormat="1" ht="11.25" customHeight="1">
      <c r="A76" s="1513" t="s">
        <v>1913</v>
      </c>
    </row>
    <row r="77" spans="1:15" s="1512" customFormat="1" ht="11.25" customHeight="1">
      <c r="A77" s="1513" t="s">
        <v>1914</v>
      </c>
    </row>
    <row r="78" spans="1:15" s="1512" customFormat="1" ht="11.25" customHeight="1">
      <c r="A78" s="1513" t="s">
        <v>1915</v>
      </c>
    </row>
    <row r="79" spans="1:15" s="1512" customFormat="1" ht="11.25" customHeight="1">
      <c r="A79" s="1514" t="s">
        <v>1916</v>
      </c>
    </row>
    <row r="80" spans="1:15">
      <c r="A80" s="1698" t="s">
        <v>494</v>
      </c>
    </row>
  </sheetData>
  <hyperlinks>
    <hyperlink ref="A80" location="'Inhaltsverzeichnis '!A1" display="Zurück zum Inhaltsverzeichnis" xr:uid="{85377AA8-E38C-44A1-81BF-7329FBD7A87F}"/>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84A6-5BE9-4CA3-9131-97DF8520721C}">
  <sheetPr>
    <tabColor rgb="FF00854A"/>
  </sheetPr>
  <dimension ref="A1:S43"/>
  <sheetViews>
    <sheetView showGridLines="0" zoomScaleNormal="100" workbookViewId="0"/>
  </sheetViews>
  <sheetFormatPr baseColWidth="10" defaultColWidth="10" defaultRowHeight="16.5"/>
  <cols>
    <col min="1" max="1" width="19.875" style="1194" customWidth="1"/>
    <col min="2" max="2" width="14.75" style="1194" customWidth="1"/>
    <col min="3" max="3" width="7.25" style="1194" customWidth="1"/>
    <col min="4" max="16" width="7.875" style="1194" customWidth="1"/>
    <col min="17" max="19" width="4.5" style="1194" customWidth="1"/>
    <col min="20" max="23" width="4.25" style="1194" customWidth="1"/>
    <col min="24" max="16384" width="10" style="1194"/>
  </cols>
  <sheetData>
    <row r="1" spans="1:19" ht="18.95" customHeight="1">
      <c r="A1" s="1471" t="s">
        <v>1917</v>
      </c>
      <c r="B1" s="1473"/>
      <c r="C1" s="1473"/>
      <c r="D1" s="1473"/>
      <c r="E1" s="1473"/>
      <c r="F1" s="1473"/>
      <c r="G1" s="1473"/>
      <c r="H1" s="1473"/>
      <c r="I1" s="1473"/>
      <c r="J1" s="1473"/>
      <c r="K1" s="1473"/>
      <c r="L1" s="1473"/>
      <c r="M1" s="1473"/>
      <c r="N1" s="1473"/>
      <c r="O1" s="1515"/>
      <c r="P1" s="1473"/>
      <c r="Q1" s="1516"/>
      <c r="R1" s="1516"/>
      <c r="S1" s="1516"/>
    </row>
    <row r="2" spans="1:19" ht="18.95" customHeight="1">
      <c r="A2" s="1472" t="s">
        <v>209</v>
      </c>
      <c r="B2" s="1473"/>
      <c r="C2" s="1473"/>
      <c r="D2" s="1473"/>
      <c r="E2" s="1473"/>
      <c r="F2" s="1473"/>
      <c r="G2" s="1473"/>
      <c r="H2" s="1473"/>
      <c r="I2" s="1473"/>
      <c r="J2" s="1473"/>
      <c r="K2" s="1473"/>
      <c r="L2" s="1473"/>
      <c r="M2" s="1473"/>
      <c r="N2" s="1473"/>
      <c r="O2" s="1515"/>
      <c r="P2" s="1473"/>
      <c r="Q2" s="1516"/>
      <c r="R2" s="1516"/>
      <c r="S2" s="1516"/>
    </row>
    <row r="3" spans="1:19" ht="18.95" customHeight="1">
      <c r="A3" s="1472" t="s">
        <v>1918</v>
      </c>
      <c r="B3" s="1517"/>
      <c r="C3" s="1517"/>
      <c r="D3" s="1517"/>
      <c r="E3" s="1517"/>
      <c r="F3" s="1517"/>
      <c r="G3" s="1517"/>
      <c r="H3" s="1517"/>
      <c r="I3" s="1517"/>
      <c r="J3" s="1517"/>
      <c r="K3" s="1517"/>
      <c r="L3" s="1517"/>
      <c r="M3" s="1517"/>
      <c r="N3" s="1517"/>
      <c r="O3" s="1518"/>
      <c r="P3" s="1517"/>
      <c r="Q3" s="1516"/>
      <c r="R3" s="1516"/>
      <c r="S3" s="1516"/>
    </row>
    <row r="4" spans="1:19" ht="32.25" customHeight="1">
      <c r="A4" s="1476" t="s">
        <v>927</v>
      </c>
      <c r="B4" s="1476" t="s">
        <v>1888</v>
      </c>
      <c r="C4" s="1479" t="s">
        <v>370</v>
      </c>
      <c r="D4" s="1476" t="s">
        <v>420</v>
      </c>
      <c r="E4" s="1479" t="s">
        <v>421</v>
      </c>
      <c r="F4" s="1479" t="s">
        <v>360</v>
      </c>
      <c r="G4" s="1479" t="s">
        <v>361</v>
      </c>
      <c r="H4" s="1479" t="s">
        <v>362</v>
      </c>
      <c r="I4" s="1476" t="s">
        <v>363</v>
      </c>
      <c r="J4" s="1476" t="s">
        <v>364</v>
      </c>
      <c r="K4" s="1479" t="s">
        <v>365</v>
      </c>
      <c r="L4" s="1479" t="s">
        <v>366</v>
      </c>
      <c r="M4" s="1479" t="s">
        <v>367</v>
      </c>
      <c r="N4" s="1479" t="s">
        <v>368</v>
      </c>
      <c r="O4" s="1479" t="s">
        <v>369</v>
      </c>
      <c r="P4" s="1478" t="s">
        <v>1919</v>
      </c>
      <c r="Q4" s="1516"/>
      <c r="R4" s="1516"/>
      <c r="S4" s="1516"/>
    </row>
    <row r="5" spans="1:19">
      <c r="A5" s="1519" t="s">
        <v>1920</v>
      </c>
      <c r="B5" s="1520" t="s">
        <v>1890</v>
      </c>
      <c r="C5" s="1521">
        <v>2024</v>
      </c>
      <c r="D5" s="1522">
        <v>98</v>
      </c>
      <c r="E5" s="1522">
        <v>107</v>
      </c>
      <c r="F5" s="1522">
        <v>107</v>
      </c>
      <c r="G5" s="1522">
        <v>105</v>
      </c>
      <c r="H5" s="1522">
        <v>109</v>
      </c>
      <c r="I5" s="1522">
        <v>108</v>
      </c>
      <c r="J5" s="1522">
        <v>106</v>
      </c>
      <c r="K5" s="1522">
        <v>109</v>
      </c>
      <c r="L5" s="1522">
        <v>117</v>
      </c>
      <c r="M5" s="1522">
        <v>125</v>
      </c>
      <c r="N5" s="1522">
        <v>139</v>
      </c>
      <c r="O5" s="1522">
        <v>153</v>
      </c>
      <c r="P5" s="1522">
        <v>164</v>
      </c>
    </row>
    <row r="6" spans="1:19">
      <c r="A6" s="1523" t="s">
        <v>1921</v>
      </c>
      <c r="B6" s="1524" t="s">
        <v>1890</v>
      </c>
      <c r="C6" s="1525" t="s">
        <v>734</v>
      </c>
      <c r="D6" s="1522">
        <v>97</v>
      </c>
      <c r="E6" s="1522">
        <v>103</v>
      </c>
      <c r="F6" s="1522">
        <v>101</v>
      </c>
      <c r="G6" s="1522">
        <v>106</v>
      </c>
      <c r="H6" s="1522">
        <v>99</v>
      </c>
      <c r="I6" s="1522">
        <v>101</v>
      </c>
      <c r="J6" s="1522">
        <v>96</v>
      </c>
      <c r="K6" s="1522">
        <v>96</v>
      </c>
      <c r="L6" s="1522">
        <v>103</v>
      </c>
      <c r="M6" s="1522">
        <v>109</v>
      </c>
      <c r="N6" s="1522"/>
      <c r="O6" s="1522"/>
      <c r="P6" s="1522"/>
    </row>
    <row r="7" spans="1:19">
      <c r="A7" s="1519" t="s">
        <v>1922</v>
      </c>
      <c r="B7" s="1520" t="s">
        <v>1923</v>
      </c>
      <c r="C7" s="1525">
        <v>2024</v>
      </c>
      <c r="D7" s="1522">
        <v>91220.010999999999</v>
      </c>
      <c r="E7" s="1522">
        <v>86830.395000000004</v>
      </c>
      <c r="F7" s="1522">
        <v>89671.885999999999</v>
      </c>
      <c r="G7" s="1522">
        <v>95790.79</v>
      </c>
      <c r="H7" s="1522">
        <v>92701.92</v>
      </c>
      <c r="I7" s="1522">
        <v>89989.990999999995</v>
      </c>
      <c r="J7" s="1522">
        <v>98138.293000000005</v>
      </c>
      <c r="K7" s="1522">
        <v>93295.948000000004</v>
      </c>
      <c r="L7" s="1522">
        <v>91913.066000000006</v>
      </c>
      <c r="M7" s="1522">
        <v>94036.706999999995</v>
      </c>
      <c r="N7" s="1522">
        <v>94517.854000000007</v>
      </c>
      <c r="O7" s="1522">
        <v>88553.546000000002</v>
      </c>
      <c r="P7" s="1522">
        <v>1106660.4069999999</v>
      </c>
    </row>
    <row r="8" spans="1:19">
      <c r="A8" s="1523" t="s">
        <v>1922</v>
      </c>
      <c r="B8" s="1524" t="s">
        <v>1923</v>
      </c>
      <c r="C8" s="1525" t="s">
        <v>734</v>
      </c>
      <c r="D8" s="1522">
        <v>96957.167000000001</v>
      </c>
      <c r="E8" s="1522">
        <v>84863.691000000006</v>
      </c>
      <c r="F8" s="1522">
        <v>94265.384999999995</v>
      </c>
      <c r="G8" s="1522">
        <v>94922.205000000002</v>
      </c>
      <c r="H8" s="1522">
        <v>98200.664999999994</v>
      </c>
      <c r="I8" s="1522">
        <v>92265.505999999994</v>
      </c>
      <c r="J8" s="1522">
        <v>102433.845</v>
      </c>
      <c r="K8" s="1522">
        <v>94491.49</v>
      </c>
      <c r="L8" s="1522">
        <v>100753.24099999999</v>
      </c>
      <c r="M8" s="1522">
        <v>99479.502999999997</v>
      </c>
      <c r="N8" s="1522"/>
      <c r="O8" s="1522"/>
      <c r="P8" s="1522"/>
    </row>
    <row r="9" spans="1:19">
      <c r="A9" s="1523" t="s">
        <v>1922</v>
      </c>
      <c r="B9" s="1520" t="s">
        <v>1924</v>
      </c>
      <c r="C9" s="1525">
        <v>2024</v>
      </c>
      <c r="D9" s="1522">
        <v>51933.19</v>
      </c>
      <c r="E9" s="1522">
        <v>49917.264999999999</v>
      </c>
      <c r="F9" s="1522">
        <v>51092.440999999999</v>
      </c>
      <c r="G9" s="1522">
        <v>54103.610999999997</v>
      </c>
      <c r="H9" s="1522">
        <v>52441.381999999998</v>
      </c>
      <c r="I9" s="1522">
        <v>50531.883000000002</v>
      </c>
      <c r="J9" s="1522">
        <v>56751.747000000003</v>
      </c>
      <c r="K9" s="1522">
        <v>53542.828000000001</v>
      </c>
      <c r="L9" s="1522">
        <v>52240.125999999997</v>
      </c>
      <c r="M9" s="1522">
        <v>52360.652000000002</v>
      </c>
      <c r="N9" s="1522">
        <v>52354.963000000003</v>
      </c>
      <c r="O9" s="1522">
        <v>49628.232000000004</v>
      </c>
      <c r="P9" s="1522">
        <v>626898.31999999995</v>
      </c>
    </row>
    <row r="10" spans="1:19">
      <c r="A10" s="1523" t="s">
        <v>1922</v>
      </c>
      <c r="B10" s="1524" t="s">
        <v>1924</v>
      </c>
      <c r="C10" s="1525" t="s">
        <v>734</v>
      </c>
      <c r="D10" s="1522">
        <v>54355.017</v>
      </c>
      <c r="E10" s="1522">
        <v>48141.877999999997</v>
      </c>
      <c r="F10" s="1522">
        <v>53299.525999999998</v>
      </c>
      <c r="G10" s="1522">
        <v>53404.061999999998</v>
      </c>
      <c r="H10" s="1522">
        <v>54293.500999999997</v>
      </c>
      <c r="I10" s="1522">
        <v>52956.593999999997</v>
      </c>
      <c r="J10" s="1522">
        <v>57331.658000000003</v>
      </c>
      <c r="K10" s="1522">
        <v>52947.091999999997</v>
      </c>
      <c r="L10" s="1522">
        <v>55943.413</v>
      </c>
      <c r="M10" s="1522">
        <v>54402.714</v>
      </c>
      <c r="N10" s="1522"/>
      <c r="O10" s="1522"/>
      <c r="P10" s="1522"/>
    </row>
    <row r="11" spans="1:19">
      <c r="A11" s="1519" t="s">
        <v>1925</v>
      </c>
      <c r="B11" s="1520" t="s">
        <v>1923</v>
      </c>
      <c r="C11" s="1525">
        <v>2024</v>
      </c>
      <c r="D11" s="1522">
        <v>3400.0650000000001</v>
      </c>
      <c r="E11" s="1522">
        <v>1639.0170000000001</v>
      </c>
      <c r="F11" s="1522">
        <v>2905.38</v>
      </c>
      <c r="G11" s="1522">
        <v>3762.326</v>
      </c>
      <c r="H11" s="1522">
        <v>3033.306</v>
      </c>
      <c r="I11" s="1522">
        <v>2893.0720000000001</v>
      </c>
      <c r="J11" s="1522">
        <v>2780.6010000000001</v>
      </c>
      <c r="K11" s="1522">
        <v>2581.6120000000001</v>
      </c>
      <c r="L11" s="1522">
        <v>2702.9969999999998</v>
      </c>
      <c r="M11" s="1522">
        <v>2633.3339999999998</v>
      </c>
      <c r="N11" s="1522">
        <v>2251.4180000000001</v>
      </c>
      <c r="O11" s="1522">
        <v>2298.4119999999998</v>
      </c>
      <c r="P11" s="1522">
        <v>32881.54</v>
      </c>
    </row>
    <row r="12" spans="1:19">
      <c r="A12" s="1523" t="s">
        <v>1925</v>
      </c>
      <c r="B12" s="1524" t="s">
        <v>1923</v>
      </c>
      <c r="C12" s="1525" t="s">
        <v>734</v>
      </c>
      <c r="D12" s="1522">
        <v>3158.7750000000001</v>
      </c>
      <c r="E12" s="1522">
        <v>2252.4029999999998</v>
      </c>
      <c r="F12" s="1522">
        <v>1924.8689999999999</v>
      </c>
      <c r="G12" s="1522">
        <v>2928.3629999999998</v>
      </c>
      <c r="H12" s="1522">
        <v>1902.626</v>
      </c>
      <c r="I12" s="1522" t="s">
        <v>202</v>
      </c>
      <c r="J12" s="1522" t="s">
        <v>202</v>
      </c>
      <c r="K12" s="1522" t="s">
        <v>202</v>
      </c>
      <c r="L12" s="1522">
        <v>2397.9160000000002</v>
      </c>
      <c r="M12" s="1522">
        <v>1672.2629999999999</v>
      </c>
      <c r="N12" s="1522"/>
      <c r="O12" s="1522"/>
      <c r="P12" s="1522"/>
    </row>
    <row r="13" spans="1:19">
      <c r="A13" s="1523" t="s">
        <v>1925</v>
      </c>
      <c r="B13" s="1520" t="s">
        <v>1924</v>
      </c>
      <c r="C13" s="1525">
        <v>2024</v>
      </c>
      <c r="D13" s="1522">
        <v>2728.6170000000002</v>
      </c>
      <c r="E13" s="1522">
        <v>1178.423</v>
      </c>
      <c r="F13" s="1522">
        <v>2352.335</v>
      </c>
      <c r="G13" s="1522">
        <v>3277.442</v>
      </c>
      <c r="H13" s="1522">
        <v>2605.1489999999999</v>
      </c>
      <c r="I13" s="1522">
        <v>2428.2910000000002</v>
      </c>
      <c r="J13" s="1522">
        <v>2479.0639999999999</v>
      </c>
      <c r="K13" s="1522">
        <v>2122.0459999999998</v>
      </c>
      <c r="L13" s="1522">
        <v>2274.703</v>
      </c>
      <c r="M13" s="1522">
        <v>1981.8109999999999</v>
      </c>
      <c r="N13" s="1522">
        <v>1697.5250000000001</v>
      </c>
      <c r="O13" s="1522">
        <v>1930.087</v>
      </c>
      <c r="P13" s="1522">
        <v>27055.492999999999</v>
      </c>
    </row>
    <row r="14" spans="1:19">
      <c r="A14" s="1523" t="s">
        <v>1925</v>
      </c>
      <c r="B14" s="1524" t="s">
        <v>1924</v>
      </c>
      <c r="C14" s="1525" t="s">
        <v>734</v>
      </c>
      <c r="D14" s="1522">
        <v>2623.6579999999999</v>
      </c>
      <c r="E14" s="1522">
        <v>1653.768</v>
      </c>
      <c r="F14" s="1522">
        <v>1328.5360000000001</v>
      </c>
      <c r="G14" s="1522">
        <v>2651.3739999999998</v>
      </c>
      <c r="H14" s="1522">
        <v>1693.557</v>
      </c>
      <c r="I14" s="1522" t="s">
        <v>202</v>
      </c>
      <c r="J14" s="1522" t="s">
        <v>202</v>
      </c>
      <c r="K14" s="1522" t="s">
        <v>202</v>
      </c>
      <c r="L14" s="1522" t="s">
        <v>202</v>
      </c>
      <c r="M14" s="1522">
        <v>1288.579</v>
      </c>
      <c r="N14" s="1522"/>
      <c r="O14" s="1522"/>
      <c r="P14" s="1522"/>
    </row>
    <row r="15" spans="1:19">
      <c r="A15" s="1519" t="s">
        <v>270</v>
      </c>
      <c r="B15" s="1520" t="s">
        <v>1923</v>
      </c>
      <c r="C15" s="1525">
        <v>2024</v>
      </c>
      <c r="D15" s="1522">
        <v>1677.2280000000001</v>
      </c>
      <c r="E15" s="1522">
        <v>1820.864</v>
      </c>
      <c r="F15" s="1522">
        <v>1730.8009999999999</v>
      </c>
      <c r="G15" s="1522">
        <v>1650.32</v>
      </c>
      <c r="H15" s="1522">
        <v>1658.2260000000001</v>
      </c>
      <c r="I15" s="1522">
        <v>1403.84</v>
      </c>
      <c r="J15" s="1522">
        <v>1297.509</v>
      </c>
      <c r="K15" s="1522">
        <v>1465.9780000000001</v>
      </c>
      <c r="L15" s="1522">
        <v>1669.48</v>
      </c>
      <c r="M15" s="1522">
        <v>1857.9649999999999</v>
      </c>
      <c r="N15" s="1522">
        <v>1706.627</v>
      </c>
      <c r="O15" s="1522">
        <v>2037.9349999999999</v>
      </c>
      <c r="P15" s="1522">
        <v>19976.773000000001</v>
      </c>
    </row>
    <row r="16" spans="1:19">
      <c r="A16" s="1523" t="s">
        <v>270</v>
      </c>
      <c r="B16" s="1524" t="s">
        <v>1923</v>
      </c>
      <c r="C16" s="1525" t="s">
        <v>734</v>
      </c>
      <c r="D16" s="1522">
        <v>1487.422</v>
      </c>
      <c r="E16" s="1522">
        <v>1296.961</v>
      </c>
      <c r="F16" s="1522">
        <v>1516.239</v>
      </c>
      <c r="G16" s="1522">
        <v>1531.2909999999999</v>
      </c>
      <c r="H16" s="1522">
        <v>1548.9079999999999</v>
      </c>
      <c r="I16" s="1522">
        <v>1520.779</v>
      </c>
      <c r="J16" s="1522">
        <v>1289.96</v>
      </c>
      <c r="K16" s="1522">
        <v>972.67600000000004</v>
      </c>
      <c r="L16" s="1522">
        <v>1754.1469999999999</v>
      </c>
      <c r="M16" s="1522">
        <v>1715.65</v>
      </c>
      <c r="N16" s="1522"/>
      <c r="O16" s="1522"/>
      <c r="P16" s="1522"/>
    </row>
    <row r="17" spans="1:16">
      <c r="A17" s="1523" t="s">
        <v>270</v>
      </c>
      <c r="B17" s="1520" t="s">
        <v>1924</v>
      </c>
      <c r="C17" s="1525">
        <v>2024</v>
      </c>
      <c r="D17" s="1522">
        <v>771.26800000000003</v>
      </c>
      <c r="E17" s="1522">
        <v>818.20899999999995</v>
      </c>
      <c r="F17" s="1522">
        <v>773.90499999999997</v>
      </c>
      <c r="G17" s="1522">
        <v>761.88400000000001</v>
      </c>
      <c r="H17" s="1522">
        <v>784.33399999999995</v>
      </c>
      <c r="I17" s="1522">
        <v>659.43899999999996</v>
      </c>
      <c r="J17" s="1522">
        <v>654.10799999999995</v>
      </c>
      <c r="K17" s="1522">
        <v>727.21199999999999</v>
      </c>
      <c r="L17" s="1522">
        <v>754.05600000000004</v>
      </c>
      <c r="M17" s="1522">
        <v>843.98900000000003</v>
      </c>
      <c r="N17" s="1522">
        <v>796.38099999999997</v>
      </c>
      <c r="O17" s="1522">
        <v>921.39599999999996</v>
      </c>
      <c r="P17" s="1522">
        <v>9266.1810000000005</v>
      </c>
    </row>
    <row r="18" spans="1:16">
      <c r="A18" s="1523" t="s">
        <v>270</v>
      </c>
      <c r="B18" s="1524" t="s">
        <v>1924</v>
      </c>
      <c r="C18" s="1525" t="s">
        <v>734</v>
      </c>
      <c r="D18" s="1522">
        <v>639.96799999999996</v>
      </c>
      <c r="E18" s="1522">
        <v>588.81299999999999</v>
      </c>
      <c r="F18" s="1522">
        <v>707.64</v>
      </c>
      <c r="G18" s="1522">
        <v>747.75400000000002</v>
      </c>
      <c r="H18" s="1522">
        <v>676.93299999999999</v>
      </c>
      <c r="I18" s="1522">
        <v>724.00400000000002</v>
      </c>
      <c r="J18" s="1522">
        <v>657.60299999999995</v>
      </c>
      <c r="K18" s="1522">
        <v>501.59100000000001</v>
      </c>
      <c r="L18" s="1522">
        <v>827.15700000000004</v>
      </c>
      <c r="M18" s="1522">
        <v>755.01300000000003</v>
      </c>
      <c r="N18" s="1522"/>
      <c r="O18" s="1522"/>
      <c r="P18" s="1522"/>
    </row>
    <row r="19" spans="1:16">
      <c r="A19" s="1519" t="s">
        <v>269</v>
      </c>
      <c r="B19" s="1520" t="s">
        <v>1923</v>
      </c>
      <c r="C19" s="1525">
        <v>2024</v>
      </c>
      <c r="D19" s="1522">
        <v>0.23899999999999999</v>
      </c>
      <c r="E19" s="1522">
        <v>9.2999999999999999E-2</v>
      </c>
      <c r="F19" s="1522">
        <v>0.17399999999999999</v>
      </c>
      <c r="G19" s="1522">
        <v>6.4000000000000001E-2</v>
      </c>
      <c r="H19" s="1522" t="s">
        <v>202</v>
      </c>
      <c r="I19" s="1522">
        <v>0.04</v>
      </c>
      <c r="J19" s="1522" t="s">
        <v>202</v>
      </c>
      <c r="K19" s="1522" t="s">
        <v>202</v>
      </c>
      <c r="L19" s="1522">
        <v>136.614</v>
      </c>
      <c r="M19" s="1522">
        <v>275.62599999999998</v>
      </c>
      <c r="N19" s="1522">
        <v>523.92100000000005</v>
      </c>
      <c r="O19" s="1522">
        <v>902.178</v>
      </c>
      <c r="P19" s="1522">
        <v>2084.0569999999998</v>
      </c>
    </row>
    <row r="20" spans="1:16">
      <c r="A20" s="1523" t="s">
        <v>269</v>
      </c>
      <c r="B20" s="1524" t="s">
        <v>1923</v>
      </c>
      <c r="C20" s="1525" t="s">
        <v>734</v>
      </c>
      <c r="D20" s="1522" t="s">
        <v>202</v>
      </c>
      <c r="E20" s="1522" t="s">
        <v>202</v>
      </c>
      <c r="F20" s="1522" t="s">
        <v>202</v>
      </c>
      <c r="G20" s="1522" t="s">
        <v>202</v>
      </c>
      <c r="H20" s="1522">
        <v>6.3E-2</v>
      </c>
      <c r="I20" s="1522" t="s">
        <v>195</v>
      </c>
      <c r="J20" s="1522" t="s">
        <v>202</v>
      </c>
      <c r="K20" s="1522" t="s">
        <v>202</v>
      </c>
      <c r="L20" s="1522">
        <v>155.46299999999999</v>
      </c>
      <c r="M20" s="1522">
        <v>258.45400000000001</v>
      </c>
      <c r="N20" s="1522"/>
      <c r="O20" s="1522"/>
      <c r="P20" s="1522"/>
    </row>
    <row r="21" spans="1:16">
      <c r="A21" s="1523" t="s">
        <v>269</v>
      </c>
      <c r="B21" s="1520" t="s">
        <v>1924</v>
      </c>
      <c r="C21" s="1525">
        <v>2024</v>
      </c>
      <c r="D21" s="1522">
        <v>5.2999999999999999E-2</v>
      </c>
      <c r="E21" s="1522">
        <v>0.02</v>
      </c>
      <c r="F21" s="1522">
        <v>3.7999999999999999E-2</v>
      </c>
      <c r="G21" s="1522">
        <v>1.4E-2</v>
      </c>
      <c r="H21" s="1522" t="s">
        <v>202</v>
      </c>
      <c r="I21" s="1522">
        <v>8.9999999999999993E-3</v>
      </c>
      <c r="J21" s="1522" t="s">
        <v>202</v>
      </c>
      <c r="K21" s="1522" t="s">
        <v>202</v>
      </c>
      <c r="L21" s="1522">
        <v>32.506</v>
      </c>
      <c r="M21" s="1522">
        <v>59.991999999999997</v>
      </c>
      <c r="N21" s="1522">
        <v>110.816</v>
      </c>
      <c r="O21" s="1522">
        <v>188.71</v>
      </c>
      <c r="P21" s="1522">
        <v>452.2</v>
      </c>
    </row>
    <row r="22" spans="1:16">
      <c r="A22" s="1523" t="s">
        <v>269</v>
      </c>
      <c r="B22" s="1524" t="s">
        <v>1924</v>
      </c>
      <c r="C22" s="1525" t="s">
        <v>734</v>
      </c>
      <c r="D22" s="1522" t="s">
        <v>202</v>
      </c>
      <c r="E22" s="1522" t="s">
        <v>202</v>
      </c>
      <c r="F22" s="1522" t="s">
        <v>202</v>
      </c>
      <c r="G22" s="1522" t="s">
        <v>202</v>
      </c>
      <c r="H22" s="1522">
        <v>1.4999999999999999E-2</v>
      </c>
      <c r="I22" s="1522" t="s">
        <v>195</v>
      </c>
      <c r="J22" s="1522" t="s">
        <v>202</v>
      </c>
      <c r="K22" s="1522" t="s">
        <v>202</v>
      </c>
      <c r="L22" s="1522">
        <v>34.996000000000002</v>
      </c>
      <c r="M22" s="1522">
        <v>103.00700000000001</v>
      </c>
      <c r="N22" s="1522"/>
      <c r="O22" s="1522"/>
      <c r="P22" s="1522"/>
    </row>
    <row r="23" spans="1:16">
      <c r="A23" s="1519" t="s">
        <v>271</v>
      </c>
      <c r="B23" s="1520" t="s">
        <v>1923</v>
      </c>
      <c r="C23" s="1525">
        <v>2024</v>
      </c>
      <c r="D23" s="1522">
        <v>36931.321000000004</v>
      </c>
      <c r="E23" s="1522">
        <v>33844.330999999998</v>
      </c>
      <c r="F23" s="1522">
        <v>34649.248</v>
      </c>
      <c r="G23" s="1522">
        <v>35180.758000000002</v>
      </c>
      <c r="H23" s="1522">
        <v>33054.381000000001</v>
      </c>
      <c r="I23" s="1522">
        <v>33212.686999999998</v>
      </c>
      <c r="J23" s="1522">
        <v>34105.461000000003</v>
      </c>
      <c r="K23" s="1522">
        <v>33002.959999999999</v>
      </c>
      <c r="L23" s="1522">
        <v>31692.834999999999</v>
      </c>
      <c r="M23" s="1522">
        <v>33667.677000000003</v>
      </c>
      <c r="N23" s="1522">
        <v>34358.213000000003</v>
      </c>
      <c r="O23" s="1522">
        <v>34408.480000000003</v>
      </c>
      <c r="P23" s="1522">
        <v>408108.35200000001</v>
      </c>
    </row>
    <row r="24" spans="1:16">
      <c r="A24" s="1523" t="s">
        <v>271</v>
      </c>
      <c r="B24" s="1524" t="s">
        <v>1923</v>
      </c>
      <c r="C24" s="1525" t="s">
        <v>734</v>
      </c>
      <c r="D24" s="1522">
        <v>36561.222000000002</v>
      </c>
      <c r="E24" s="1522">
        <v>31755.212</v>
      </c>
      <c r="F24" s="1522">
        <v>32754.491999999998</v>
      </c>
      <c r="G24" s="1522">
        <v>34653.860999999997</v>
      </c>
      <c r="H24" s="1522">
        <v>33775.849000000002</v>
      </c>
      <c r="I24" s="1522">
        <v>25846.757000000001</v>
      </c>
      <c r="J24" s="1522">
        <v>34948.17</v>
      </c>
      <c r="K24" s="1522">
        <v>31236.293000000001</v>
      </c>
      <c r="L24" s="1522">
        <v>31700.187000000002</v>
      </c>
      <c r="M24" s="1522">
        <v>31162.781999999999</v>
      </c>
      <c r="N24" s="1522"/>
      <c r="O24" s="1522"/>
      <c r="P24" s="1522"/>
    </row>
    <row r="25" spans="1:16">
      <c r="A25" s="1523" t="s">
        <v>271</v>
      </c>
      <c r="B25" s="1520" t="s">
        <v>1924</v>
      </c>
      <c r="C25" s="1525">
        <v>2024</v>
      </c>
      <c r="D25" s="1522">
        <v>2656.4029999999998</v>
      </c>
      <c r="E25" s="1522">
        <v>2500.355</v>
      </c>
      <c r="F25" s="1522">
        <v>2470.4470000000001</v>
      </c>
      <c r="G25" s="1522">
        <v>2534.538</v>
      </c>
      <c r="H25" s="1522">
        <v>2528.1289999999999</v>
      </c>
      <c r="I25" s="1522">
        <v>2344.5810000000001</v>
      </c>
      <c r="J25" s="1522">
        <v>2553.1309999999999</v>
      </c>
      <c r="K25" s="1522">
        <v>2525.7339999999999</v>
      </c>
      <c r="L25" s="1522">
        <v>2428.346</v>
      </c>
      <c r="M25" s="1522">
        <v>2555.136</v>
      </c>
      <c r="N25" s="1522">
        <v>2522.9490000000001</v>
      </c>
      <c r="O25" s="1522">
        <v>2612.3220000000001</v>
      </c>
      <c r="P25" s="1522">
        <v>30232.071</v>
      </c>
    </row>
    <row r="26" spans="1:16">
      <c r="A26" s="1523" t="s">
        <v>271</v>
      </c>
      <c r="B26" s="1524" t="s">
        <v>1924</v>
      </c>
      <c r="C26" s="1525" t="s">
        <v>734</v>
      </c>
      <c r="D26" s="1522">
        <v>2546.386</v>
      </c>
      <c r="E26" s="1522">
        <v>2254.0390000000002</v>
      </c>
      <c r="F26" s="1522">
        <v>2322.9589999999998</v>
      </c>
      <c r="G26" s="1522">
        <v>2478.3000000000002</v>
      </c>
      <c r="H26" s="1522">
        <v>2503.3739999999998</v>
      </c>
      <c r="I26" s="1522">
        <v>1974.42</v>
      </c>
      <c r="J26" s="1522">
        <v>2557.3879999999999</v>
      </c>
      <c r="K26" s="1522">
        <v>2310.3560000000002</v>
      </c>
      <c r="L26" s="1522">
        <v>2395.2869999999998</v>
      </c>
      <c r="M26" s="1522">
        <v>2261.634</v>
      </c>
      <c r="N26" s="1522"/>
      <c r="O26" s="1522"/>
      <c r="P26" s="1522"/>
    </row>
    <row r="27" spans="1:16">
      <c r="A27" s="1519" t="s">
        <v>1926</v>
      </c>
      <c r="B27" s="1520" t="s">
        <v>1923</v>
      </c>
      <c r="C27" s="1525">
        <v>2024</v>
      </c>
      <c r="D27" s="1522">
        <v>2.81</v>
      </c>
      <c r="E27" s="1522">
        <v>3.0089999999999999</v>
      </c>
      <c r="F27" s="1522">
        <v>5.2060000000000004</v>
      </c>
      <c r="G27" s="1522">
        <v>6.0940000000000003</v>
      </c>
      <c r="H27" s="1522">
        <v>5.6829999999999998</v>
      </c>
      <c r="I27" s="1522">
        <v>5.2629999999999999</v>
      </c>
      <c r="J27" s="1522">
        <v>5.8019999999999996</v>
      </c>
      <c r="K27" s="1522">
        <v>6.7839999999999998</v>
      </c>
      <c r="L27" s="1522">
        <v>5.44</v>
      </c>
      <c r="M27" s="1522">
        <v>5.0739999999999998</v>
      </c>
      <c r="N27" s="1522">
        <v>4.9580000000000002</v>
      </c>
      <c r="O27" s="1522">
        <v>5.5979999999999999</v>
      </c>
      <c r="P27" s="1522">
        <v>61.720999999999997</v>
      </c>
    </row>
    <row r="28" spans="1:16">
      <c r="A28" s="1523" t="s">
        <v>1927</v>
      </c>
      <c r="B28" s="1524" t="s">
        <v>1923</v>
      </c>
      <c r="C28" s="1525" t="s">
        <v>734</v>
      </c>
      <c r="D28" s="1522">
        <v>0.77300000000000002</v>
      </c>
      <c r="E28" s="1522">
        <v>3.7519999999999998</v>
      </c>
      <c r="F28" s="1522">
        <v>3.3090000000000002</v>
      </c>
      <c r="G28" s="1522" t="s">
        <v>202</v>
      </c>
      <c r="H28" s="1522" t="s">
        <v>202</v>
      </c>
      <c r="I28" s="1522">
        <v>5.8540000000000001</v>
      </c>
      <c r="J28" s="1522">
        <v>5.4980000000000002</v>
      </c>
      <c r="K28" s="1522">
        <v>8.07</v>
      </c>
      <c r="L28" s="1522">
        <v>4.3769999999999998</v>
      </c>
      <c r="M28" s="1522">
        <v>4.3369999999999997</v>
      </c>
      <c r="N28" s="1522"/>
      <c r="O28" s="1522"/>
      <c r="P28" s="1522"/>
    </row>
    <row r="29" spans="1:16">
      <c r="A29" s="1523" t="s">
        <v>1927</v>
      </c>
      <c r="B29" s="1520" t="s">
        <v>1924</v>
      </c>
      <c r="C29" s="1525">
        <v>2024</v>
      </c>
      <c r="D29" s="1522">
        <v>5.8000000000000003E-2</v>
      </c>
      <c r="E29" s="1522">
        <v>4.9000000000000002E-2</v>
      </c>
      <c r="F29" s="1522">
        <v>0.09</v>
      </c>
      <c r="G29" s="1522">
        <v>0.10199999999999999</v>
      </c>
      <c r="H29" s="1522">
        <v>8.5999999999999993E-2</v>
      </c>
      <c r="I29" s="1522">
        <v>8.2000000000000003E-2</v>
      </c>
      <c r="J29" s="1522">
        <v>9.5000000000000001E-2</v>
      </c>
      <c r="K29" s="1522">
        <v>0.11799999999999999</v>
      </c>
      <c r="L29" s="1522">
        <v>9.9000000000000005E-2</v>
      </c>
      <c r="M29" s="1522">
        <v>9.0999999999999998E-2</v>
      </c>
      <c r="N29" s="1522">
        <v>7.6999999999999999E-2</v>
      </c>
      <c r="O29" s="1522">
        <v>0.10100000000000001</v>
      </c>
      <c r="P29" s="1522">
        <v>1.048</v>
      </c>
    </row>
    <row r="30" spans="1:16">
      <c r="A30" s="1523" t="s">
        <v>1927</v>
      </c>
      <c r="B30" s="1524" t="s">
        <v>1924</v>
      </c>
      <c r="C30" s="1525" t="s">
        <v>734</v>
      </c>
      <c r="D30" s="1522">
        <v>1.4E-2</v>
      </c>
      <c r="E30" s="1522">
        <v>6.3E-2</v>
      </c>
      <c r="F30" s="1522">
        <v>5.8000000000000003E-2</v>
      </c>
      <c r="G30" s="1522" t="s">
        <v>202</v>
      </c>
      <c r="H30" s="1522" t="s">
        <v>202</v>
      </c>
      <c r="I30" s="1522">
        <v>0.09</v>
      </c>
      <c r="J30" s="1522">
        <v>8.3000000000000004E-2</v>
      </c>
      <c r="K30" s="1522">
        <v>0.125</v>
      </c>
      <c r="L30" s="1522">
        <v>7.3999999999999996E-2</v>
      </c>
      <c r="M30" s="1522">
        <v>7.4999999999999997E-2</v>
      </c>
      <c r="N30" s="1522"/>
      <c r="O30" s="1522"/>
      <c r="P30" s="1522"/>
    </row>
    <row r="31" spans="1:16">
      <c r="A31" s="1519" t="s">
        <v>1928</v>
      </c>
      <c r="B31" s="1520" t="s">
        <v>1923</v>
      </c>
      <c r="C31" s="1525">
        <v>2024</v>
      </c>
      <c r="D31" s="1522" t="s">
        <v>202</v>
      </c>
      <c r="E31" s="1522" t="s">
        <v>202</v>
      </c>
      <c r="F31" s="1522" t="s">
        <v>202</v>
      </c>
      <c r="G31" s="1522" t="s">
        <v>202</v>
      </c>
      <c r="H31" s="1522">
        <v>1.7000000000000001E-2</v>
      </c>
      <c r="I31" s="1522" t="s">
        <v>202</v>
      </c>
      <c r="J31" s="1522" t="s">
        <v>202</v>
      </c>
      <c r="K31" s="1522" t="s">
        <v>202</v>
      </c>
      <c r="L31" s="1522">
        <v>0.1</v>
      </c>
      <c r="M31" s="1522">
        <v>6.8000000000000005E-2</v>
      </c>
      <c r="N31" s="1522" t="s">
        <v>202</v>
      </c>
      <c r="O31" s="1522" t="s">
        <v>202</v>
      </c>
      <c r="P31" s="1522">
        <v>1.1339999999999999</v>
      </c>
    </row>
    <row r="32" spans="1:16">
      <c r="A32" s="1523" t="s">
        <v>1929</v>
      </c>
      <c r="B32" s="1524" t="s">
        <v>1923</v>
      </c>
      <c r="C32" s="1525" t="s">
        <v>734</v>
      </c>
      <c r="D32" s="1522" t="s">
        <v>202</v>
      </c>
      <c r="E32" s="1522" t="s">
        <v>202</v>
      </c>
      <c r="F32" s="1522" t="s">
        <v>202</v>
      </c>
      <c r="G32" s="1526" t="s">
        <v>195</v>
      </c>
      <c r="H32" s="1522" t="s">
        <v>202</v>
      </c>
      <c r="I32" s="1522" t="s">
        <v>202</v>
      </c>
      <c r="J32" s="1522" t="s">
        <v>202</v>
      </c>
      <c r="K32" s="1522">
        <v>0.02</v>
      </c>
      <c r="L32" s="1522">
        <v>1.6E-2</v>
      </c>
      <c r="M32" s="1522" t="s">
        <v>202</v>
      </c>
      <c r="N32" s="1522"/>
      <c r="O32" s="1522"/>
      <c r="P32" s="1522"/>
    </row>
    <row r="33" spans="1:16">
      <c r="A33" s="1523" t="s">
        <v>1929</v>
      </c>
      <c r="B33" s="1520" t="s">
        <v>1924</v>
      </c>
      <c r="C33" s="1525">
        <v>2024</v>
      </c>
      <c r="D33" s="1522" t="s">
        <v>202</v>
      </c>
      <c r="E33" s="1522" t="s">
        <v>202</v>
      </c>
      <c r="F33" s="1522" t="s">
        <v>202</v>
      </c>
      <c r="G33" s="1522" t="s">
        <v>202</v>
      </c>
      <c r="H33" s="1522">
        <v>6.7000000000000004E-2</v>
      </c>
      <c r="I33" s="1522" t="s">
        <v>202</v>
      </c>
      <c r="J33" s="1522" t="s">
        <v>202</v>
      </c>
      <c r="K33" s="1522" t="s">
        <v>202</v>
      </c>
      <c r="L33" s="1522">
        <v>0.29099999999999998</v>
      </c>
      <c r="M33" s="1522">
        <v>0.32700000000000001</v>
      </c>
      <c r="N33" s="1522" t="s">
        <v>202</v>
      </c>
      <c r="O33" s="1522" t="s">
        <v>202</v>
      </c>
      <c r="P33" s="1522">
        <v>2.3559999999999999</v>
      </c>
    </row>
    <row r="34" spans="1:16">
      <c r="A34" s="1523" t="s">
        <v>1929</v>
      </c>
      <c r="B34" s="1524" t="s">
        <v>1924</v>
      </c>
      <c r="C34" s="1525" t="s">
        <v>734</v>
      </c>
      <c r="D34" s="1522" t="s">
        <v>202</v>
      </c>
      <c r="E34" s="1522" t="s">
        <v>202</v>
      </c>
      <c r="F34" s="1522" t="s">
        <v>202</v>
      </c>
      <c r="G34" s="1526" t="s">
        <v>195</v>
      </c>
      <c r="H34" s="1522" t="s">
        <v>202</v>
      </c>
      <c r="I34" s="1522" t="s">
        <v>202</v>
      </c>
      <c r="J34" s="1522" t="s">
        <v>202</v>
      </c>
      <c r="K34" s="1522">
        <v>7.0999999999999994E-2</v>
      </c>
      <c r="L34" s="1522">
        <v>5.0999999999999997E-2</v>
      </c>
      <c r="M34" s="1522" t="s">
        <v>202</v>
      </c>
      <c r="N34" s="1522"/>
      <c r="O34" s="1522"/>
      <c r="P34" s="1522"/>
    </row>
    <row r="35" spans="1:16">
      <c r="A35" s="1519" t="s">
        <v>181</v>
      </c>
      <c r="B35" s="1520" t="s">
        <v>1923</v>
      </c>
      <c r="C35" s="1525">
        <v>2024</v>
      </c>
      <c r="D35" s="1522">
        <v>133231.712</v>
      </c>
      <c r="E35" s="1522">
        <v>124137.781</v>
      </c>
      <c r="F35" s="1522">
        <v>128962.757</v>
      </c>
      <c r="G35" s="1522">
        <v>136390.36900000001</v>
      </c>
      <c r="H35" s="1522">
        <v>130453.59699999999</v>
      </c>
      <c r="I35" s="1522">
        <v>127504.924</v>
      </c>
      <c r="J35" s="1522">
        <v>136408.9</v>
      </c>
      <c r="K35" s="1522">
        <v>130517.148</v>
      </c>
      <c r="L35" s="1522">
        <v>128120.806</v>
      </c>
      <c r="M35" s="1522">
        <v>132476.459</v>
      </c>
      <c r="N35" s="1522">
        <v>133363.05799999999</v>
      </c>
      <c r="O35" s="1522">
        <v>128206.473</v>
      </c>
      <c r="P35" s="1522">
        <v>1569773.9839999999</v>
      </c>
    </row>
    <row r="36" spans="1:16">
      <c r="A36" s="1523" t="s">
        <v>181</v>
      </c>
      <c r="B36" s="1524" t="s">
        <v>1923</v>
      </c>
      <c r="C36" s="1525" t="s">
        <v>734</v>
      </c>
      <c r="D36" s="1522">
        <v>138165.565</v>
      </c>
      <c r="E36" s="1522">
        <v>120172.07799999999</v>
      </c>
      <c r="F36" s="1522">
        <v>130464.34299999999</v>
      </c>
      <c r="G36" s="1522">
        <v>134040.71799999999</v>
      </c>
      <c r="H36" s="1522">
        <v>135433.155</v>
      </c>
      <c r="I36" s="1522">
        <v>121615.875</v>
      </c>
      <c r="J36" s="1522">
        <v>140831.86300000001</v>
      </c>
      <c r="K36" s="1522">
        <v>128770.976</v>
      </c>
      <c r="L36" s="1522">
        <v>136765.389</v>
      </c>
      <c r="M36" s="1522">
        <v>134293.084</v>
      </c>
      <c r="N36" s="1522"/>
      <c r="O36" s="1522"/>
      <c r="P36" s="1522"/>
    </row>
    <row r="37" spans="1:16">
      <c r="A37" s="1523" t="s">
        <v>181</v>
      </c>
      <c r="B37" s="1520" t="s">
        <v>1924</v>
      </c>
      <c r="C37" s="1525">
        <v>2024</v>
      </c>
      <c r="D37" s="1522">
        <v>58089.724000000002</v>
      </c>
      <c r="E37" s="1522">
        <v>54414.442000000003</v>
      </c>
      <c r="F37" s="1522">
        <v>56689.377</v>
      </c>
      <c r="G37" s="1522">
        <v>60677.68</v>
      </c>
      <c r="H37" s="1522">
        <v>58359.169000000002</v>
      </c>
      <c r="I37" s="1522">
        <v>55964.341</v>
      </c>
      <c r="J37" s="1522">
        <v>62458.699000000001</v>
      </c>
      <c r="K37" s="1522">
        <v>58957.656999999999</v>
      </c>
      <c r="L37" s="1522">
        <v>57730.34</v>
      </c>
      <c r="M37" s="1522">
        <v>57802.050999999999</v>
      </c>
      <c r="N37" s="1522">
        <v>57482.942000000003</v>
      </c>
      <c r="O37" s="1522">
        <v>55281.247000000003</v>
      </c>
      <c r="P37" s="1522">
        <v>693907.66899999999</v>
      </c>
    </row>
    <row r="38" spans="1:16">
      <c r="A38" s="1523" t="s">
        <v>181</v>
      </c>
      <c r="B38" s="1524" t="s">
        <v>1924</v>
      </c>
      <c r="C38" s="1525" t="s">
        <v>734</v>
      </c>
      <c r="D38" s="1522">
        <v>60165.15</v>
      </c>
      <c r="E38" s="1522">
        <v>52638.582999999999</v>
      </c>
      <c r="F38" s="1522">
        <v>57658.794999999998</v>
      </c>
      <c r="G38" s="1522">
        <v>59281.574999999997</v>
      </c>
      <c r="H38" s="1522">
        <v>59167.519</v>
      </c>
      <c r="I38" s="1522">
        <v>57178.404999999999</v>
      </c>
      <c r="J38" s="1522">
        <v>62172.88</v>
      </c>
      <c r="K38" s="1522">
        <v>57272.241000000002</v>
      </c>
      <c r="L38" s="1522">
        <v>61234.252</v>
      </c>
      <c r="M38" s="1522">
        <v>58811.106</v>
      </c>
      <c r="N38" s="1522"/>
      <c r="O38" s="1522"/>
      <c r="P38" s="1522"/>
    </row>
    <row r="39" spans="1:16" s="1528" customFormat="1" ht="12.75" customHeight="1">
      <c r="A39" s="1527" t="s">
        <v>1930</v>
      </c>
    </row>
    <row r="40" spans="1:16" s="1528" customFormat="1" ht="12.75" customHeight="1">
      <c r="A40" s="1527" t="s">
        <v>1931</v>
      </c>
    </row>
    <row r="41" spans="1:16" s="1528" customFormat="1" ht="12.75" customHeight="1">
      <c r="A41" s="1527" t="s">
        <v>1932</v>
      </c>
    </row>
    <row r="42" spans="1:16" s="1528" customFormat="1" ht="12.75" customHeight="1">
      <c r="A42" s="1527" t="s">
        <v>1933</v>
      </c>
    </row>
    <row r="43" spans="1:16">
      <c r="A43" s="1698" t="s">
        <v>494</v>
      </c>
    </row>
  </sheetData>
  <hyperlinks>
    <hyperlink ref="A43" location="'Inhaltsverzeichnis '!A1" display="Zurück zum Inhaltsverzeichnis" xr:uid="{769E04F7-94E1-440D-B677-74CB0BB8F9FB}"/>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78</vt:i4>
      </vt:variant>
      <vt:variant>
        <vt:lpstr>Benannte Bereiche</vt:lpstr>
      </vt:variant>
      <vt:variant>
        <vt:i4>82</vt:i4>
      </vt:variant>
    </vt:vector>
  </HeadingPairs>
  <TitlesOfParts>
    <vt:vector size="160" baseType="lpstr">
      <vt:lpstr>Titelblatt</vt:lpstr>
      <vt:lpstr>Herausgeber-Redaktion</vt:lpstr>
      <vt:lpstr>0111130 </vt:lpstr>
      <vt:lpstr>Zeichenerklärung</vt:lpstr>
      <vt:lpstr>Inhaltsverzeichnis </vt:lpstr>
      <vt:lpstr>0103190</vt:lpstr>
      <vt:lpstr>0104090</vt:lpstr>
      <vt:lpstr>0106430</vt:lpstr>
      <vt:lpstr>0106460</vt:lpstr>
      <vt:lpstr>0112330</vt:lpstr>
      <vt:lpstr>0112260</vt:lpstr>
      <vt:lpstr>0112390</vt:lpstr>
      <vt:lpstr>0117095</vt:lpstr>
      <vt:lpstr>0117135</vt:lpstr>
      <vt:lpstr>0117235</vt:lpstr>
      <vt:lpstr>0117265</vt:lpstr>
      <vt:lpstr>0117295</vt:lpstr>
      <vt:lpstr>0117315</vt:lpstr>
      <vt:lpstr>0117335</vt:lpstr>
      <vt:lpstr>0117395</vt:lpstr>
      <vt:lpstr>0117445</vt:lpstr>
      <vt:lpstr>0117495</vt:lpstr>
      <vt:lpstr>0117615</vt:lpstr>
      <vt:lpstr>0117660</vt:lpstr>
      <vt:lpstr>0117690</vt:lpstr>
      <vt:lpstr>0201_Vorbemerkung</vt:lpstr>
      <vt:lpstr>0201060</vt:lpstr>
      <vt:lpstr>0201190-Deutschland</vt:lpstr>
      <vt:lpstr>0201330</vt:lpstr>
      <vt:lpstr>0201360</vt:lpstr>
      <vt:lpstr>0201490</vt:lpstr>
      <vt:lpstr>0203160</vt:lpstr>
      <vt:lpstr>0203190</vt:lpstr>
      <vt:lpstr>0203230</vt:lpstr>
      <vt:lpstr>0204035(1)</vt:lpstr>
      <vt:lpstr>02054035(2)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0204090</vt:lpstr>
      <vt:lpstr>0204130</vt:lpstr>
      <vt:lpstr>0204290</vt:lpstr>
      <vt:lpstr>0204340</vt:lpstr>
      <vt:lpstr>0301030_2025-09</vt:lpstr>
      <vt:lpstr>0301030_2025-08</vt:lpstr>
      <vt:lpstr>0301030_2025-07</vt:lpstr>
      <vt:lpstr>0301030_2025-06</vt:lpstr>
      <vt:lpstr>0301030_2025-05</vt:lpstr>
      <vt:lpstr>0301030_2025-04</vt:lpstr>
      <vt:lpstr>0301030_2025-03</vt:lpstr>
      <vt:lpstr>0301030_2025-02</vt:lpstr>
      <vt:lpstr>0301030_2025-01</vt:lpstr>
      <vt:lpstr>0301090</vt:lpstr>
      <vt:lpstr>0301435</vt:lpstr>
      <vt:lpstr>0301440</vt:lpstr>
      <vt:lpstr>0301445</vt:lpstr>
      <vt:lpstr>0301450</vt:lpstr>
      <vt:lpstr>0301460</vt:lpstr>
      <vt:lpstr>0301530</vt:lpstr>
      <vt:lpstr>0302030</vt:lpstr>
      <vt:lpstr>0302060</vt:lpstr>
      <vt:lpstr>0304030</vt:lpstr>
      <vt:lpstr>0401030 (1)</vt:lpstr>
      <vt:lpstr>0401030(2)</vt:lpstr>
      <vt:lpstr>0401030(3)</vt:lpstr>
      <vt:lpstr>0401030(4)</vt:lpstr>
      <vt:lpstr>0401060 (1)</vt:lpstr>
      <vt:lpstr>0401060(2)</vt:lpstr>
      <vt:lpstr>0505030-0000</vt:lpstr>
      <vt:lpstr>'0204050'!_TAB93</vt:lpstr>
      <vt:lpstr>'0204340'!_TAB93</vt:lpstr>
      <vt:lpstr>'0204050'!DATEI</vt:lpstr>
      <vt:lpstr>'0204340'!DATEI</vt:lpstr>
      <vt:lpstr>'0106430'!Druck</vt:lpstr>
      <vt:lpstr>'0301030_2025-02'!Druck</vt:lpstr>
      <vt:lpstr>'0301030_2025-03'!Druck</vt:lpstr>
      <vt:lpstr>'0301030_2025-04'!Druck</vt:lpstr>
      <vt:lpstr>'0301030_2025-05'!Druck</vt:lpstr>
      <vt:lpstr>'0301030_2025-06'!Druck</vt:lpstr>
      <vt:lpstr>'0301030_2025-07'!Druck</vt:lpstr>
      <vt:lpstr>'0301030_2025-08'!Druck</vt:lpstr>
      <vt:lpstr>'0301030_2025-09'!Druck</vt:lpstr>
      <vt:lpstr>'0103190'!Druckbereich</vt:lpstr>
      <vt:lpstr>'0104090'!Druckbereich</vt:lpstr>
      <vt:lpstr>'0106430'!Druckbereich</vt:lpstr>
      <vt:lpstr>'0106460'!Druckbereich</vt:lpstr>
      <vt:lpstr>'0111130 '!Druckbereich</vt:lpstr>
      <vt:lpstr>'0112260'!Druckbereich</vt:lpstr>
      <vt:lpstr>'0112330'!Druckbereich</vt:lpstr>
      <vt:lpstr>'0112390'!Druckbereich</vt:lpstr>
      <vt:lpstr>'0117095'!Druckbereich</vt:lpstr>
      <vt:lpstr>'0117135'!Druckbereich</vt:lpstr>
      <vt:lpstr>'0117235'!Druckbereich</vt:lpstr>
      <vt:lpstr>'0117265'!Druckbereich</vt:lpstr>
      <vt:lpstr>'0117295'!Druckbereich</vt:lpstr>
      <vt:lpstr>'0117315'!Druckbereich</vt:lpstr>
      <vt:lpstr>'0117335'!Druckbereich</vt:lpstr>
      <vt:lpstr>'0117395'!Druckbereich</vt:lpstr>
      <vt:lpstr>'0117445'!Druckbereich</vt:lpstr>
      <vt:lpstr>'0117495'!Druckbereich</vt:lpstr>
      <vt:lpstr>'0117615'!Druckbereich</vt:lpstr>
      <vt:lpstr>'0117690'!Druckbereich</vt:lpstr>
      <vt:lpstr>'0201060'!Druckbereich</vt:lpstr>
      <vt:lpstr>'0201360'!Druckbereich</vt:lpstr>
      <vt:lpstr>'0201490'!Druckbereich</vt:lpstr>
      <vt:lpstr>'0203160'!Druckbereich</vt:lpstr>
      <vt:lpstr>'0203230'!Druckbereich</vt:lpstr>
      <vt:lpstr>'0204035(1)'!Druckbereich</vt:lpstr>
      <vt:lpstr>'0204035(10)'!Druckbereich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'0204130'!Druckbereich</vt:lpstr>
      <vt:lpstr>'0204290'!Druckbereich</vt:lpstr>
      <vt:lpstr>'0204340'!Druckbereich</vt:lpstr>
      <vt:lpstr>'02054035(2)'!Druckbereich</vt:lpstr>
      <vt:lpstr>'0301030_2025-01'!Druckbereich</vt:lpstr>
      <vt:lpstr>'0301030_2025-02'!Druckbereich</vt:lpstr>
      <vt:lpstr>'0301030_2025-03'!Druckbereich</vt:lpstr>
      <vt:lpstr>'0301030_2025-04'!Druckbereich</vt:lpstr>
      <vt:lpstr>'0301030_2025-05'!Druckbereich</vt:lpstr>
      <vt:lpstr>'0301030_2025-06'!Druckbereich</vt:lpstr>
      <vt:lpstr>'0301030_2025-07'!Druckbereich</vt:lpstr>
      <vt:lpstr>'0301030_2025-08'!Druckbereich</vt:lpstr>
      <vt:lpstr>'0301030_2025-09'!Druckbereich</vt:lpstr>
      <vt:lpstr>'0301435'!Druckbereich</vt:lpstr>
      <vt:lpstr>'0301440'!Druckbereich</vt:lpstr>
      <vt:lpstr>'0301445'!Druckbereich</vt:lpstr>
      <vt:lpstr>'0301450'!Druckbereich</vt:lpstr>
      <vt:lpstr>'0301460'!Druckbereich</vt:lpstr>
      <vt:lpstr>'0302030'!Druckbereich</vt:lpstr>
      <vt:lpstr>'Herausgeber-Redaktion'!Druckbereich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2026-01-15T16:51:11Z</cp:lastPrinted>
  <dcterms:created xsi:type="dcterms:W3CDTF">2025-10-13T17:27:09Z</dcterms:created>
  <dcterms:modified xsi:type="dcterms:W3CDTF">2026-01-16T11:04:30Z</dcterms:modified>
</cp:coreProperties>
</file>